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O:\Control Numeracion\CONTROL NUMERACIÓN 2018\Control Anual 2018\02 Ficheros\"/>
    </mc:Choice>
  </mc:AlternateContent>
  <bookViews>
    <workbookView xWindow="480" yWindow="660" windowWidth="10380" windowHeight="6030" tabRatio="928"/>
  </bookViews>
  <sheets>
    <sheet name="Info Contacto" sheetId="33" r:id="rId1"/>
    <sheet name="GEOGRÁFICA (info)" sheetId="1" r:id="rId2"/>
    <sheet name="Geográfica 1. a) 1" sheetId="22" r:id="rId3"/>
    <sheet name="Geográfica 1. a) 2" sheetId="26" r:id="rId4"/>
    <sheet name="Geográfica 1. a) 3 y 4" sheetId="27" r:id="rId5"/>
    <sheet name="Geográfica 1. a) 5" sheetId="28" r:id="rId6"/>
    <sheet name="Geográfica 1. a) 6" sheetId="29" r:id="rId7"/>
    <sheet name="Geográfica 1. b)" sheetId="7" r:id="rId8"/>
    <sheet name="Geográfica 1. c)" sheetId="8" r:id="rId9"/>
    <sheet name="Geográfica 1. d)" sheetId="30" r:id="rId10"/>
    <sheet name="Geográfica 1. e)" sheetId="35" r:id="rId11"/>
    <sheet name="Geográfica 1. f)" sheetId="55" r:id="rId12"/>
    <sheet name="Geográfica 2. a), b)" sheetId="52" r:id="rId13"/>
    <sheet name="VOCAL NOMADA GEOGRAFICA (info)" sheetId="36" r:id="rId14"/>
    <sheet name="VN Geográfica  a) 1" sheetId="39" r:id="rId15"/>
    <sheet name="VN Geográfica  a) 2" sheetId="40" r:id="rId16"/>
    <sheet name="VN Geográfica b) " sheetId="41" r:id="rId17"/>
    <sheet name="VN Geográfica c)" sheetId="42" r:id="rId18"/>
    <sheet name="V. NOMADA NO GEOGRÁFICA (info)" sheetId="43" r:id="rId19"/>
    <sheet name="VN No Geográfica  a)" sheetId="44" r:id="rId20"/>
    <sheet name="VN No Geográfica b)" sheetId="45" r:id="rId21"/>
    <sheet name="MÓVILES (info)" sheetId="19" r:id="rId22"/>
    <sheet name="Móviles 1. a) 1" sheetId="20" r:id="rId23"/>
    <sheet name="Móviles 1. a) 2-14" sheetId="21" r:id="rId24"/>
    <sheet name="Móviles 1. a) 15" sheetId="46" r:id="rId25"/>
    <sheet name="Móviles 1.  b), c),  d), e) y 2" sheetId="31" r:id="rId26"/>
    <sheet name="TARIFAS ESPECIALES (info) " sheetId="3" r:id="rId27"/>
    <sheet name="TE 1. a)" sheetId="4" r:id="rId28"/>
    <sheet name="TE 1. b), c), d) y e) y 2.a)" sheetId="24" r:id="rId29"/>
    <sheet name="ACCESO A INTERNET (info)" sheetId="9" r:id="rId30"/>
    <sheet name="AI (tablas)" sheetId="10" r:id="rId31"/>
    <sheet name="NUMERACIÓN PERSONAL (info)" sheetId="14" r:id="rId32"/>
    <sheet name="Num Personal (tablas)" sheetId="12" r:id="rId33"/>
    <sheet name="NUMERACIÓN CORTA (info)" sheetId="11" r:id="rId34"/>
    <sheet name="Num Corta (tablas)" sheetId="13" r:id="rId35"/>
    <sheet name="Num Atención a Clientes" sheetId="51" r:id="rId36"/>
    <sheet name="Selección Operador(info)" sheetId="15" r:id="rId37"/>
    <sheet name="CSO (tablas)" sheetId="16" r:id="rId38"/>
    <sheet name="RED PRIVADA VIRTUAL (info)" sheetId="48" r:id="rId39"/>
    <sheet name="RPV (tablas)" sheetId="49" r:id="rId40"/>
    <sheet name="CPSN (info y tablas)" sheetId="17" r:id="rId41"/>
    <sheet name="CPSI (info y tablas)" sheetId="18" r:id="rId42"/>
    <sheet name="NRN (info y tablas)" sheetId="56" r:id="rId43"/>
    <sheet name="IRM (info y tablas)" sheetId="59" r:id="rId44"/>
    <sheet name="M2M (info)" sheetId="57" r:id="rId45"/>
    <sheet name="M2M (tablas)" sheetId="58" r:id="rId46"/>
    <sheet name="Otra Numeración (info y tablas)" sheetId="32" r:id="rId47"/>
  </sheets>
  <definedNames>
    <definedName name="_xlnm.Print_Area" localSheetId="29">'ACCESO A INTERNET (info)'!$A$1:$K$23</definedName>
    <definedName name="_xlnm.Print_Area" localSheetId="30">'AI (tablas)'!$A$1:$N$94</definedName>
    <definedName name="_xlnm.Print_Area" localSheetId="41">'CPSI (info y tablas)'!$A$1:$I$28</definedName>
    <definedName name="_xlnm.Print_Area" localSheetId="40">'CPSN (info y tablas)'!$A$1:$J$95</definedName>
    <definedName name="_xlnm.Print_Area" localSheetId="37">'CSO (tablas)'!$A$1:$J$43</definedName>
    <definedName name="_xlnm.Print_Area" localSheetId="1">'GEOGRÁFICA (info)'!$A$1:$F$42</definedName>
    <definedName name="_xlnm.Print_Area" localSheetId="2">'Geográfica 1. a) 1'!$A$1:$BE$600</definedName>
    <definedName name="_xlnm.Print_Area" localSheetId="3">'Geográfica 1. a) 2'!$A$1:$Q$636</definedName>
    <definedName name="_xlnm.Print_Area" localSheetId="4">'Geográfica 1. a) 3 y 4'!$A$1:$Z$637</definedName>
    <definedName name="_xlnm.Print_Area" localSheetId="5">'Geográfica 1. a) 5'!$A$1:$M$636</definedName>
    <definedName name="_xlnm.Print_Area" localSheetId="6">'Geográfica 1. a) 6'!$A$1:$N$638</definedName>
    <definedName name="_xlnm.Print_Area" localSheetId="7">'Geográfica 1. b)'!$A$1:$J$64</definedName>
    <definedName name="_xlnm.Print_Area" localSheetId="8">'Geográfica 1. c)'!$A$1:$G$65</definedName>
    <definedName name="_xlnm.Print_Area" localSheetId="9">'Geográfica 1. d)'!$A$1:$I$65</definedName>
    <definedName name="_xlnm.Print_Area" localSheetId="10">'Geográfica 1. e)'!$A$1:$F$65</definedName>
    <definedName name="_xlnm.Print_Area" localSheetId="11">'Geográfica 1. f)'!$A$1:$F$68</definedName>
    <definedName name="_xlnm.Print_Area" localSheetId="12">'Geográfica 2. a), b)'!$A$1:$H$65</definedName>
    <definedName name="_xlnm.Print_Area" localSheetId="0">'Info Contacto'!$A$1:$K$24</definedName>
    <definedName name="_xlnm.Print_Area" localSheetId="43">'IRM (info y tablas)'!$A$1:$H$17</definedName>
    <definedName name="_xlnm.Print_Area" localSheetId="44">'M2M (info)'!$A$1:$K$13</definedName>
    <definedName name="_xlnm.Print_Area" localSheetId="45">'M2M (tablas)'!$A$1:$J$30</definedName>
    <definedName name="_xlnm.Print_Area" localSheetId="21">'MÓVILES (info)'!$A$1:$E$40</definedName>
    <definedName name="_xlnm.Print_Area" localSheetId="25">'Móviles 1.  b), c),  d), e) y 2'!$A$1:$Q$54</definedName>
    <definedName name="_xlnm.Print_Area" localSheetId="22">'Móviles 1. a) 1'!$A$1:$I$41</definedName>
    <definedName name="_xlnm.Print_Area" localSheetId="24">'Móviles 1. a) 15'!$A$1:$Q$186</definedName>
    <definedName name="_xlnm.Print_Area" localSheetId="23">'Móviles 1. a) 2-14'!$A$1:$P$200</definedName>
    <definedName name="_xlnm.Print_Area" localSheetId="42">'NRN (info y tablas)'!$A$1:$H$17</definedName>
    <definedName name="_xlnm.Print_Area" localSheetId="35">'Num Atención a Clientes'!$A$1:$J$24</definedName>
    <definedName name="_xlnm.Print_Area" localSheetId="34">'Num Corta (tablas)'!$A$1:$T$121</definedName>
    <definedName name="_xlnm.Print_Area" localSheetId="32">'Num Personal (tablas)'!$A$1:$L$83</definedName>
    <definedName name="_xlnm.Print_Area" localSheetId="33">'NUMERACIÓN CORTA (info)'!$A$1:$L$81</definedName>
    <definedName name="_xlnm.Print_Area" localSheetId="31">'NUMERACIÓN PERSONAL (info)'!$A$1:$K$26</definedName>
    <definedName name="_xlnm.Print_Area" localSheetId="46">'Otra Numeración (info y tablas)'!$A$1:$H$55</definedName>
    <definedName name="_xlnm.Print_Area" localSheetId="39">'RPV (tablas)'!$A$1:$J$29</definedName>
    <definedName name="_xlnm.Print_Area" localSheetId="36">'Selección Operador(info)'!$A$1:$K$19</definedName>
    <definedName name="_xlnm.Print_Area" localSheetId="26">'TARIFAS ESPECIALES (info) '!$A$1:$K$27</definedName>
    <definedName name="_xlnm.Print_Area" localSheetId="27">'TE 1. a)'!$A$1:$K$210</definedName>
    <definedName name="_xlnm.Print_Area" localSheetId="28">'TE 1. b), c), d) y e) y 2.a)'!$A$1:$I$89</definedName>
    <definedName name="_xlnm.Print_Area" localSheetId="18">'V. NOMADA NO GEOGRÁFICA (info)'!$A$1:$F$16</definedName>
    <definedName name="_xlnm.Print_Area" localSheetId="14">'VN Geográfica  a) 1'!$A$1:$BJ$600</definedName>
    <definedName name="_xlnm.Print_Area" localSheetId="15">'VN Geográfica  a) 2'!$A$1:$N$606</definedName>
    <definedName name="_xlnm.Print_Area" localSheetId="16">'VN Geográfica b) '!$A$1:$J$64</definedName>
    <definedName name="_xlnm.Print_Area" localSheetId="17">'VN Geográfica c)'!$A$1:$G$65</definedName>
    <definedName name="_xlnm.Print_Area" localSheetId="19">'VN No Geográfica  a)'!$A$1:$N$40</definedName>
    <definedName name="_xlnm.Print_Area" localSheetId="20">'VN No Geográfica b)'!$A$1:$J$15</definedName>
    <definedName name="_xlnm.Print_Area" localSheetId="13">'VOCAL NOMADA GEOGRAFICA (info)'!$A$1:$F$18</definedName>
    <definedName name="_xlnm.Print_Titles" localSheetId="3">'Geográfica 1. a) 2'!$7:$12</definedName>
    <definedName name="_xlnm.Print_Titles" localSheetId="4">'Geográfica 1. a) 3 y 4'!$11:$13</definedName>
    <definedName name="_xlnm.Print_Titles" localSheetId="5">'Geográfica 1. a) 5'!$10:$12</definedName>
    <definedName name="_xlnm.Print_Titles" localSheetId="6">'Geográfica 1. a) 6'!$10:$12</definedName>
    <definedName name="_xlnm.Print_Titles" localSheetId="15">'VN Geográfica  a) 2'!$7:$12</definedName>
    <definedName name="_xlnm.Print_Titles" localSheetId="19">'VN No Geográfica  a)'!$7:$12</definedName>
  </definedNames>
  <calcPr calcId="162913"/>
</workbook>
</file>

<file path=xl/calcChain.xml><?xml version="1.0" encoding="utf-8"?>
<calcChain xmlns="http://schemas.openxmlformats.org/spreadsheetml/2006/main">
  <c r="C15" i="59" l="1"/>
  <c r="G29" i="58"/>
  <c r="F29" i="58"/>
  <c r="E29" i="58"/>
  <c r="E207" i="4"/>
  <c r="K207" i="4"/>
  <c r="J207" i="4"/>
  <c r="I207" i="4"/>
  <c r="C15" i="56"/>
  <c r="M14" i="40"/>
  <c r="K140" i="4"/>
  <c r="J140" i="4"/>
  <c r="I140" i="4"/>
  <c r="E140" i="4"/>
  <c r="F63" i="52"/>
  <c r="G63" i="52"/>
  <c r="E63" i="52"/>
  <c r="G28" i="49"/>
  <c r="F28" i="49"/>
  <c r="E28" i="49"/>
  <c r="J156" i="21"/>
  <c r="J10" i="31" s="1"/>
  <c r="O10" i="31" s="1"/>
  <c r="I113" i="21"/>
  <c r="H10" i="31" s="1"/>
  <c r="J113" i="21"/>
  <c r="K113" i="21"/>
  <c r="L113" i="21"/>
  <c r="M113" i="21"/>
  <c r="N113" i="21"/>
  <c r="J152" i="46"/>
  <c r="P143" i="46"/>
  <c r="O143" i="46"/>
  <c r="N143" i="46"/>
  <c r="M143" i="46"/>
  <c r="M132" i="46"/>
  <c r="L132" i="46"/>
  <c r="K132" i="46"/>
  <c r="I132" i="46"/>
  <c r="J143" i="46" s="1"/>
  <c r="M102" i="46"/>
  <c r="L102" i="46"/>
  <c r="K102" i="46"/>
  <c r="J102" i="46"/>
  <c r="I143" i="46" s="1"/>
  <c r="I102" i="46"/>
  <c r="L81" i="46"/>
  <c r="H143" i="46"/>
  <c r="K81" i="46"/>
  <c r="J81" i="46"/>
  <c r="E38" i="46"/>
  <c r="L143" i="46"/>
  <c r="I38" i="44"/>
  <c r="J38" i="44"/>
  <c r="K38" i="44"/>
  <c r="H38" i="44"/>
  <c r="L14" i="44"/>
  <c r="L15" i="44"/>
  <c r="L16" i="44"/>
  <c r="L17" i="44"/>
  <c r="L18" i="44"/>
  <c r="L19" i="44"/>
  <c r="L20" i="44"/>
  <c r="L21" i="44"/>
  <c r="L22" i="44"/>
  <c r="L23" i="44"/>
  <c r="L24" i="44"/>
  <c r="L25" i="44"/>
  <c r="L28" i="44"/>
  <c r="L29" i="44"/>
  <c r="L34" i="44"/>
  <c r="L35" i="44"/>
  <c r="L37" i="44"/>
  <c r="J41" i="41"/>
  <c r="J42" i="41"/>
  <c r="J43" i="41"/>
  <c r="J44" i="41"/>
  <c r="J45" i="41"/>
  <c r="J46" i="41"/>
  <c r="J47" i="41"/>
  <c r="J48" i="41"/>
  <c r="J49" i="41"/>
  <c r="J50" i="41"/>
  <c r="J51" i="41"/>
  <c r="J52" i="41"/>
  <c r="J53" i="41"/>
  <c r="J54" i="41"/>
  <c r="J55" i="41"/>
  <c r="J56" i="41"/>
  <c r="J57" i="41"/>
  <c r="J58" i="41"/>
  <c r="M586" i="40"/>
  <c r="J59" i="41"/>
  <c r="M598" i="40"/>
  <c r="M600" i="40"/>
  <c r="M594" i="40"/>
  <c r="M593" i="40"/>
  <c r="M599" i="40"/>
  <c r="J60" i="41"/>
  <c r="E60" i="41"/>
  <c r="E59" i="41"/>
  <c r="I23" i="40"/>
  <c r="E11" i="41"/>
  <c r="M13" i="40"/>
  <c r="E38" i="20"/>
  <c r="N13" i="29"/>
  <c r="N14" i="29"/>
  <c r="N15" i="29"/>
  <c r="N16" i="29"/>
  <c r="N17" i="29"/>
  <c r="N18" i="29"/>
  <c r="N19" i="29"/>
  <c r="N20" i="29"/>
  <c r="N21" i="29"/>
  <c r="N22" i="29"/>
  <c r="N24" i="29"/>
  <c r="N34" i="29" s="1"/>
  <c r="F11" i="8" s="1"/>
  <c r="N25" i="29"/>
  <c r="N26" i="29"/>
  <c r="N27" i="29"/>
  <c r="N28" i="29"/>
  <c r="N29" i="29"/>
  <c r="N30" i="29"/>
  <c r="N31" i="29"/>
  <c r="N32" i="29"/>
  <c r="N33" i="29"/>
  <c r="N35" i="29"/>
  <c r="N36" i="29"/>
  <c r="N37" i="29"/>
  <c r="N38" i="29"/>
  <c r="N39" i="29"/>
  <c r="N40" i="29"/>
  <c r="N41" i="29"/>
  <c r="N42" i="29"/>
  <c r="N43" i="29"/>
  <c r="N44" i="29"/>
  <c r="N46" i="29"/>
  <c r="N47" i="29"/>
  <c r="N48" i="29"/>
  <c r="N49" i="29"/>
  <c r="N50" i="29"/>
  <c r="N51" i="29"/>
  <c r="N52" i="29"/>
  <c r="N53" i="29"/>
  <c r="N54" i="29"/>
  <c r="N55" i="29"/>
  <c r="N57" i="29"/>
  <c r="N58" i="29"/>
  <c r="N59" i="29"/>
  <c r="N67" i="29" s="1"/>
  <c r="F14" i="8" s="1"/>
  <c r="N60" i="29"/>
  <c r="N61" i="29"/>
  <c r="N62" i="29"/>
  <c r="N63" i="29"/>
  <c r="N64" i="29"/>
  <c r="N65" i="29"/>
  <c r="N66" i="29"/>
  <c r="N68" i="29"/>
  <c r="N69" i="29"/>
  <c r="N70" i="29"/>
  <c r="N71" i="29"/>
  <c r="N72" i="29"/>
  <c r="N73" i="29"/>
  <c r="N74" i="29"/>
  <c r="N75" i="29"/>
  <c r="N76" i="29"/>
  <c r="N77" i="29"/>
  <c r="N79" i="29"/>
  <c r="N80" i="29"/>
  <c r="N81" i="29"/>
  <c r="N82" i="29"/>
  <c r="N83" i="29"/>
  <c r="N84" i="29"/>
  <c r="N85" i="29"/>
  <c r="N86" i="29"/>
  <c r="N87" i="29"/>
  <c r="N88" i="29"/>
  <c r="N90" i="29"/>
  <c r="N91" i="29"/>
  <c r="N92" i="29"/>
  <c r="N93" i="29"/>
  <c r="N94" i="29"/>
  <c r="N95" i="29"/>
  <c r="N96" i="29"/>
  <c r="N97" i="29"/>
  <c r="N98" i="29"/>
  <c r="N99" i="29"/>
  <c r="N101" i="29"/>
  <c r="N102" i="29"/>
  <c r="N103" i="29"/>
  <c r="N104" i="29"/>
  <c r="N105" i="29"/>
  <c r="N106" i="29"/>
  <c r="N107" i="29"/>
  <c r="N108" i="29"/>
  <c r="N109" i="29"/>
  <c r="N110" i="29"/>
  <c r="N112" i="29"/>
  <c r="N122" i="29" s="1"/>
  <c r="F19" i="8" s="1"/>
  <c r="N113" i="29"/>
  <c r="N114" i="29"/>
  <c r="N115" i="29"/>
  <c r="N116" i="29"/>
  <c r="N117" i="29"/>
  <c r="N118" i="29"/>
  <c r="N119" i="29"/>
  <c r="N120" i="29"/>
  <c r="N121" i="29"/>
  <c r="N123" i="29"/>
  <c r="N124" i="29"/>
  <c r="N125" i="29"/>
  <c r="N126" i="29"/>
  <c r="N127" i="29"/>
  <c r="N128" i="29"/>
  <c r="N129" i="29"/>
  <c r="N130" i="29"/>
  <c r="N131" i="29"/>
  <c r="N132" i="29"/>
  <c r="N134" i="29"/>
  <c r="N135" i="29"/>
  <c r="N136" i="29"/>
  <c r="N137" i="29"/>
  <c r="N138" i="29"/>
  <c r="N139" i="29"/>
  <c r="N140" i="29"/>
  <c r="N141" i="29"/>
  <c r="N142" i="29"/>
  <c r="N143" i="29"/>
  <c r="N145" i="29"/>
  <c r="N146" i="29"/>
  <c r="N147" i="29"/>
  <c r="N155" i="29" s="1"/>
  <c r="F22" i="8" s="1"/>
  <c r="N148" i="29"/>
  <c r="N149" i="29"/>
  <c r="N150" i="29"/>
  <c r="N151" i="29"/>
  <c r="N152" i="29"/>
  <c r="N153" i="29"/>
  <c r="N154" i="29"/>
  <c r="N156" i="29"/>
  <c r="N157" i="29"/>
  <c r="N158" i="29"/>
  <c r="N166" i="29" s="1"/>
  <c r="F23" i="8" s="1"/>
  <c r="N159" i="29"/>
  <c r="N160" i="29"/>
  <c r="N161" i="29"/>
  <c r="N162" i="29"/>
  <c r="N163" i="29"/>
  <c r="N164" i="29"/>
  <c r="N165" i="29"/>
  <c r="N167" i="29"/>
  <c r="N168" i="29"/>
  <c r="N169" i="29"/>
  <c r="N170" i="29"/>
  <c r="N171" i="29"/>
  <c r="N172" i="29"/>
  <c r="N173" i="29"/>
  <c r="N174" i="29"/>
  <c r="N175" i="29"/>
  <c r="N176" i="29"/>
  <c r="N178" i="29"/>
  <c r="N179" i="29"/>
  <c r="N180" i="29"/>
  <c r="N181" i="29"/>
  <c r="N182" i="29"/>
  <c r="N183" i="29"/>
  <c r="N184" i="29"/>
  <c r="N185" i="29"/>
  <c r="N186" i="29"/>
  <c r="N187" i="29"/>
  <c r="N189" i="29"/>
  <c r="N190" i="29"/>
  <c r="N191" i="29"/>
  <c r="N192" i="29"/>
  <c r="N193" i="29"/>
  <c r="N194" i="29"/>
  <c r="N195" i="29"/>
  <c r="N196" i="29"/>
  <c r="N197" i="29"/>
  <c r="N198" i="29"/>
  <c r="N200" i="29"/>
  <c r="N201" i="29"/>
  <c r="N202" i="29"/>
  <c r="N203" i="29"/>
  <c r="N204" i="29"/>
  <c r="N205" i="29"/>
  <c r="N206" i="29"/>
  <c r="N207" i="29"/>
  <c r="N208" i="29"/>
  <c r="N209" i="29"/>
  <c r="N211" i="29"/>
  <c r="N221" i="29" s="1"/>
  <c r="F28" i="8" s="1"/>
  <c r="N212" i="29"/>
  <c r="N213" i="29"/>
  <c r="N214" i="29"/>
  <c r="N215" i="29"/>
  <c r="N216" i="29"/>
  <c r="N217" i="29"/>
  <c r="N218" i="29"/>
  <c r="N219" i="29"/>
  <c r="N220" i="29"/>
  <c r="N222" i="29"/>
  <c r="N223" i="29"/>
  <c r="N224" i="29"/>
  <c r="N225" i="29"/>
  <c r="N226" i="29"/>
  <c r="N227" i="29"/>
  <c r="N228" i="29"/>
  <c r="N229" i="29"/>
  <c r="N230" i="29"/>
  <c r="N231" i="29"/>
  <c r="N233" i="29"/>
  <c r="N234" i="29"/>
  <c r="N235" i="29"/>
  <c r="N236" i="29"/>
  <c r="N237" i="29"/>
  <c r="N238" i="29"/>
  <c r="N239" i="29"/>
  <c r="N240" i="29"/>
  <c r="N241" i="29"/>
  <c r="N242" i="29"/>
  <c r="N244" i="29"/>
  <c r="N245" i="29"/>
  <c r="N246" i="29"/>
  <c r="N247" i="29"/>
  <c r="N248" i="29"/>
  <c r="N249" i="29"/>
  <c r="N250" i="29"/>
  <c r="N251" i="29"/>
  <c r="N254" i="29"/>
  <c r="F31" i="8" s="1"/>
  <c r="N252" i="29"/>
  <c r="N253" i="29"/>
  <c r="N255" i="29"/>
  <c r="N256" i="29"/>
  <c r="N257" i="29"/>
  <c r="N258" i="29"/>
  <c r="N259" i="29"/>
  <c r="N260" i="29"/>
  <c r="N261" i="29"/>
  <c r="N262" i="29"/>
  <c r="N263" i="29"/>
  <c r="N264" i="29"/>
  <c r="N266" i="29"/>
  <c r="N267" i="29"/>
  <c r="N268" i="29"/>
  <c r="N269" i="29"/>
  <c r="N270" i="29"/>
  <c r="N271" i="29"/>
  <c r="N272" i="29"/>
  <c r="N273" i="29"/>
  <c r="N274" i="29"/>
  <c r="N275" i="29"/>
  <c r="N277" i="29"/>
  <c r="N278" i="29"/>
  <c r="N279" i="29"/>
  <c r="N280" i="29"/>
  <c r="N281" i="29"/>
  <c r="N282" i="29"/>
  <c r="N283" i="29"/>
  <c r="N284" i="29"/>
  <c r="N285" i="29"/>
  <c r="N286" i="29"/>
  <c r="N288" i="29"/>
  <c r="N298" i="29" s="1"/>
  <c r="F35" i="8" s="1"/>
  <c r="N289" i="29"/>
  <c r="N290" i="29"/>
  <c r="N291" i="29"/>
  <c r="N292" i="29"/>
  <c r="N293" i="29"/>
  <c r="N294" i="29"/>
  <c r="N295" i="29"/>
  <c r="N296" i="29"/>
  <c r="N297" i="29"/>
  <c r="N299" i="29"/>
  <c r="N300" i="29"/>
  <c r="N301" i="29"/>
  <c r="N302" i="29"/>
  <c r="N303" i="29"/>
  <c r="N304" i="29"/>
  <c r="N305" i="29"/>
  <c r="N306" i="29"/>
  <c r="N307" i="29"/>
  <c r="N308" i="29"/>
  <c r="N310" i="29"/>
  <c r="N311" i="29"/>
  <c r="N312" i="29"/>
  <c r="N313" i="29"/>
  <c r="N314" i="29"/>
  <c r="N315" i="29"/>
  <c r="N316" i="29"/>
  <c r="N317" i="29"/>
  <c r="N318" i="29"/>
  <c r="N319" i="29"/>
  <c r="N321" i="29"/>
  <c r="N322" i="29"/>
  <c r="N323" i="29"/>
  <c r="N324" i="29"/>
  <c r="N325" i="29"/>
  <c r="N326" i="29"/>
  <c r="N327" i="29"/>
  <c r="N328" i="29"/>
  <c r="N329" i="29"/>
  <c r="N330" i="29"/>
  <c r="N332" i="29"/>
  <c r="N342" i="29" s="1"/>
  <c r="F39" i="8" s="1"/>
  <c r="N333" i="29"/>
  <c r="N334" i="29"/>
  <c r="N335" i="29"/>
  <c r="N336" i="29"/>
  <c r="N337" i="29"/>
  <c r="N338" i="29"/>
  <c r="N339" i="29"/>
  <c r="N340" i="29"/>
  <c r="N341" i="29"/>
  <c r="N343" i="29"/>
  <c r="N344" i="29"/>
  <c r="N345" i="29"/>
  <c r="N346" i="29"/>
  <c r="N347" i="29"/>
  <c r="N348" i="29"/>
  <c r="N349" i="29"/>
  <c r="N350" i="29"/>
  <c r="N351" i="29"/>
  <c r="N352" i="29"/>
  <c r="N353" i="29"/>
  <c r="N354" i="29"/>
  <c r="N355" i="29"/>
  <c r="N356" i="29"/>
  <c r="N357" i="29"/>
  <c r="N358" i="29"/>
  <c r="N359" i="29"/>
  <c r="N360" i="29"/>
  <c r="N361" i="29"/>
  <c r="N362" i="29"/>
  <c r="N363" i="29"/>
  <c r="N364" i="29"/>
  <c r="N365" i="29"/>
  <c r="N366" i="29"/>
  <c r="N367" i="29"/>
  <c r="N368" i="29"/>
  <c r="N369" i="29"/>
  <c r="N370" i="29"/>
  <c r="N371" i="29"/>
  <c r="N372" i="29"/>
  <c r="N373" i="29"/>
  <c r="N374" i="29"/>
  <c r="N375" i="29"/>
  <c r="N376" i="29"/>
  <c r="N377" i="29"/>
  <c r="N378" i="29"/>
  <c r="N379" i="29"/>
  <c r="N380" i="29"/>
  <c r="N381" i="29"/>
  <c r="N382" i="29"/>
  <c r="N384" i="29"/>
  <c r="N385" i="29"/>
  <c r="N386" i="29"/>
  <c r="N387" i="29"/>
  <c r="N388" i="29"/>
  <c r="N389" i="29"/>
  <c r="N390" i="29"/>
  <c r="N391" i="29"/>
  <c r="N392" i="29"/>
  <c r="N393" i="29"/>
  <c r="N395" i="29"/>
  <c r="N396" i="29"/>
  <c r="N397" i="29"/>
  <c r="N398" i="29"/>
  <c r="N399" i="29"/>
  <c r="N400" i="29"/>
  <c r="N401" i="29"/>
  <c r="N402" i="29"/>
  <c r="N403" i="29"/>
  <c r="N404" i="29"/>
  <c r="N406" i="29"/>
  <c r="N407" i="29"/>
  <c r="N408" i="29"/>
  <c r="N409" i="29"/>
  <c r="N416" i="29"/>
  <c r="F43" i="8" s="1"/>
  <c r="N410" i="29"/>
  <c r="N411" i="29"/>
  <c r="N412" i="29"/>
  <c r="N413" i="29"/>
  <c r="N414" i="29"/>
  <c r="N415" i="29"/>
  <c r="N417" i="29"/>
  <c r="N418" i="29"/>
  <c r="N419" i="29"/>
  <c r="N420" i="29"/>
  <c r="N421" i="29"/>
  <c r="N422" i="29"/>
  <c r="N423" i="29"/>
  <c r="N424" i="29"/>
  <c r="N425" i="29"/>
  <c r="N426" i="29"/>
  <c r="N428" i="29"/>
  <c r="N429" i="29"/>
  <c r="N430" i="29"/>
  <c r="N431" i="29"/>
  <c r="N432" i="29"/>
  <c r="N433" i="29"/>
  <c r="N434" i="29"/>
  <c r="N435" i="29"/>
  <c r="N436" i="29"/>
  <c r="N437" i="29"/>
  <c r="N439" i="29"/>
  <c r="N459" i="29" s="1"/>
  <c r="F46" i="8" s="1"/>
  <c r="N440" i="29"/>
  <c r="N441" i="29"/>
  <c r="N442" i="29"/>
  <c r="N443" i="29"/>
  <c r="N444" i="29"/>
  <c r="N445" i="29"/>
  <c r="N446" i="29"/>
  <c r="N447" i="29"/>
  <c r="N448" i="29"/>
  <c r="N449" i="29"/>
  <c r="N450" i="29"/>
  <c r="N451" i="29"/>
  <c r="N452" i="29"/>
  <c r="N453" i="29"/>
  <c r="N454" i="29"/>
  <c r="N455" i="29"/>
  <c r="N456" i="29"/>
  <c r="N457" i="29"/>
  <c r="N458" i="29"/>
  <c r="N460" i="29"/>
  <c r="N461" i="29"/>
  <c r="N462" i="29"/>
  <c r="N463" i="29"/>
  <c r="N464" i="29"/>
  <c r="N465" i="29"/>
  <c r="N466" i="29"/>
  <c r="N467" i="29"/>
  <c r="N468" i="29"/>
  <c r="N469" i="29"/>
  <c r="N471" i="29"/>
  <c r="N472" i="29"/>
  <c r="N481" i="29" s="1"/>
  <c r="F48" i="8" s="1"/>
  <c r="N473" i="29"/>
  <c r="N474" i="29"/>
  <c r="N475" i="29"/>
  <c r="N476" i="29"/>
  <c r="N477" i="29"/>
  <c r="N478" i="29"/>
  <c r="N479" i="29"/>
  <c r="N480" i="29"/>
  <c r="N482" i="29"/>
  <c r="N483" i="29"/>
  <c r="N484" i="29"/>
  <c r="N492" i="29" s="1"/>
  <c r="F49" i="8" s="1"/>
  <c r="N485" i="29"/>
  <c r="N486" i="29"/>
  <c r="N487" i="29"/>
  <c r="N488" i="29"/>
  <c r="N489" i="29"/>
  <c r="N490" i="29"/>
  <c r="N491" i="29"/>
  <c r="N493" i="29"/>
  <c r="N494" i="29"/>
  <c r="N495" i="29"/>
  <c r="N496" i="29"/>
  <c r="N497" i="29"/>
  <c r="N498" i="29"/>
  <c r="N499" i="29"/>
  <c r="N500" i="29"/>
  <c r="N501" i="29"/>
  <c r="N502" i="29"/>
  <c r="N504" i="29"/>
  <c r="N505" i="29"/>
  <c r="N506" i="29"/>
  <c r="N507" i="29"/>
  <c r="N508" i="29"/>
  <c r="N509" i="29"/>
  <c r="N510" i="29"/>
  <c r="N511" i="29"/>
  <c r="N512" i="29"/>
  <c r="N513" i="29"/>
  <c r="N515" i="29"/>
  <c r="N516" i="29"/>
  <c r="N517" i="29"/>
  <c r="N518" i="29"/>
  <c r="N519" i="29"/>
  <c r="N520" i="29"/>
  <c r="N521" i="29"/>
  <c r="N522" i="29"/>
  <c r="N523" i="29"/>
  <c r="N524" i="29"/>
  <c r="N526" i="29"/>
  <c r="N527" i="29"/>
  <c r="N528" i="29"/>
  <c r="N529" i="29"/>
  <c r="N530" i="29"/>
  <c r="N531" i="29"/>
  <c r="N532" i="29"/>
  <c r="N533" i="29"/>
  <c r="N534" i="29"/>
  <c r="N535" i="29"/>
  <c r="N537" i="29"/>
  <c r="N538" i="29"/>
  <c r="N539" i="29"/>
  <c r="N540" i="29"/>
  <c r="N541" i="29"/>
  <c r="N542" i="29"/>
  <c r="N543" i="29"/>
  <c r="N544" i="29"/>
  <c r="N545" i="29"/>
  <c r="N546" i="29"/>
  <c r="N547" i="29"/>
  <c r="N548" i="29"/>
  <c r="N549" i="29"/>
  <c r="N550" i="29"/>
  <c r="N551" i="29"/>
  <c r="N552" i="29"/>
  <c r="N553" i="29"/>
  <c r="N554" i="29"/>
  <c r="N555" i="29"/>
  <c r="N556" i="29"/>
  <c r="N557" i="29"/>
  <c r="N558" i="29"/>
  <c r="N559" i="29"/>
  <c r="N560" i="29"/>
  <c r="N561" i="29"/>
  <c r="N562" i="29"/>
  <c r="N563" i="29"/>
  <c r="N564" i="29"/>
  <c r="N565" i="29"/>
  <c r="N566" i="29"/>
  <c r="N567" i="29"/>
  <c r="N568" i="29"/>
  <c r="N569" i="29"/>
  <c r="N570" i="29"/>
  <c r="N571" i="29"/>
  <c r="N572" i="29"/>
  <c r="N573" i="29"/>
  <c r="N574" i="29"/>
  <c r="N575" i="29"/>
  <c r="N576" i="29"/>
  <c r="N578" i="29"/>
  <c r="N588" i="29" s="1"/>
  <c r="F55" i="8" s="1"/>
  <c r="N579" i="29"/>
  <c r="N580" i="29"/>
  <c r="N581" i="29"/>
  <c r="N582" i="29"/>
  <c r="N583" i="29"/>
  <c r="N584" i="29"/>
  <c r="N585" i="29"/>
  <c r="N586" i="29"/>
  <c r="N587" i="29"/>
  <c r="N589" i="29"/>
  <c r="N590" i="29"/>
  <c r="N591" i="29"/>
  <c r="N592" i="29"/>
  <c r="N593" i="29"/>
  <c r="N594" i="29"/>
  <c r="N595" i="29"/>
  <c r="N596" i="29"/>
  <c r="N597" i="29"/>
  <c r="N598" i="29"/>
  <c r="N600" i="29"/>
  <c r="N601" i="29"/>
  <c r="N602" i="29"/>
  <c r="N603" i="29"/>
  <c r="N604" i="29"/>
  <c r="N605" i="29"/>
  <c r="N606" i="29"/>
  <c r="N607" i="29"/>
  <c r="N608" i="29"/>
  <c r="N609" i="29"/>
  <c r="N611" i="29"/>
  <c r="N612" i="29"/>
  <c r="N613" i="29"/>
  <c r="N614" i="29"/>
  <c r="N615" i="29"/>
  <c r="N616" i="29"/>
  <c r="N617" i="29"/>
  <c r="N618" i="29"/>
  <c r="N619" i="29"/>
  <c r="N620" i="29"/>
  <c r="N622" i="29"/>
  <c r="N632" i="29" s="1"/>
  <c r="N623" i="29"/>
  <c r="N624" i="29"/>
  <c r="N625" i="29"/>
  <c r="N626" i="29"/>
  <c r="N627" i="29"/>
  <c r="N628" i="29"/>
  <c r="N629" i="29"/>
  <c r="N630" i="29"/>
  <c r="N631" i="29"/>
  <c r="G10" i="45"/>
  <c r="L13" i="44"/>
  <c r="G10" i="42"/>
  <c r="G11" i="42"/>
  <c r="G12" i="42"/>
  <c r="G13" i="42"/>
  <c r="G14" i="42"/>
  <c r="G15" i="42"/>
  <c r="G16" i="42"/>
  <c r="G17" i="42"/>
  <c r="G18" i="42"/>
  <c r="G19" i="42"/>
  <c r="G20" i="42"/>
  <c r="G21" i="42"/>
  <c r="G22" i="42"/>
  <c r="G23" i="42"/>
  <c r="G24" i="42"/>
  <c r="G25" i="42"/>
  <c r="G26" i="42"/>
  <c r="G27" i="42"/>
  <c r="G28" i="42"/>
  <c r="G29" i="42"/>
  <c r="G30" i="42"/>
  <c r="G31" i="42"/>
  <c r="G32" i="42"/>
  <c r="G33" i="42"/>
  <c r="G34" i="42"/>
  <c r="G35" i="42"/>
  <c r="G36" i="42"/>
  <c r="G37" i="42"/>
  <c r="G38" i="42"/>
  <c r="G39" i="42"/>
  <c r="G40" i="42"/>
  <c r="G41" i="42"/>
  <c r="G42" i="42"/>
  <c r="G43" i="42"/>
  <c r="G44" i="42"/>
  <c r="G45" i="42"/>
  <c r="G46" i="42"/>
  <c r="G47" i="42"/>
  <c r="G48" i="42"/>
  <c r="G49" i="42"/>
  <c r="G50" i="42"/>
  <c r="G51" i="42"/>
  <c r="G52" i="42"/>
  <c r="G53" i="42"/>
  <c r="G54" i="42"/>
  <c r="G55" i="42"/>
  <c r="G56" i="42"/>
  <c r="G57" i="42"/>
  <c r="G58" i="42"/>
  <c r="G59" i="42"/>
  <c r="E60" i="42"/>
  <c r="G60" i="42"/>
  <c r="H23" i="29"/>
  <c r="I23" i="29"/>
  <c r="F11" i="41" s="1"/>
  <c r="J23" i="29"/>
  <c r="G11" i="41" s="1"/>
  <c r="K23" i="29"/>
  <c r="H11" i="41"/>
  <c r="L23" i="29"/>
  <c r="I11" i="41" s="1"/>
  <c r="M23" i="29"/>
  <c r="J11" i="41"/>
  <c r="H34" i="29"/>
  <c r="I34" i="29"/>
  <c r="F12" i="41"/>
  <c r="J34" i="29"/>
  <c r="G12" i="41"/>
  <c r="K34" i="29"/>
  <c r="H12" i="41"/>
  <c r="L34" i="29"/>
  <c r="I12" i="41"/>
  <c r="M34" i="29"/>
  <c r="J12" i="41"/>
  <c r="H45" i="29"/>
  <c r="I45" i="29"/>
  <c r="J45" i="29"/>
  <c r="G13" i="41" s="1"/>
  <c r="K45" i="29"/>
  <c r="H13" i="41" s="1"/>
  <c r="L45" i="29"/>
  <c r="I13" i="41" s="1"/>
  <c r="M45" i="29"/>
  <c r="J13" i="41" s="1"/>
  <c r="H56" i="29"/>
  <c r="I56" i="29"/>
  <c r="F14" i="41"/>
  <c r="J56" i="29"/>
  <c r="G14" i="41"/>
  <c r="K56" i="29"/>
  <c r="H14" i="41"/>
  <c r="L56" i="29"/>
  <c r="I14" i="41"/>
  <c r="M56" i="29"/>
  <c r="J14" i="41"/>
  <c r="H67" i="29"/>
  <c r="I67" i="29"/>
  <c r="F15" i="41" s="1"/>
  <c r="J67" i="29"/>
  <c r="G15" i="41" s="1"/>
  <c r="K67" i="29"/>
  <c r="H15" i="41" s="1"/>
  <c r="L67" i="29"/>
  <c r="I15" i="41" s="1"/>
  <c r="M67" i="29"/>
  <c r="J15" i="41" s="1"/>
  <c r="H78" i="29"/>
  <c r="I78" i="29"/>
  <c r="F16" i="41"/>
  <c r="J78" i="29"/>
  <c r="G16" i="41"/>
  <c r="K78" i="29"/>
  <c r="H16" i="41"/>
  <c r="L78" i="29"/>
  <c r="I16" i="41"/>
  <c r="M78" i="29"/>
  <c r="J16" i="41"/>
  <c r="H89" i="29"/>
  <c r="I89" i="29"/>
  <c r="F17" i="41" s="1"/>
  <c r="J89" i="29"/>
  <c r="G17" i="41" s="1"/>
  <c r="K89" i="29"/>
  <c r="H17" i="41" s="1"/>
  <c r="L89" i="29"/>
  <c r="I17" i="41" s="1"/>
  <c r="M89" i="29"/>
  <c r="J17" i="41" s="1"/>
  <c r="H100" i="29"/>
  <c r="I100" i="29"/>
  <c r="F18" i="41"/>
  <c r="J100" i="29"/>
  <c r="G18" i="41"/>
  <c r="K100" i="29"/>
  <c r="H18" i="41"/>
  <c r="L100" i="29"/>
  <c r="I18" i="41"/>
  <c r="M100" i="29"/>
  <c r="J18" i="41"/>
  <c r="H111" i="29"/>
  <c r="I111" i="29"/>
  <c r="F19" i="41" s="1"/>
  <c r="J111" i="29"/>
  <c r="G19" i="41" s="1"/>
  <c r="K111" i="29"/>
  <c r="H19" i="41" s="1"/>
  <c r="L111" i="29"/>
  <c r="I19" i="41" s="1"/>
  <c r="M111" i="29"/>
  <c r="J19" i="41" s="1"/>
  <c r="H122" i="29"/>
  <c r="I122" i="29"/>
  <c r="F20" i="41"/>
  <c r="J122" i="29"/>
  <c r="G20" i="41"/>
  <c r="K122" i="29"/>
  <c r="H20" i="41"/>
  <c r="L122" i="29"/>
  <c r="I20" i="41"/>
  <c r="M122" i="29"/>
  <c r="J20" i="41"/>
  <c r="H133" i="29"/>
  <c r="I133" i="29"/>
  <c r="F21" i="41" s="1"/>
  <c r="J133" i="29"/>
  <c r="G21" i="41" s="1"/>
  <c r="K133" i="29"/>
  <c r="H21" i="41" s="1"/>
  <c r="L133" i="29"/>
  <c r="I21" i="41" s="1"/>
  <c r="M133" i="29"/>
  <c r="J21" i="41" s="1"/>
  <c r="H144" i="29"/>
  <c r="I144" i="29"/>
  <c r="F22" i="41"/>
  <c r="J144" i="29"/>
  <c r="G22" i="41"/>
  <c r="K144" i="29"/>
  <c r="H22" i="41"/>
  <c r="L144" i="29"/>
  <c r="I22" i="41"/>
  <c r="M144" i="29"/>
  <c r="J22" i="41"/>
  <c r="H155" i="29"/>
  <c r="I155" i="29"/>
  <c r="F23" i="41" s="1"/>
  <c r="J155" i="29"/>
  <c r="G23" i="41" s="1"/>
  <c r="K155" i="29"/>
  <c r="H23" i="41" s="1"/>
  <c r="L155" i="29"/>
  <c r="I23" i="41" s="1"/>
  <c r="M155" i="29"/>
  <c r="J23" i="41" s="1"/>
  <c r="H166" i="29"/>
  <c r="I166" i="29"/>
  <c r="F24" i="41"/>
  <c r="J166" i="29"/>
  <c r="G24" i="41"/>
  <c r="K166" i="29"/>
  <c r="H24" i="41"/>
  <c r="L166" i="29"/>
  <c r="I24" i="41"/>
  <c r="M166" i="29"/>
  <c r="J24" i="41"/>
  <c r="H177" i="29"/>
  <c r="I177" i="29"/>
  <c r="F25" i="41" s="1"/>
  <c r="J177" i="29"/>
  <c r="G25" i="41" s="1"/>
  <c r="K177" i="29"/>
  <c r="H25" i="41" s="1"/>
  <c r="L177" i="29"/>
  <c r="I25" i="41" s="1"/>
  <c r="M177" i="29"/>
  <c r="J25" i="41" s="1"/>
  <c r="H188" i="29"/>
  <c r="I188" i="29"/>
  <c r="F26" i="41"/>
  <c r="J188" i="29"/>
  <c r="G26" i="41"/>
  <c r="K188" i="29"/>
  <c r="H26" i="41"/>
  <c r="L188" i="29"/>
  <c r="I26" i="41"/>
  <c r="M188" i="29"/>
  <c r="J26" i="41"/>
  <c r="H199" i="29"/>
  <c r="I199" i="29"/>
  <c r="F27" i="41" s="1"/>
  <c r="J199" i="29"/>
  <c r="G27" i="41" s="1"/>
  <c r="K199" i="29"/>
  <c r="H27" i="41" s="1"/>
  <c r="L199" i="29"/>
  <c r="I27" i="41" s="1"/>
  <c r="M199" i="29"/>
  <c r="J27" i="41" s="1"/>
  <c r="H210" i="29"/>
  <c r="I210" i="29"/>
  <c r="F28" i="41"/>
  <c r="J210" i="29"/>
  <c r="G28" i="41"/>
  <c r="K210" i="29"/>
  <c r="H28" i="41"/>
  <c r="L210" i="29"/>
  <c r="I28" i="41"/>
  <c r="M210" i="29"/>
  <c r="J28" i="41"/>
  <c r="H221" i="29"/>
  <c r="I221" i="29"/>
  <c r="F29" i="41" s="1"/>
  <c r="J221" i="29"/>
  <c r="G29" i="41" s="1"/>
  <c r="K221" i="29"/>
  <c r="H29" i="41" s="1"/>
  <c r="L221" i="29"/>
  <c r="I29" i="41" s="1"/>
  <c r="M221" i="29"/>
  <c r="J29" i="41" s="1"/>
  <c r="H232" i="29"/>
  <c r="I232" i="29"/>
  <c r="F30" i="41"/>
  <c r="J232" i="29"/>
  <c r="G30" i="41"/>
  <c r="K232" i="29"/>
  <c r="H30" i="41"/>
  <c r="L232" i="29"/>
  <c r="I30" i="41"/>
  <c r="M232" i="29"/>
  <c r="J30" i="41"/>
  <c r="H243" i="29"/>
  <c r="I243" i="29"/>
  <c r="F31" i="41" s="1"/>
  <c r="J243" i="29"/>
  <c r="G31" i="41" s="1"/>
  <c r="K243" i="29"/>
  <c r="H31" i="41" s="1"/>
  <c r="L243" i="29"/>
  <c r="I31" i="41" s="1"/>
  <c r="M243" i="29"/>
  <c r="J31" i="41" s="1"/>
  <c r="H254" i="29"/>
  <c r="I254" i="29"/>
  <c r="F32" i="41"/>
  <c r="J254" i="29"/>
  <c r="G32" i="41"/>
  <c r="K254" i="29"/>
  <c r="H32" i="41"/>
  <c r="L254" i="29"/>
  <c r="I32" i="41"/>
  <c r="M254" i="29"/>
  <c r="J32" i="41"/>
  <c r="H265" i="29"/>
  <c r="I265" i="29"/>
  <c r="F33" i="41" s="1"/>
  <c r="J265" i="29"/>
  <c r="G33" i="41" s="1"/>
  <c r="K265" i="29"/>
  <c r="H33" i="41" s="1"/>
  <c r="L265" i="29"/>
  <c r="I33" i="41" s="1"/>
  <c r="M265" i="29"/>
  <c r="J33" i="41" s="1"/>
  <c r="H276" i="29"/>
  <c r="I276" i="29"/>
  <c r="F34" i="41"/>
  <c r="J276" i="29"/>
  <c r="G34" i="41"/>
  <c r="K276" i="29"/>
  <c r="H34" i="41"/>
  <c r="L276" i="29"/>
  <c r="I34" i="41"/>
  <c r="M276" i="29"/>
  <c r="J34" i="41"/>
  <c r="H287" i="29"/>
  <c r="I287" i="29"/>
  <c r="F35" i="41" s="1"/>
  <c r="J287" i="29"/>
  <c r="G35" i="41" s="1"/>
  <c r="K287" i="29"/>
  <c r="H35" i="41" s="1"/>
  <c r="L287" i="29"/>
  <c r="I35" i="41" s="1"/>
  <c r="M287" i="29"/>
  <c r="J35" i="41" s="1"/>
  <c r="H298" i="29"/>
  <c r="I298" i="29"/>
  <c r="F36" i="41"/>
  <c r="J298" i="29"/>
  <c r="G36" i="41"/>
  <c r="K298" i="29"/>
  <c r="H36" i="41"/>
  <c r="L298" i="29"/>
  <c r="I36" i="41"/>
  <c r="M298" i="29"/>
  <c r="J36" i="41"/>
  <c r="H309" i="29"/>
  <c r="I309" i="29"/>
  <c r="F37" i="41" s="1"/>
  <c r="J309" i="29"/>
  <c r="G37" i="41" s="1"/>
  <c r="K309" i="29"/>
  <c r="H37" i="41" s="1"/>
  <c r="L309" i="29"/>
  <c r="I37" i="41" s="1"/>
  <c r="M309" i="29"/>
  <c r="J37" i="41" s="1"/>
  <c r="H320" i="29"/>
  <c r="I320" i="29"/>
  <c r="F38" i="41"/>
  <c r="J320" i="29"/>
  <c r="G38" i="41"/>
  <c r="K320" i="29"/>
  <c r="H38" i="41"/>
  <c r="L320" i="29"/>
  <c r="I38" i="41"/>
  <c r="M320" i="29"/>
  <c r="J38" i="41"/>
  <c r="H331" i="29"/>
  <c r="I331" i="29"/>
  <c r="F39" i="41" s="1"/>
  <c r="J331" i="29"/>
  <c r="G39" i="41" s="1"/>
  <c r="K331" i="29"/>
  <c r="H39" i="41" s="1"/>
  <c r="L331" i="29"/>
  <c r="I39" i="41" s="1"/>
  <c r="M331" i="29"/>
  <c r="J39" i="41" s="1"/>
  <c r="H342" i="29"/>
  <c r="I342" i="29"/>
  <c r="F40" i="41"/>
  <c r="J342" i="29"/>
  <c r="G40" i="41"/>
  <c r="K342" i="29"/>
  <c r="H40" i="41"/>
  <c r="L342" i="29"/>
  <c r="I40" i="41"/>
  <c r="M342" i="29"/>
  <c r="J40" i="41"/>
  <c r="H383" i="29"/>
  <c r="I383" i="29"/>
  <c r="J383" i="29"/>
  <c r="K383" i="29"/>
  <c r="L383" i="29"/>
  <c r="M383" i="29"/>
  <c r="H394" i="29"/>
  <c r="I394" i="29"/>
  <c r="J394" i="29"/>
  <c r="K394" i="29"/>
  <c r="L394" i="29"/>
  <c r="M394" i="29"/>
  <c r="H405" i="29"/>
  <c r="I405" i="29"/>
  <c r="J405" i="29"/>
  <c r="K405" i="29"/>
  <c r="L405" i="29"/>
  <c r="M405" i="29"/>
  <c r="H416" i="29"/>
  <c r="I416" i="29"/>
  <c r="J416" i="29"/>
  <c r="K416" i="29"/>
  <c r="L416" i="29"/>
  <c r="M416" i="29"/>
  <c r="H427" i="29"/>
  <c r="I427" i="29"/>
  <c r="J427" i="29"/>
  <c r="K427" i="29"/>
  <c r="L427" i="29"/>
  <c r="M427" i="29"/>
  <c r="H438" i="29"/>
  <c r="I438" i="29"/>
  <c r="J438" i="29"/>
  <c r="K438" i="29"/>
  <c r="L438" i="29"/>
  <c r="M438" i="29"/>
  <c r="H459" i="29"/>
  <c r="I459" i="29"/>
  <c r="J459" i="29"/>
  <c r="K459" i="29"/>
  <c r="L459" i="29"/>
  <c r="M459" i="29"/>
  <c r="H470" i="29"/>
  <c r="I470" i="29"/>
  <c r="J470" i="29"/>
  <c r="K470" i="29"/>
  <c r="L470" i="29"/>
  <c r="M470" i="29"/>
  <c r="H481" i="29"/>
  <c r="I481" i="29"/>
  <c r="J481" i="29"/>
  <c r="K481" i="29"/>
  <c r="L481" i="29"/>
  <c r="M481" i="29"/>
  <c r="H492" i="29"/>
  <c r="I492" i="29"/>
  <c r="J492" i="29"/>
  <c r="K492" i="29"/>
  <c r="L492" i="29"/>
  <c r="M492" i="29"/>
  <c r="H503" i="29"/>
  <c r="I503" i="29"/>
  <c r="J503" i="29"/>
  <c r="K503" i="29"/>
  <c r="L503" i="29"/>
  <c r="M503" i="29"/>
  <c r="H514" i="29"/>
  <c r="I514" i="29"/>
  <c r="J514" i="29"/>
  <c r="K514" i="29"/>
  <c r="L514" i="29"/>
  <c r="M514" i="29"/>
  <c r="H525" i="29"/>
  <c r="I525" i="29"/>
  <c r="J525" i="29"/>
  <c r="K525" i="29"/>
  <c r="L525" i="29"/>
  <c r="M525" i="29"/>
  <c r="H536" i="29"/>
  <c r="I536" i="29"/>
  <c r="J536" i="29"/>
  <c r="K536" i="29"/>
  <c r="L536" i="29"/>
  <c r="M536" i="29"/>
  <c r="H577" i="29"/>
  <c r="I577" i="29"/>
  <c r="J577" i="29"/>
  <c r="K577" i="29"/>
  <c r="L577" i="29"/>
  <c r="M577" i="29"/>
  <c r="H588" i="29"/>
  <c r="I588" i="29"/>
  <c r="J588" i="29"/>
  <c r="K588" i="29"/>
  <c r="L588" i="29"/>
  <c r="M588" i="29"/>
  <c r="H599" i="29"/>
  <c r="I599" i="29"/>
  <c r="J599" i="29"/>
  <c r="K599" i="29"/>
  <c r="L599" i="29"/>
  <c r="M599" i="29"/>
  <c r="H610" i="29"/>
  <c r="I610" i="29"/>
  <c r="J610" i="29"/>
  <c r="K610" i="29"/>
  <c r="L610" i="29"/>
  <c r="M610" i="29"/>
  <c r="H621" i="29"/>
  <c r="I621" i="29"/>
  <c r="J621" i="29"/>
  <c r="K621" i="29"/>
  <c r="L621" i="29"/>
  <c r="I59" i="7" s="1"/>
  <c r="M621" i="29"/>
  <c r="I632" i="29"/>
  <c r="J632" i="29"/>
  <c r="K632" i="29"/>
  <c r="H60" i="7" s="1"/>
  <c r="L632" i="29"/>
  <c r="M632" i="29"/>
  <c r="M15" i="40"/>
  <c r="M23" i="40"/>
  <c r="F10" i="42" s="1"/>
  <c r="M16" i="40"/>
  <c r="M17" i="40"/>
  <c r="M18" i="40"/>
  <c r="M19" i="40"/>
  <c r="M20" i="40"/>
  <c r="M21" i="40"/>
  <c r="M22" i="40"/>
  <c r="J23" i="40"/>
  <c r="K23" i="40"/>
  <c r="L23" i="40"/>
  <c r="M24" i="40"/>
  <c r="M25" i="40"/>
  <c r="M26" i="40"/>
  <c r="M27" i="40"/>
  <c r="M28" i="40"/>
  <c r="M29" i="40"/>
  <c r="M30" i="40"/>
  <c r="M31" i="40"/>
  <c r="M32" i="40"/>
  <c r="M33" i="40"/>
  <c r="I34" i="40"/>
  <c r="E12" i="41" s="1"/>
  <c r="J34" i="40"/>
  <c r="K34" i="40"/>
  <c r="L34" i="40"/>
  <c r="M35" i="40"/>
  <c r="M36" i="40"/>
  <c r="M37" i="40"/>
  <c r="M38" i="40"/>
  <c r="M39" i="40"/>
  <c r="M40" i="40"/>
  <c r="M41" i="40"/>
  <c r="M42" i="40"/>
  <c r="M43" i="40"/>
  <c r="M44" i="40"/>
  <c r="I45" i="40"/>
  <c r="E13" i="41"/>
  <c r="J45" i="40"/>
  <c r="K45" i="40"/>
  <c r="L45" i="40"/>
  <c r="M46" i="40"/>
  <c r="M47" i="40"/>
  <c r="M48" i="40"/>
  <c r="M49" i="40"/>
  <c r="M50" i="40"/>
  <c r="M51" i="40"/>
  <c r="M52" i="40"/>
  <c r="M53" i="40"/>
  <c r="M54" i="40"/>
  <c r="M55" i="40"/>
  <c r="I56" i="40"/>
  <c r="E14" i="41" s="1"/>
  <c r="J56" i="40"/>
  <c r="K56" i="40"/>
  <c r="L56" i="40"/>
  <c r="M57" i="40"/>
  <c r="M58" i="40"/>
  <c r="M59" i="40"/>
  <c r="M60" i="40"/>
  <c r="M61" i="40"/>
  <c r="M62" i="40"/>
  <c r="M63" i="40"/>
  <c r="M64" i="40"/>
  <c r="M65" i="40"/>
  <c r="M66" i="40"/>
  <c r="I67" i="40"/>
  <c r="E15" i="41"/>
  <c r="J67" i="40"/>
  <c r="K67" i="40"/>
  <c r="L67" i="40"/>
  <c r="M68" i="40"/>
  <c r="M69" i="40"/>
  <c r="M70" i="40"/>
  <c r="M71" i="40"/>
  <c r="M72" i="40"/>
  <c r="M73" i="40"/>
  <c r="M74" i="40"/>
  <c r="M75" i="40"/>
  <c r="M76" i="40"/>
  <c r="M77" i="40"/>
  <c r="I78" i="40"/>
  <c r="E16" i="41" s="1"/>
  <c r="J78" i="40"/>
  <c r="K78" i="40"/>
  <c r="L78" i="40"/>
  <c r="M79" i="40"/>
  <c r="M80" i="40"/>
  <c r="M81" i="40"/>
  <c r="M82" i="40"/>
  <c r="M83" i="40"/>
  <c r="M89" i="40"/>
  <c r="F16" i="42" s="1"/>
  <c r="M84" i="40"/>
  <c r="M85" i="40"/>
  <c r="M86" i="40"/>
  <c r="M87" i="40"/>
  <c r="M88" i="40"/>
  <c r="I89" i="40"/>
  <c r="E17" i="41"/>
  <c r="J89" i="40"/>
  <c r="K89" i="40"/>
  <c r="L89" i="40"/>
  <c r="M90" i="40"/>
  <c r="M100" i="40" s="1"/>
  <c r="F17" i="42" s="1"/>
  <c r="M91" i="40"/>
  <c r="M92" i="40"/>
  <c r="M93" i="40"/>
  <c r="M94" i="40"/>
  <c r="M95" i="40"/>
  <c r="M96" i="40"/>
  <c r="M97" i="40"/>
  <c r="M98" i="40"/>
  <c r="M99" i="40"/>
  <c r="I100" i="40"/>
  <c r="E18" i="41" s="1"/>
  <c r="J100" i="40"/>
  <c r="K100" i="40"/>
  <c r="L100" i="40"/>
  <c r="M101" i="40"/>
  <c r="M102" i="40"/>
  <c r="M103" i="40"/>
  <c r="M104" i="40"/>
  <c r="M105" i="40"/>
  <c r="M106" i="40"/>
  <c r="M107" i="40"/>
  <c r="M108" i="40"/>
  <c r="M109" i="40"/>
  <c r="M110" i="40"/>
  <c r="I111" i="40"/>
  <c r="E19" i="41"/>
  <c r="J111" i="40"/>
  <c r="K111" i="40"/>
  <c r="L111" i="40"/>
  <c r="M112" i="40"/>
  <c r="M113" i="40"/>
  <c r="M114" i="40"/>
  <c r="M115" i="40"/>
  <c r="M116" i="40"/>
  <c r="M117" i="40"/>
  <c r="M118" i="40"/>
  <c r="M119" i="40"/>
  <c r="M120" i="40"/>
  <c r="M121" i="40"/>
  <c r="I122" i="40"/>
  <c r="E20" i="41" s="1"/>
  <c r="J122" i="40"/>
  <c r="K122" i="40"/>
  <c r="L122" i="40"/>
  <c r="M123" i="40"/>
  <c r="M124" i="40"/>
  <c r="M125" i="40"/>
  <c r="M126" i="40"/>
  <c r="M127" i="40"/>
  <c r="M128" i="40"/>
  <c r="M129" i="40"/>
  <c r="M130" i="40"/>
  <c r="M131" i="40"/>
  <c r="M132" i="40"/>
  <c r="I133" i="40"/>
  <c r="E21" i="41"/>
  <c r="J133" i="40"/>
  <c r="K133" i="40"/>
  <c r="L133" i="40"/>
  <c r="M134" i="40"/>
  <c r="M135" i="40"/>
  <c r="M136" i="40"/>
  <c r="M137" i="40"/>
  <c r="M144" i="40"/>
  <c r="F21" i="42" s="1"/>
  <c r="M138" i="40"/>
  <c r="M139" i="40"/>
  <c r="M140" i="40"/>
  <c r="M141" i="40"/>
  <c r="M142" i="40"/>
  <c r="M143" i="40"/>
  <c r="I144" i="40"/>
  <c r="E22" i="41" s="1"/>
  <c r="J144" i="40"/>
  <c r="K144" i="40"/>
  <c r="L144" i="40"/>
  <c r="M145" i="40"/>
  <c r="M146" i="40"/>
  <c r="M147" i="40"/>
  <c r="M148" i="40"/>
  <c r="M149" i="40"/>
  <c r="M150" i="40"/>
  <c r="M151" i="40"/>
  <c r="M152" i="40"/>
  <c r="M153" i="40"/>
  <c r="M154" i="40"/>
  <c r="I155" i="40"/>
  <c r="E23" i="41"/>
  <c r="J155" i="40"/>
  <c r="K155" i="40"/>
  <c r="L155" i="40"/>
  <c r="M156" i="40"/>
  <c r="M157" i="40"/>
  <c r="M158" i="40"/>
  <c r="M159" i="40"/>
  <c r="M160" i="40"/>
  <c r="M161" i="40"/>
  <c r="M162" i="40"/>
  <c r="M163" i="40"/>
  <c r="M164" i="40"/>
  <c r="M165" i="40"/>
  <c r="I166" i="40"/>
  <c r="E24" i="41" s="1"/>
  <c r="J166" i="40"/>
  <c r="K166" i="40"/>
  <c r="L166" i="40"/>
  <c r="M167" i="40"/>
  <c r="M168" i="40"/>
  <c r="M169" i="40"/>
  <c r="M170" i="40"/>
  <c r="M171" i="40"/>
  <c r="M172" i="40"/>
  <c r="M173" i="40"/>
  <c r="M174" i="40"/>
  <c r="M175" i="40"/>
  <c r="M176" i="40"/>
  <c r="I177" i="40"/>
  <c r="E25" i="41"/>
  <c r="J177" i="40"/>
  <c r="K177" i="40"/>
  <c r="L177" i="40"/>
  <c r="M178" i="40"/>
  <c r="M179" i="40"/>
  <c r="M180" i="40"/>
  <c r="M181" i="40"/>
  <c r="M182" i="40"/>
  <c r="M183" i="40"/>
  <c r="M184" i="40"/>
  <c r="M185" i="40"/>
  <c r="M186" i="40"/>
  <c r="M187" i="40"/>
  <c r="I188" i="40"/>
  <c r="E26" i="41" s="1"/>
  <c r="J188" i="40"/>
  <c r="K188" i="40"/>
  <c r="L188" i="40"/>
  <c r="M189" i="40"/>
  <c r="M190" i="40"/>
  <c r="M191" i="40"/>
  <c r="M192" i="40"/>
  <c r="M193" i="40"/>
  <c r="M194" i="40"/>
  <c r="M195" i="40"/>
  <c r="M196" i="40"/>
  <c r="M199" i="40" s="1"/>
  <c r="F26" i="42" s="1"/>
  <c r="M197" i="40"/>
  <c r="M198" i="40"/>
  <c r="I199" i="40"/>
  <c r="E27" i="41"/>
  <c r="J199" i="40"/>
  <c r="K199" i="40"/>
  <c r="L199" i="40"/>
  <c r="M200" i="40"/>
  <c r="M210" i="40" s="1"/>
  <c r="F27" i="42" s="1"/>
  <c r="M201" i="40"/>
  <c r="M202" i="40"/>
  <c r="M203" i="40"/>
  <c r="M204" i="40"/>
  <c r="M205" i="40"/>
  <c r="M206" i="40"/>
  <c r="M207" i="40"/>
  <c r="M208" i="40"/>
  <c r="M209" i="40"/>
  <c r="I210" i="40"/>
  <c r="E28" i="41" s="1"/>
  <c r="J210" i="40"/>
  <c r="K210" i="40"/>
  <c r="L210" i="40"/>
  <c r="M211" i="40"/>
  <c r="M212" i="40"/>
  <c r="M213" i="40"/>
  <c r="M214" i="40"/>
  <c r="M215" i="40"/>
  <c r="M216" i="40"/>
  <c r="M217" i="40"/>
  <c r="M218" i="40"/>
  <c r="M219" i="40"/>
  <c r="M220" i="40"/>
  <c r="I221" i="40"/>
  <c r="E29" i="41"/>
  <c r="J221" i="40"/>
  <c r="K221" i="40"/>
  <c r="L221" i="40"/>
  <c r="M222" i="40"/>
  <c r="M223" i="40"/>
  <c r="M224" i="40"/>
  <c r="M225" i="40"/>
  <c r="M226" i="40"/>
  <c r="M227" i="40"/>
  <c r="M228" i="40"/>
  <c r="M229" i="40"/>
  <c r="M230" i="40"/>
  <c r="M231" i="40"/>
  <c r="I232" i="40"/>
  <c r="E30" i="41" s="1"/>
  <c r="J232" i="40"/>
  <c r="K232" i="40"/>
  <c r="L232" i="40"/>
  <c r="M233" i="40"/>
  <c r="M234" i="40"/>
  <c r="M235" i="40"/>
  <c r="M236" i="40"/>
  <c r="M237" i="40"/>
  <c r="M238" i="40"/>
  <c r="M239" i="40"/>
  <c r="M240" i="40"/>
  <c r="M241" i="40"/>
  <c r="M242" i="40"/>
  <c r="I243" i="40"/>
  <c r="E31" i="41"/>
  <c r="J243" i="40"/>
  <c r="K243" i="40"/>
  <c r="L243" i="40"/>
  <c r="M244" i="40"/>
  <c r="M245" i="40"/>
  <c r="M246" i="40"/>
  <c r="M247" i="40"/>
  <c r="M248" i="40"/>
  <c r="M249" i="40"/>
  <c r="M250" i="40"/>
  <c r="M251" i="40"/>
  <c r="M252" i="40"/>
  <c r="M253" i="40"/>
  <c r="I254" i="40"/>
  <c r="E32" i="41" s="1"/>
  <c r="J254" i="40"/>
  <c r="K254" i="40"/>
  <c r="L254" i="40"/>
  <c r="M255" i="40"/>
  <c r="M256" i="40"/>
  <c r="M257" i="40"/>
  <c r="M258" i="40"/>
  <c r="M259" i="40"/>
  <c r="M260" i="40"/>
  <c r="M261" i="40"/>
  <c r="M262" i="40"/>
  <c r="M263" i="40"/>
  <c r="M264" i="40"/>
  <c r="I265" i="40"/>
  <c r="E33" i="41"/>
  <c r="J265" i="40"/>
  <c r="K265" i="40"/>
  <c r="L265" i="40"/>
  <c r="M266" i="40"/>
  <c r="M267" i="40"/>
  <c r="M268" i="40"/>
  <c r="M269" i="40"/>
  <c r="M270" i="40"/>
  <c r="M271" i="40"/>
  <c r="M272" i="40"/>
  <c r="M273" i="40"/>
  <c r="M274" i="40"/>
  <c r="M275" i="40"/>
  <c r="I276" i="40"/>
  <c r="E34" i="41" s="1"/>
  <c r="J276" i="40"/>
  <c r="K276" i="40"/>
  <c r="L276" i="40"/>
  <c r="M277" i="40"/>
  <c r="M278" i="40"/>
  <c r="M279" i="40"/>
  <c r="M280" i="40"/>
  <c r="M281" i="40"/>
  <c r="M282" i="40"/>
  <c r="M283" i="40"/>
  <c r="M284" i="40"/>
  <c r="M285" i="40"/>
  <c r="M286" i="40"/>
  <c r="I287" i="40"/>
  <c r="E35" i="41"/>
  <c r="J287" i="40"/>
  <c r="K287" i="40"/>
  <c r="L287" i="40"/>
  <c r="M288" i="40"/>
  <c r="M289" i="40"/>
  <c r="M290" i="40"/>
  <c r="M291" i="40"/>
  <c r="M298" i="40"/>
  <c r="F35" i="42" s="1"/>
  <c r="M292" i="40"/>
  <c r="M293" i="40"/>
  <c r="M294" i="40"/>
  <c r="M295" i="40"/>
  <c r="M296" i="40"/>
  <c r="M297" i="40"/>
  <c r="I298" i="40"/>
  <c r="E36" i="41" s="1"/>
  <c r="J298" i="40"/>
  <c r="K298" i="40"/>
  <c r="L298" i="40"/>
  <c r="M299" i="40"/>
  <c r="M300" i="40"/>
  <c r="M301" i="40"/>
  <c r="M302" i="40"/>
  <c r="M303" i="40"/>
  <c r="M304" i="40"/>
  <c r="M305" i="40"/>
  <c r="M306" i="40"/>
  <c r="M307" i="40"/>
  <c r="M308" i="40"/>
  <c r="I309" i="40"/>
  <c r="E37" i="41"/>
  <c r="J309" i="40"/>
  <c r="K309" i="40"/>
  <c r="L309" i="40"/>
  <c r="M310" i="40"/>
  <c r="M320" i="40" s="1"/>
  <c r="F37" i="42" s="1"/>
  <c r="M311" i="40"/>
  <c r="M312" i="40"/>
  <c r="M313" i="40"/>
  <c r="M314" i="40"/>
  <c r="M315" i="40"/>
  <c r="M316" i="40"/>
  <c r="M317" i="40"/>
  <c r="M318" i="40"/>
  <c r="M319" i="40"/>
  <c r="I320" i="40"/>
  <c r="E38" i="41"/>
  <c r="J320" i="40"/>
  <c r="K320" i="40"/>
  <c r="L320" i="40"/>
  <c r="M321" i="40"/>
  <c r="M322" i="40"/>
  <c r="M323" i="40"/>
  <c r="M324" i="40"/>
  <c r="M325" i="40"/>
  <c r="M326" i="40"/>
  <c r="M327" i="40"/>
  <c r="M328" i="40"/>
  <c r="M331" i="40" s="1"/>
  <c r="F38" i="42" s="1"/>
  <c r="M329" i="40"/>
  <c r="M330" i="40"/>
  <c r="I331" i="40"/>
  <c r="E39" i="41"/>
  <c r="J331" i="40"/>
  <c r="K331" i="40"/>
  <c r="L331" i="40"/>
  <c r="M332" i="40"/>
  <c r="M333" i="40"/>
  <c r="M334" i="40"/>
  <c r="M335" i="40"/>
  <c r="M342" i="40"/>
  <c r="F39" i="42" s="1"/>
  <c r="M336" i="40"/>
  <c r="M337" i="40"/>
  <c r="M338" i="40"/>
  <c r="M339" i="40"/>
  <c r="M340" i="40"/>
  <c r="M341" i="40"/>
  <c r="I342" i="40"/>
  <c r="E40" i="41" s="1"/>
  <c r="J342" i="40"/>
  <c r="K342" i="40"/>
  <c r="L342" i="40"/>
  <c r="M343" i="40"/>
  <c r="M344" i="40"/>
  <c r="M345" i="40"/>
  <c r="M346" i="40"/>
  <c r="M347" i="40"/>
  <c r="M348" i="40"/>
  <c r="M349" i="40"/>
  <c r="M350" i="40"/>
  <c r="M351" i="40"/>
  <c r="M352" i="40"/>
  <c r="M353" i="40"/>
  <c r="M354" i="40"/>
  <c r="M355" i="40"/>
  <c r="M356" i="40"/>
  <c r="M357" i="40"/>
  <c r="M358" i="40"/>
  <c r="M359" i="40"/>
  <c r="M360" i="40"/>
  <c r="M361" i="40"/>
  <c r="M362" i="40"/>
  <c r="M363" i="40"/>
  <c r="M364" i="40"/>
  <c r="M365" i="40"/>
  <c r="M366" i="40"/>
  <c r="M367" i="40"/>
  <c r="I368" i="40"/>
  <c r="E41" i="41"/>
  <c r="J368" i="40"/>
  <c r="F41" i="41" s="1"/>
  <c r="K368" i="40"/>
  <c r="G41" i="41"/>
  <c r="L368" i="40"/>
  <c r="H41" i="41" s="1"/>
  <c r="M369" i="40"/>
  <c r="M370" i="40"/>
  <c r="M371" i="40"/>
  <c r="M372" i="40"/>
  <c r="M373" i="40"/>
  <c r="M374" i="40"/>
  <c r="M375" i="40"/>
  <c r="M376" i="40"/>
  <c r="M377" i="40"/>
  <c r="M378" i="40"/>
  <c r="I379" i="40"/>
  <c r="E42" i="41"/>
  <c r="J379" i="40"/>
  <c r="F42" i="41" s="1"/>
  <c r="K379" i="40"/>
  <c r="G42" i="41"/>
  <c r="L379" i="40"/>
  <c r="H42" i="41" s="1"/>
  <c r="M380" i="40"/>
  <c r="M381" i="40"/>
  <c r="M382" i="40"/>
  <c r="M383" i="40"/>
  <c r="M384" i="40"/>
  <c r="M385" i="40"/>
  <c r="M386" i="40"/>
  <c r="M387" i="40"/>
  <c r="M388" i="40"/>
  <c r="M389" i="40"/>
  <c r="I390" i="40"/>
  <c r="E43" i="41"/>
  <c r="J390" i="40"/>
  <c r="F43" i="41"/>
  <c r="K390" i="40"/>
  <c r="G43" i="41"/>
  <c r="L390" i="40"/>
  <c r="H43" i="41"/>
  <c r="M391" i="40"/>
  <c r="M392" i="40"/>
  <c r="M393" i="40"/>
  <c r="M394" i="40"/>
  <c r="M395" i="40"/>
  <c r="M396" i="40"/>
  <c r="M397" i="40"/>
  <c r="M398" i="40"/>
  <c r="M399" i="40"/>
  <c r="M400" i="40"/>
  <c r="I401" i="40"/>
  <c r="E44" i="41"/>
  <c r="J401" i="40"/>
  <c r="F44" i="41"/>
  <c r="K401" i="40"/>
  <c r="G44" i="41"/>
  <c r="L401" i="40"/>
  <c r="H44" i="41"/>
  <c r="M402" i="40"/>
  <c r="M403" i="40"/>
  <c r="M404" i="40"/>
  <c r="M405" i="40"/>
  <c r="M406" i="40"/>
  <c r="M407" i="40"/>
  <c r="M408" i="40"/>
  <c r="M409" i="40"/>
  <c r="M410" i="40"/>
  <c r="M411" i="40"/>
  <c r="I412" i="40"/>
  <c r="E45" i="41" s="1"/>
  <c r="J412" i="40"/>
  <c r="F45" i="41" s="1"/>
  <c r="K412" i="40"/>
  <c r="G45" i="41" s="1"/>
  <c r="L412" i="40"/>
  <c r="H45" i="41" s="1"/>
  <c r="M413" i="40"/>
  <c r="M423" i="40" s="1"/>
  <c r="M414" i="40"/>
  <c r="M415" i="40"/>
  <c r="M416" i="40"/>
  <c r="M417" i="40"/>
  <c r="M418" i="40"/>
  <c r="M419" i="40"/>
  <c r="M420" i="40"/>
  <c r="M421" i="40"/>
  <c r="M422" i="40"/>
  <c r="I423" i="40"/>
  <c r="E46" i="41"/>
  <c r="J423" i="40"/>
  <c r="F46" i="41"/>
  <c r="K423" i="40"/>
  <c r="G46" i="41"/>
  <c r="L423" i="40"/>
  <c r="H46" i="41"/>
  <c r="M424" i="40"/>
  <c r="M425" i="40"/>
  <c r="M426" i="40"/>
  <c r="M427" i="40"/>
  <c r="M428" i="40"/>
  <c r="M429" i="40"/>
  <c r="M430" i="40"/>
  <c r="M431" i="40"/>
  <c r="M432" i="40"/>
  <c r="M433" i="40"/>
  <c r="M434" i="40"/>
  <c r="M435" i="40"/>
  <c r="M436" i="40"/>
  <c r="M437" i="40"/>
  <c r="M438" i="40"/>
  <c r="M439" i="40"/>
  <c r="M440" i="40"/>
  <c r="M441" i="40"/>
  <c r="M442" i="40"/>
  <c r="M443" i="40"/>
  <c r="I444" i="40"/>
  <c r="E47" i="41" s="1"/>
  <c r="J444" i="40"/>
  <c r="F47" i="41" s="1"/>
  <c r="K444" i="40"/>
  <c r="G47" i="41" s="1"/>
  <c r="L444" i="40"/>
  <c r="H47" i="41" s="1"/>
  <c r="M445" i="40"/>
  <c r="M446" i="40"/>
  <c r="M447" i="40"/>
  <c r="M448" i="40"/>
  <c r="M449" i="40"/>
  <c r="M450" i="40"/>
  <c r="M451" i="40"/>
  <c r="M452" i="40"/>
  <c r="M453" i="40"/>
  <c r="M454" i="40"/>
  <c r="I455" i="40"/>
  <c r="E48" i="41"/>
  <c r="J455" i="40"/>
  <c r="F48" i="41"/>
  <c r="K455" i="40"/>
  <c r="G48" i="41"/>
  <c r="L455" i="40"/>
  <c r="H48" i="41"/>
  <c r="M456" i="40"/>
  <c r="M457" i="40"/>
  <c r="M458" i="40"/>
  <c r="M459" i="40"/>
  <c r="M460" i="40"/>
  <c r="M461" i="40"/>
  <c r="M462" i="40"/>
  <c r="M463" i="40"/>
  <c r="M464" i="40"/>
  <c r="M465" i="40"/>
  <c r="I466" i="40"/>
  <c r="E49" i="41" s="1"/>
  <c r="J466" i="40"/>
  <c r="F49" i="41" s="1"/>
  <c r="K466" i="40"/>
  <c r="G49" i="41" s="1"/>
  <c r="L466" i="40"/>
  <c r="H49" i="41" s="1"/>
  <c r="M467" i="40"/>
  <c r="M468" i="40"/>
  <c r="M469" i="40"/>
  <c r="M470" i="40"/>
  <c r="M471" i="40"/>
  <c r="M472" i="40"/>
  <c r="M473" i="40"/>
  <c r="M474" i="40"/>
  <c r="M475" i="40"/>
  <c r="M476" i="40"/>
  <c r="I477" i="40"/>
  <c r="E50" i="41" s="1"/>
  <c r="J477" i="40"/>
  <c r="F50" i="41" s="1"/>
  <c r="K477" i="40"/>
  <c r="G50" i="41" s="1"/>
  <c r="L477" i="40"/>
  <c r="H50" i="41" s="1"/>
  <c r="M478" i="40"/>
  <c r="M488" i="40" s="1"/>
  <c r="M479" i="40"/>
  <c r="M480" i="40"/>
  <c r="M481" i="40"/>
  <c r="M482" i="40"/>
  <c r="M483" i="40"/>
  <c r="M484" i="40"/>
  <c r="M485" i="40"/>
  <c r="M486" i="40"/>
  <c r="M487" i="40"/>
  <c r="I488" i="40"/>
  <c r="E51" i="41"/>
  <c r="J488" i="40"/>
  <c r="F51" i="41"/>
  <c r="K488" i="40"/>
  <c r="G51" i="41"/>
  <c r="L488" i="40"/>
  <c r="H51" i="41"/>
  <c r="M489" i="40"/>
  <c r="M490" i="40"/>
  <c r="M491" i="40"/>
  <c r="M492" i="40"/>
  <c r="M493" i="40"/>
  <c r="M499" i="40" s="1"/>
  <c r="M494" i="40"/>
  <c r="M495" i="40"/>
  <c r="M496" i="40"/>
  <c r="M497" i="40"/>
  <c r="M498" i="40"/>
  <c r="I499" i="40"/>
  <c r="E52" i="41" s="1"/>
  <c r="J499" i="40"/>
  <c r="F52" i="41"/>
  <c r="K499" i="40"/>
  <c r="G52" i="41" s="1"/>
  <c r="L499" i="40"/>
  <c r="H52" i="41"/>
  <c r="M500" i="40"/>
  <c r="M510" i="40" s="1"/>
  <c r="M501" i="40"/>
  <c r="M502" i="40"/>
  <c r="M503" i="40"/>
  <c r="M504" i="40"/>
  <c r="M505" i="40"/>
  <c r="M506" i="40"/>
  <c r="M507" i="40"/>
  <c r="M508" i="40"/>
  <c r="M509" i="40"/>
  <c r="I510" i="40"/>
  <c r="E53" i="41"/>
  <c r="J510" i="40"/>
  <c r="F53" i="41" s="1"/>
  <c r="K510" i="40"/>
  <c r="G53" i="41"/>
  <c r="L510" i="40"/>
  <c r="H53" i="41" s="1"/>
  <c r="M511" i="40"/>
  <c r="M512" i="40"/>
  <c r="M513" i="40"/>
  <c r="M514" i="40"/>
  <c r="M515" i="40"/>
  <c r="M516" i="40"/>
  <c r="M517" i="40"/>
  <c r="M518" i="40"/>
  <c r="M521" i="40" s="1"/>
  <c r="M519" i="40"/>
  <c r="M520" i="40"/>
  <c r="I521" i="40"/>
  <c r="E54" i="41"/>
  <c r="J521" i="40"/>
  <c r="F54" i="41" s="1"/>
  <c r="K521" i="40"/>
  <c r="G54" i="41"/>
  <c r="L521" i="40"/>
  <c r="H54" i="41" s="1"/>
  <c r="M522" i="40"/>
  <c r="M523" i="40"/>
  <c r="M524" i="40"/>
  <c r="M525" i="40"/>
  <c r="M526" i="40"/>
  <c r="M527" i="40"/>
  <c r="M528" i="40"/>
  <c r="M529" i="40"/>
  <c r="M530" i="40"/>
  <c r="M531" i="40"/>
  <c r="M532" i="40"/>
  <c r="M533" i="40"/>
  <c r="M534" i="40"/>
  <c r="M535" i="40"/>
  <c r="M536" i="40"/>
  <c r="M537" i="40"/>
  <c r="M538" i="40"/>
  <c r="M539" i="40"/>
  <c r="M540" i="40"/>
  <c r="M541" i="40"/>
  <c r="M542" i="40"/>
  <c r="M543" i="40"/>
  <c r="M544" i="40"/>
  <c r="M545" i="40"/>
  <c r="M546" i="40"/>
  <c r="I547" i="40"/>
  <c r="E55" i="41" s="1"/>
  <c r="J547" i="40"/>
  <c r="F55" i="41"/>
  <c r="K547" i="40"/>
  <c r="G55" i="41" s="1"/>
  <c r="L547" i="40"/>
  <c r="H55" i="41"/>
  <c r="M548" i="40"/>
  <c r="M558" i="40" s="1"/>
  <c r="M549" i="40"/>
  <c r="M550" i="40"/>
  <c r="M551" i="40"/>
  <c r="M552" i="40"/>
  <c r="M553" i="40"/>
  <c r="M554" i="40"/>
  <c r="M555" i="40"/>
  <c r="M556" i="40"/>
  <c r="M557" i="40"/>
  <c r="I558" i="40"/>
  <c r="E56" i="41" s="1"/>
  <c r="J558" i="40"/>
  <c r="F56" i="41"/>
  <c r="K558" i="40"/>
  <c r="G56" i="41" s="1"/>
  <c r="L558" i="40"/>
  <c r="H56" i="41"/>
  <c r="M559" i="40"/>
  <c r="M560" i="40"/>
  <c r="M561" i="40"/>
  <c r="M562" i="40"/>
  <c r="M569" i="40"/>
  <c r="F56" i="42" s="1"/>
  <c r="M563" i="40"/>
  <c r="M564" i="40"/>
  <c r="M565" i="40"/>
  <c r="M566" i="40"/>
  <c r="M567" i="40"/>
  <c r="M568" i="40"/>
  <c r="I569" i="40"/>
  <c r="E57" i="41" s="1"/>
  <c r="J569" i="40"/>
  <c r="F57" i="41"/>
  <c r="K569" i="40"/>
  <c r="G57" i="41" s="1"/>
  <c r="L569" i="40"/>
  <c r="H57" i="41"/>
  <c r="M570" i="40"/>
  <c r="M571" i="40"/>
  <c r="M572" i="40"/>
  <c r="M573" i="40"/>
  <c r="M574" i="40"/>
  <c r="M575" i="40"/>
  <c r="M576" i="40"/>
  <c r="M580" i="40" s="1"/>
  <c r="M577" i="40"/>
  <c r="M578" i="40"/>
  <c r="M579" i="40"/>
  <c r="I580" i="40"/>
  <c r="E58" i="41" s="1"/>
  <c r="J580" i="40"/>
  <c r="F58" i="41"/>
  <c r="K580" i="40"/>
  <c r="G58" i="41" s="1"/>
  <c r="L580" i="40"/>
  <c r="H58" i="41"/>
  <c r="M581" i="40"/>
  <c r="M582" i="40"/>
  <c r="M583" i="40"/>
  <c r="M584" i="40"/>
  <c r="M585" i="40"/>
  <c r="M587" i="40"/>
  <c r="M588" i="40"/>
  <c r="M589" i="40"/>
  <c r="M590" i="40"/>
  <c r="J591" i="40"/>
  <c r="F59" i="41" s="1"/>
  <c r="K591" i="40"/>
  <c r="G59" i="41"/>
  <c r="L591" i="40"/>
  <c r="H59" i="41" s="1"/>
  <c r="M596" i="40"/>
  <c r="M597" i="40"/>
  <c r="M601" i="40"/>
  <c r="J602" i="40"/>
  <c r="F60" i="41"/>
  <c r="K602" i="40"/>
  <c r="G60" i="41" s="1"/>
  <c r="L602" i="40"/>
  <c r="H60" i="41"/>
  <c r="B59" i="39"/>
  <c r="M59" i="39"/>
  <c r="X59" i="39"/>
  <c r="AI59" i="39"/>
  <c r="AT59" i="39"/>
  <c r="B119" i="39"/>
  <c r="M119" i="39"/>
  <c r="X119" i="39"/>
  <c r="AI119" i="39"/>
  <c r="AT119" i="39"/>
  <c r="B179" i="39"/>
  <c r="M179" i="39"/>
  <c r="X179" i="39"/>
  <c r="AI179" i="39"/>
  <c r="AT179" i="39"/>
  <c r="B239" i="39"/>
  <c r="M239" i="39"/>
  <c r="X239" i="39"/>
  <c r="AI239" i="39"/>
  <c r="AT239" i="39"/>
  <c r="B299" i="39"/>
  <c r="M299" i="39"/>
  <c r="X299" i="39"/>
  <c r="AI299" i="39"/>
  <c r="AT299" i="39"/>
  <c r="B359" i="39"/>
  <c r="M359" i="39"/>
  <c r="X359" i="39"/>
  <c r="AI359" i="39"/>
  <c r="AT359" i="39"/>
  <c r="B419" i="39"/>
  <c r="M419" i="39"/>
  <c r="X419" i="39"/>
  <c r="AI419" i="39"/>
  <c r="AT419" i="39"/>
  <c r="B479" i="39"/>
  <c r="M479" i="39"/>
  <c r="X479" i="39"/>
  <c r="AI479" i="39"/>
  <c r="AT479" i="39"/>
  <c r="B539" i="39"/>
  <c r="M539" i="39"/>
  <c r="X539" i="39"/>
  <c r="AI539" i="39"/>
  <c r="AT539" i="39"/>
  <c r="B599" i="39"/>
  <c r="M599" i="39"/>
  <c r="X599" i="39"/>
  <c r="AI599" i="39"/>
  <c r="AT599" i="39"/>
  <c r="E69" i="24"/>
  <c r="F69" i="24"/>
  <c r="G69" i="24"/>
  <c r="H61" i="24"/>
  <c r="H69" i="24" s="1"/>
  <c r="H62" i="24"/>
  <c r="H63" i="24"/>
  <c r="H64" i="24"/>
  <c r="H65" i="24"/>
  <c r="H66" i="24"/>
  <c r="H67" i="24"/>
  <c r="H68" i="24"/>
  <c r="E18" i="24"/>
  <c r="F18" i="24"/>
  <c r="G18" i="24"/>
  <c r="I20" i="4"/>
  <c r="J67" i="21"/>
  <c r="H14" i="30"/>
  <c r="I14" i="30"/>
  <c r="E11" i="7"/>
  <c r="P14" i="27"/>
  <c r="I23" i="26"/>
  <c r="I34" i="26"/>
  <c r="I45" i="26"/>
  <c r="I56" i="26"/>
  <c r="I67" i="26"/>
  <c r="I78" i="26"/>
  <c r="I89" i="26"/>
  <c r="I100" i="26"/>
  <c r="I111" i="26"/>
  <c r="I122" i="26"/>
  <c r="I133" i="26"/>
  <c r="I144" i="26"/>
  <c r="I155" i="26"/>
  <c r="I166" i="26"/>
  <c r="I177" i="26"/>
  <c r="I188" i="26"/>
  <c r="I199" i="26"/>
  <c r="I210" i="26"/>
  <c r="I221" i="26"/>
  <c r="I232" i="26"/>
  <c r="I243" i="26"/>
  <c r="I254" i="26"/>
  <c r="I265" i="26"/>
  <c r="I276" i="26"/>
  <c r="I287" i="26"/>
  <c r="I298" i="26"/>
  <c r="I309" i="26"/>
  <c r="I320" i="26"/>
  <c r="I331" i="26"/>
  <c r="I342" i="26"/>
  <c r="I383" i="26"/>
  <c r="I394" i="26"/>
  <c r="I405" i="26"/>
  <c r="I416" i="26"/>
  <c r="I427" i="26"/>
  <c r="I438" i="26"/>
  <c r="I459" i="26"/>
  <c r="I470" i="26"/>
  <c r="I481" i="26"/>
  <c r="I492" i="26"/>
  <c r="I503" i="26"/>
  <c r="I514" i="26"/>
  <c r="I525" i="26"/>
  <c r="I536" i="26"/>
  <c r="I577" i="26"/>
  <c r="I588" i="26"/>
  <c r="I599" i="26"/>
  <c r="I610" i="26"/>
  <c r="I621" i="26"/>
  <c r="I632" i="26"/>
  <c r="P537" i="26"/>
  <c r="P538" i="26"/>
  <c r="P539" i="26"/>
  <c r="P540" i="26"/>
  <c r="P541" i="26"/>
  <c r="P542" i="26"/>
  <c r="P577" i="26" s="1"/>
  <c r="P543" i="26"/>
  <c r="P544" i="26"/>
  <c r="P545" i="26"/>
  <c r="P546" i="26"/>
  <c r="P547" i="26"/>
  <c r="P548" i="26"/>
  <c r="P549" i="26"/>
  <c r="P550" i="26"/>
  <c r="P551" i="26"/>
  <c r="P552" i="26"/>
  <c r="P553" i="26"/>
  <c r="P554" i="26"/>
  <c r="P555" i="26"/>
  <c r="P556" i="26"/>
  <c r="P557" i="26"/>
  <c r="P558" i="26"/>
  <c r="P559" i="26"/>
  <c r="P560" i="26"/>
  <c r="P561" i="26"/>
  <c r="P562" i="26"/>
  <c r="P563" i="26"/>
  <c r="P564" i="26"/>
  <c r="P565" i="26"/>
  <c r="P566" i="26"/>
  <c r="P567" i="26"/>
  <c r="P568" i="26"/>
  <c r="P569" i="26"/>
  <c r="P570" i="26"/>
  <c r="P571" i="26"/>
  <c r="P572" i="26"/>
  <c r="P573" i="26"/>
  <c r="P574" i="26"/>
  <c r="P575" i="26"/>
  <c r="P576" i="26"/>
  <c r="P384" i="26"/>
  <c r="P385" i="26"/>
  <c r="P386" i="26"/>
  <c r="P387" i="26"/>
  <c r="P388" i="26"/>
  <c r="P389" i="26"/>
  <c r="P390" i="26"/>
  <c r="P391" i="26"/>
  <c r="P392" i="26"/>
  <c r="P393" i="26"/>
  <c r="P343" i="26"/>
  <c r="P344" i="26"/>
  <c r="P345" i="26"/>
  <c r="P346" i="26"/>
  <c r="P347" i="26"/>
  <c r="P348" i="26"/>
  <c r="P349" i="26"/>
  <c r="P350" i="26"/>
  <c r="P351" i="26"/>
  <c r="P352" i="26"/>
  <c r="P353" i="26"/>
  <c r="P354" i="26"/>
  <c r="P355" i="26"/>
  <c r="P356" i="26"/>
  <c r="P357" i="26"/>
  <c r="P358" i="26"/>
  <c r="P359" i="26"/>
  <c r="P360" i="26"/>
  <c r="P361" i="26"/>
  <c r="P362" i="26"/>
  <c r="P363" i="26"/>
  <c r="P364" i="26"/>
  <c r="P365" i="26"/>
  <c r="P366" i="26"/>
  <c r="P367" i="26"/>
  <c r="P368" i="26"/>
  <c r="P369" i="26"/>
  <c r="P370" i="26"/>
  <c r="P371" i="26"/>
  <c r="P372" i="26"/>
  <c r="P373" i="26"/>
  <c r="P374" i="26"/>
  <c r="P375" i="26"/>
  <c r="P376" i="26"/>
  <c r="P377" i="26"/>
  <c r="P378" i="26"/>
  <c r="P379" i="26"/>
  <c r="P380" i="26"/>
  <c r="P381" i="26"/>
  <c r="P382" i="26"/>
  <c r="H67" i="26"/>
  <c r="H56" i="26"/>
  <c r="P24" i="26"/>
  <c r="P34" i="26" s="1"/>
  <c r="P25" i="26"/>
  <c r="P26" i="26"/>
  <c r="P27" i="26"/>
  <c r="P28" i="26"/>
  <c r="P29" i="26"/>
  <c r="P30" i="26"/>
  <c r="P31" i="26"/>
  <c r="P32" i="26"/>
  <c r="P33" i="26"/>
  <c r="P13" i="26"/>
  <c r="K23" i="26"/>
  <c r="J23" i="26"/>
  <c r="H23" i="26"/>
  <c r="B539" i="22"/>
  <c r="AP119" i="22"/>
  <c r="AF119" i="22"/>
  <c r="V119" i="22"/>
  <c r="L119" i="22"/>
  <c r="B119" i="22"/>
  <c r="AP59" i="22"/>
  <c r="V59" i="22"/>
  <c r="L59" i="22"/>
  <c r="B59" i="22"/>
  <c r="I80" i="13"/>
  <c r="J197" i="21"/>
  <c r="K10" i="31"/>
  <c r="L10" i="31"/>
  <c r="Q10" i="31"/>
  <c r="M67" i="21"/>
  <c r="G10" i="31"/>
  <c r="K156" i="21"/>
  <c r="M156" i="21"/>
  <c r="I10" i="31" s="1"/>
  <c r="N156" i="21"/>
  <c r="O156" i="21"/>
  <c r="P156" i="21"/>
  <c r="F63" i="35"/>
  <c r="E63" i="35"/>
  <c r="I19" i="12"/>
  <c r="I32" i="12"/>
  <c r="D43" i="12" s="1"/>
  <c r="I51" i="12" s="1"/>
  <c r="J19" i="12"/>
  <c r="J32" i="12"/>
  <c r="I43" i="12" s="1"/>
  <c r="F52" i="24"/>
  <c r="E52" i="24"/>
  <c r="H13" i="24"/>
  <c r="I13" i="24"/>
  <c r="H14" i="24"/>
  <c r="I14" i="24"/>
  <c r="H15" i="24"/>
  <c r="I15" i="24"/>
  <c r="H16" i="24"/>
  <c r="I16" i="24"/>
  <c r="H17" i="24"/>
  <c r="I17" i="24"/>
  <c r="L86" i="10"/>
  <c r="K90" i="10" s="1"/>
  <c r="L88" i="10"/>
  <c r="E90" i="10"/>
  <c r="L23" i="10"/>
  <c r="E46" i="10" s="1"/>
  <c r="E35" i="10"/>
  <c r="H48" i="10"/>
  <c r="E23" i="10"/>
  <c r="H46" i="10" s="1"/>
  <c r="K46" i="10" s="1"/>
  <c r="L35" i="10"/>
  <c r="E48" i="10"/>
  <c r="K61" i="10" s="1"/>
  <c r="L59" i="10"/>
  <c r="L61" i="10"/>
  <c r="L76" i="10"/>
  <c r="K76" i="10"/>
  <c r="E76" i="10"/>
  <c r="C25" i="18"/>
  <c r="G50" i="17"/>
  <c r="G87" i="17" s="1"/>
  <c r="G88" i="17" s="1"/>
  <c r="G79" i="17"/>
  <c r="H65" i="17" s="1"/>
  <c r="H63" i="17"/>
  <c r="H73" i="17"/>
  <c r="H77" i="17"/>
  <c r="J50" i="17"/>
  <c r="B599" i="22"/>
  <c r="L599" i="22"/>
  <c r="V599" i="22"/>
  <c r="AF599" i="22"/>
  <c r="AP599" i="22"/>
  <c r="B359" i="22"/>
  <c r="L359" i="22"/>
  <c r="V359" i="22"/>
  <c r="AF359" i="22"/>
  <c r="AP359" i="22"/>
  <c r="B419" i="22"/>
  <c r="L419" i="22"/>
  <c r="V419" i="22"/>
  <c r="AF419" i="22"/>
  <c r="AP419" i="22"/>
  <c r="B479" i="22"/>
  <c r="L479" i="22"/>
  <c r="V479" i="22"/>
  <c r="AF479" i="22"/>
  <c r="AP479" i="22"/>
  <c r="L539" i="22"/>
  <c r="V539" i="22"/>
  <c r="AF539" i="22"/>
  <c r="AP539" i="22"/>
  <c r="B239" i="22"/>
  <c r="L239" i="22"/>
  <c r="V239" i="22"/>
  <c r="AF239" i="22"/>
  <c r="AP239" i="22"/>
  <c r="B299" i="22"/>
  <c r="L299" i="22"/>
  <c r="V299" i="22"/>
  <c r="AF299" i="22"/>
  <c r="AP299" i="22"/>
  <c r="AP179" i="22"/>
  <c r="AF179" i="22"/>
  <c r="V179" i="22"/>
  <c r="L179" i="22"/>
  <c r="B179" i="22"/>
  <c r="AF59" i="22"/>
  <c r="J34" i="26"/>
  <c r="J45" i="26"/>
  <c r="J56" i="26"/>
  <c r="J67" i="26"/>
  <c r="J78" i="26"/>
  <c r="J89" i="26"/>
  <c r="J100" i="26"/>
  <c r="J111" i="26"/>
  <c r="J122" i="26"/>
  <c r="J133" i="26"/>
  <c r="J144" i="26"/>
  <c r="J155" i="26"/>
  <c r="J166" i="26"/>
  <c r="J177" i="26"/>
  <c r="J188" i="26"/>
  <c r="J199" i="26"/>
  <c r="J210" i="26"/>
  <c r="J221" i="26"/>
  <c r="J232" i="26"/>
  <c r="J243" i="26"/>
  <c r="J254" i="26"/>
  <c r="J265" i="26"/>
  <c r="J276" i="26"/>
  <c r="J287" i="26"/>
  <c r="J298" i="26"/>
  <c r="J309" i="26"/>
  <c r="J320" i="26"/>
  <c r="J331" i="26"/>
  <c r="J342" i="26"/>
  <c r="J383" i="26"/>
  <c r="J394" i="26"/>
  <c r="J405" i="26"/>
  <c r="J416" i="26"/>
  <c r="J427" i="26"/>
  <c r="J438" i="26"/>
  <c r="J459" i="26"/>
  <c r="J470" i="26"/>
  <c r="J481" i="26"/>
  <c r="J492" i="26"/>
  <c r="J503" i="26"/>
  <c r="J514" i="26"/>
  <c r="J525" i="26"/>
  <c r="J536" i="26"/>
  <c r="J577" i="26"/>
  <c r="J588" i="26"/>
  <c r="J599" i="26"/>
  <c r="J610" i="26"/>
  <c r="J621" i="26"/>
  <c r="J632" i="26"/>
  <c r="K34" i="26"/>
  <c r="K45" i="26"/>
  <c r="K56" i="26"/>
  <c r="K67" i="26"/>
  <c r="K78" i="26"/>
  <c r="K89" i="26"/>
  <c r="K100" i="26"/>
  <c r="K111" i="26"/>
  <c r="K122" i="26"/>
  <c r="K133" i="26"/>
  <c r="K144" i="26"/>
  <c r="K155" i="26"/>
  <c r="K166" i="26"/>
  <c r="K177" i="26"/>
  <c r="K188" i="26"/>
  <c r="K199" i="26"/>
  <c r="K210" i="26"/>
  <c r="K221" i="26"/>
  <c r="K232" i="26"/>
  <c r="K243" i="26"/>
  <c r="K254" i="26"/>
  <c r="K265" i="26"/>
  <c r="K276" i="26"/>
  <c r="K287" i="26"/>
  <c r="K298" i="26"/>
  <c r="K309" i="26"/>
  <c r="K320" i="26"/>
  <c r="K331" i="26"/>
  <c r="K342" i="26"/>
  <c r="K383" i="26"/>
  <c r="K394" i="26"/>
  <c r="K405" i="26"/>
  <c r="K416" i="26"/>
  <c r="K427" i="26"/>
  <c r="K438" i="26"/>
  <c r="K459" i="26"/>
  <c r="K470" i="26"/>
  <c r="K481" i="26"/>
  <c r="K492" i="26"/>
  <c r="K503" i="26"/>
  <c r="K514" i="26"/>
  <c r="K525" i="26"/>
  <c r="K536" i="26"/>
  <c r="K577" i="26"/>
  <c r="K588" i="26"/>
  <c r="K599" i="26"/>
  <c r="K610" i="26"/>
  <c r="K621" i="26"/>
  <c r="K632" i="26"/>
  <c r="L23" i="26"/>
  <c r="L34" i="26"/>
  <c r="L45" i="26"/>
  <c r="L56" i="26"/>
  <c r="L67" i="26"/>
  <c r="L78" i="26"/>
  <c r="L89" i="26"/>
  <c r="L100" i="26"/>
  <c r="L111" i="26"/>
  <c r="L122" i="26"/>
  <c r="L133" i="26"/>
  <c r="L144" i="26"/>
  <c r="L155" i="26"/>
  <c r="L166" i="26"/>
  <c r="L177" i="26"/>
  <c r="L188" i="26"/>
  <c r="L199" i="26"/>
  <c r="L210" i="26"/>
  <c r="L221" i="26"/>
  <c r="L232" i="26"/>
  <c r="L243" i="26"/>
  <c r="L254" i="26"/>
  <c r="L265" i="26"/>
  <c r="L276" i="26"/>
  <c r="L287" i="26"/>
  <c r="L298" i="26"/>
  <c r="L309" i="26"/>
  <c r="L320" i="26"/>
  <c r="L331" i="26"/>
  <c r="L342" i="26"/>
  <c r="L383" i="26"/>
  <c r="L394" i="26"/>
  <c r="L405" i="26"/>
  <c r="L416" i="26"/>
  <c r="L427" i="26"/>
  <c r="L438" i="26"/>
  <c r="L459" i="26"/>
  <c r="L470" i="26"/>
  <c r="L481" i="26"/>
  <c r="L492" i="26"/>
  <c r="L503" i="26"/>
  <c r="L514" i="26"/>
  <c r="L525" i="26"/>
  <c r="L536" i="26"/>
  <c r="L577" i="26"/>
  <c r="L588" i="26"/>
  <c r="L599" i="26"/>
  <c r="L610" i="26"/>
  <c r="L621" i="26"/>
  <c r="L632" i="26"/>
  <c r="M23" i="26"/>
  <c r="M633" i="26" s="1"/>
  <c r="M34" i="26"/>
  <c r="M45" i="26"/>
  <c r="M56" i="26"/>
  <c r="M67" i="26"/>
  <c r="M78" i="26"/>
  <c r="M89" i="26"/>
  <c r="M100" i="26"/>
  <c r="M111" i="26"/>
  <c r="M122" i="26"/>
  <c r="M133" i="26"/>
  <c r="M144" i="26"/>
  <c r="M155" i="26"/>
  <c r="M166" i="26"/>
  <c r="M177" i="26"/>
  <c r="M188" i="26"/>
  <c r="M199" i="26"/>
  <c r="M210" i="26"/>
  <c r="M221" i="26"/>
  <c r="M232" i="26"/>
  <c r="M243" i="26"/>
  <c r="M254" i="26"/>
  <c r="M265" i="26"/>
  <c r="M276" i="26"/>
  <c r="M287" i="26"/>
  <c r="M298" i="26"/>
  <c r="M309" i="26"/>
  <c r="M320" i="26"/>
  <c r="M331" i="26"/>
  <c r="M342" i="26"/>
  <c r="M383" i="26"/>
  <c r="M394" i="26"/>
  <c r="M405" i="26"/>
  <c r="M416" i="26"/>
  <c r="M427" i="26"/>
  <c r="M438" i="26"/>
  <c r="M459" i="26"/>
  <c r="M470" i="26"/>
  <c r="M481" i="26"/>
  <c r="M492" i="26"/>
  <c r="M503" i="26"/>
  <c r="M514" i="26"/>
  <c r="M525" i="26"/>
  <c r="M536" i="26"/>
  <c r="M577" i="26"/>
  <c r="M588" i="26"/>
  <c r="M599" i="26"/>
  <c r="M610" i="26"/>
  <c r="M621" i="26"/>
  <c r="M632" i="26"/>
  <c r="N23" i="26"/>
  <c r="N34" i="26"/>
  <c r="N45" i="26"/>
  <c r="N56" i="26"/>
  <c r="N67" i="26"/>
  <c r="N78" i="26"/>
  <c r="N89" i="26"/>
  <c r="N100" i="26"/>
  <c r="N111" i="26"/>
  <c r="N122" i="26"/>
  <c r="N133" i="26"/>
  <c r="N144" i="26"/>
  <c r="N155" i="26"/>
  <c r="N166" i="26"/>
  <c r="N177" i="26"/>
  <c r="N188" i="26"/>
  <c r="N199" i="26"/>
  <c r="N210" i="26"/>
  <c r="N221" i="26"/>
  <c r="N232" i="26"/>
  <c r="N243" i="26"/>
  <c r="N254" i="26"/>
  <c r="N265" i="26"/>
  <c r="N276" i="26"/>
  <c r="N287" i="26"/>
  <c r="N298" i="26"/>
  <c r="N309" i="26"/>
  <c r="N320" i="26"/>
  <c r="N331" i="26"/>
  <c r="N342" i="26"/>
  <c r="N383" i="26"/>
  <c r="N394" i="26"/>
  <c r="N405" i="26"/>
  <c r="N416" i="26"/>
  <c r="N427" i="26"/>
  <c r="N438" i="26"/>
  <c r="N459" i="26"/>
  <c r="N470" i="26"/>
  <c r="N481" i="26"/>
  <c r="N492" i="26"/>
  <c r="N503" i="26"/>
  <c r="N514" i="26"/>
  <c r="N525" i="26"/>
  <c r="N536" i="26"/>
  <c r="N577" i="26"/>
  <c r="N588" i="26"/>
  <c r="N599" i="26"/>
  <c r="N610" i="26"/>
  <c r="N621" i="26"/>
  <c r="N632" i="26"/>
  <c r="O23" i="26"/>
  <c r="O34" i="26"/>
  <c r="O45" i="26"/>
  <c r="O56" i="26"/>
  <c r="O67" i="26"/>
  <c r="O78" i="26"/>
  <c r="O89" i="26"/>
  <c r="O100" i="26"/>
  <c r="O111" i="26"/>
  <c r="O122" i="26"/>
  <c r="O133" i="26"/>
  <c r="O144" i="26"/>
  <c r="O155" i="26"/>
  <c r="O166" i="26"/>
  <c r="O177" i="26"/>
  <c r="O188" i="26"/>
  <c r="O199" i="26"/>
  <c r="O210" i="26"/>
  <c r="O221" i="26"/>
  <c r="O232" i="26"/>
  <c r="O243" i="26"/>
  <c r="O254" i="26"/>
  <c r="O265" i="26"/>
  <c r="O276" i="26"/>
  <c r="O287" i="26"/>
  <c r="O298" i="26"/>
  <c r="O309" i="26"/>
  <c r="O320" i="26"/>
  <c r="O331" i="26"/>
  <c r="O342" i="26"/>
  <c r="O383" i="26"/>
  <c r="O394" i="26"/>
  <c r="O405" i="26"/>
  <c r="O416" i="26"/>
  <c r="O427" i="26"/>
  <c r="O438" i="26"/>
  <c r="O459" i="26"/>
  <c r="O470" i="26"/>
  <c r="O481" i="26"/>
  <c r="O492" i="26"/>
  <c r="O503" i="26"/>
  <c r="O514" i="26"/>
  <c r="O525" i="26"/>
  <c r="O536" i="26"/>
  <c r="O577" i="26"/>
  <c r="O588" i="26"/>
  <c r="O599" i="26"/>
  <c r="O610" i="26"/>
  <c r="O621" i="26"/>
  <c r="O632" i="26"/>
  <c r="H34" i="26"/>
  <c r="H45" i="26"/>
  <c r="H78" i="26"/>
  <c r="H89" i="26"/>
  <c r="H100" i="26"/>
  <c r="H111" i="26"/>
  <c r="H122" i="26"/>
  <c r="H133" i="26"/>
  <c r="H144" i="26"/>
  <c r="H155" i="26"/>
  <c r="H166" i="26"/>
  <c r="H177" i="26"/>
  <c r="H188" i="26"/>
  <c r="H199" i="26"/>
  <c r="H210" i="26"/>
  <c r="H221" i="26"/>
  <c r="H232" i="26"/>
  <c r="H243" i="26"/>
  <c r="H254" i="26"/>
  <c r="H265" i="26"/>
  <c r="H276" i="26"/>
  <c r="H287" i="26"/>
  <c r="H298" i="26"/>
  <c r="H309" i="26"/>
  <c r="H320" i="26"/>
  <c r="H331" i="26"/>
  <c r="H342" i="26"/>
  <c r="H383" i="26"/>
  <c r="H394" i="26"/>
  <c r="H405" i="26"/>
  <c r="H416" i="26"/>
  <c r="H427" i="26"/>
  <c r="H438" i="26"/>
  <c r="H459" i="26"/>
  <c r="H470" i="26"/>
  <c r="H481" i="26"/>
  <c r="H492" i="26"/>
  <c r="H503" i="26"/>
  <c r="H514" i="26"/>
  <c r="H525" i="26"/>
  <c r="H536" i="26"/>
  <c r="H577" i="26"/>
  <c r="H588" i="26"/>
  <c r="H599" i="26"/>
  <c r="H610" i="26"/>
  <c r="H621" i="26"/>
  <c r="H632" i="26"/>
  <c r="P600" i="26"/>
  <c r="P610" i="26" s="1"/>
  <c r="P601" i="26"/>
  <c r="P602" i="26"/>
  <c r="P603" i="26"/>
  <c r="P604" i="26"/>
  <c r="P605" i="26"/>
  <c r="P606" i="26"/>
  <c r="P607" i="26"/>
  <c r="P608" i="26"/>
  <c r="P609" i="26"/>
  <c r="P611" i="26"/>
  <c r="P612" i="26"/>
  <c r="P613" i="26"/>
  <c r="P614" i="26"/>
  <c r="P615" i="26"/>
  <c r="P616" i="26"/>
  <c r="P617" i="26"/>
  <c r="P618" i="26"/>
  <c r="P619" i="26"/>
  <c r="P620" i="26"/>
  <c r="P526" i="26"/>
  <c r="P527" i="26"/>
  <c r="P528" i="26"/>
  <c r="P529" i="26"/>
  <c r="P530" i="26"/>
  <c r="P531" i="26"/>
  <c r="P532" i="26"/>
  <c r="P533" i="26"/>
  <c r="P534" i="26"/>
  <c r="P535" i="26"/>
  <c r="P515" i="26"/>
  <c r="P516" i="26"/>
  <c r="P517" i="26"/>
  <c r="P518" i="26"/>
  <c r="P519" i="26"/>
  <c r="P520" i="26"/>
  <c r="P521" i="26"/>
  <c r="P522" i="26"/>
  <c r="P523" i="26"/>
  <c r="P524" i="26"/>
  <c r="P504" i="26"/>
  <c r="P514" i="26" s="1"/>
  <c r="P505" i="26"/>
  <c r="P506" i="26"/>
  <c r="P507" i="26"/>
  <c r="P508" i="26"/>
  <c r="P509" i="26"/>
  <c r="P510" i="26"/>
  <c r="P511" i="26"/>
  <c r="P512" i="26"/>
  <c r="P513" i="26"/>
  <c r="P493" i="26"/>
  <c r="P494" i="26"/>
  <c r="P495" i="26"/>
  <c r="P496" i="26"/>
  <c r="P497" i="26"/>
  <c r="P498" i="26"/>
  <c r="P499" i="26"/>
  <c r="P500" i="26"/>
  <c r="P501" i="26"/>
  <c r="P502" i="26"/>
  <c r="P439" i="26"/>
  <c r="P440" i="26"/>
  <c r="P441" i="26"/>
  <c r="P442" i="26"/>
  <c r="P443" i="26"/>
  <c r="P444" i="26"/>
  <c r="P445" i="26"/>
  <c r="P446" i="26"/>
  <c r="P447" i="26"/>
  <c r="P448" i="26"/>
  <c r="P449" i="26"/>
  <c r="P450" i="26"/>
  <c r="P451" i="26"/>
  <c r="P452" i="26"/>
  <c r="P453" i="26"/>
  <c r="P454" i="26"/>
  <c r="P455" i="26"/>
  <c r="P456" i="26"/>
  <c r="P457" i="26"/>
  <c r="P458" i="26"/>
  <c r="P428" i="26"/>
  <c r="P429" i="26"/>
  <c r="P430" i="26"/>
  <c r="P431" i="26"/>
  <c r="P432" i="26"/>
  <c r="P433" i="26"/>
  <c r="P434" i="26"/>
  <c r="P435" i="26"/>
  <c r="P436" i="26"/>
  <c r="P437" i="26"/>
  <c r="P406" i="26"/>
  <c r="P407" i="26"/>
  <c r="P408" i="26"/>
  <c r="P409" i="26"/>
  <c r="P410" i="26"/>
  <c r="P411" i="26"/>
  <c r="P412" i="26"/>
  <c r="P413" i="26"/>
  <c r="P414" i="26"/>
  <c r="P415" i="26"/>
  <c r="P395" i="26"/>
  <c r="P405" i="26" s="1"/>
  <c r="P396" i="26"/>
  <c r="P397" i="26"/>
  <c r="P398" i="26"/>
  <c r="P399" i="26"/>
  <c r="P400" i="26"/>
  <c r="P401" i="26"/>
  <c r="P402" i="26"/>
  <c r="P403" i="26"/>
  <c r="P404" i="26"/>
  <c r="P332" i="26"/>
  <c r="P333" i="26"/>
  <c r="P334" i="26"/>
  <c r="P335" i="26"/>
  <c r="P336" i="26"/>
  <c r="P337" i="26"/>
  <c r="P338" i="26"/>
  <c r="P339" i="26"/>
  <c r="P340" i="26"/>
  <c r="P341" i="26"/>
  <c r="P321" i="26"/>
  <c r="P322" i="26"/>
  <c r="P323" i="26"/>
  <c r="P324" i="26"/>
  <c r="P325" i="26"/>
  <c r="P326" i="26"/>
  <c r="P327" i="26"/>
  <c r="P328" i="26"/>
  <c r="P329" i="26"/>
  <c r="P330" i="26"/>
  <c r="P310" i="26"/>
  <c r="P311" i="26"/>
  <c r="P312" i="26"/>
  <c r="P313" i="26"/>
  <c r="P314" i="26"/>
  <c r="P315" i="26"/>
  <c r="P316" i="26"/>
  <c r="P317" i="26"/>
  <c r="P318" i="26"/>
  <c r="P319" i="26"/>
  <c r="P299" i="26"/>
  <c r="P309" i="26" s="1"/>
  <c r="P300" i="26"/>
  <c r="P301" i="26"/>
  <c r="P302" i="26"/>
  <c r="P303" i="26"/>
  <c r="P304" i="26"/>
  <c r="P305" i="26"/>
  <c r="P306" i="26"/>
  <c r="P307" i="26"/>
  <c r="P308" i="26"/>
  <c r="P277" i="26"/>
  <c r="P278" i="26"/>
  <c r="P279" i="26"/>
  <c r="P280" i="26"/>
  <c r="P281" i="26"/>
  <c r="P282" i="26"/>
  <c r="P283" i="26"/>
  <c r="P284" i="26"/>
  <c r="P285" i="26"/>
  <c r="P286" i="26"/>
  <c r="P266" i="26"/>
  <c r="P267" i="26"/>
  <c r="P268" i="26"/>
  <c r="P269" i="26"/>
  <c r="P270" i="26"/>
  <c r="P271" i="26"/>
  <c r="P272" i="26"/>
  <c r="P273" i="26"/>
  <c r="P274" i="26"/>
  <c r="P275" i="26"/>
  <c r="P255" i="26"/>
  <c r="P256" i="26"/>
  <c r="P257" i="26"/>
  <c r="P258" i="26"/>
  <c r="P259" i="26"/>
  <c r="P260" i="26"/>
  <c r="P261" i="26"/>
  <c r="P262" i="26"/>
  <c r="P263" i="26"/>
  <c r="P264" i="26"/>
  <c r="P244" i="26"/>
  <c r="P254" i="26" s="1"/>
  <c r="P245" i="26"/>
  <c r="P246" i="26"/>
  <c r="P247" i="26"/>
  <c r="P248" i="26"/>
  <c r="P249" i="26"/>
  <c r="P250" i="26"/>
  <c r="P251" i="26"/>
  <c r="P252" i="26"/>
  <c r="P253" i="26"/>
  <c r="P233" i="26"/>
  <c r="P234" i="26"/>
  <c r="P235" i="26"/>
  <c r="P236" i="26"/>
  <c r="P237" i="26"/>
  <c r="P238" i="26"/>
  <c r="P239" i="26"/>
  <c r="P240" i="26"/>
  <c r="P241" i="26"/>
  <c r="P242" i="26"/>
  <c r="P222" i="26"/>
  <c r="P223" i="26"/>
  <c r="P224" i="26"/>
  <c r="P225" i="26"/>
  <c r="P226" i="26"/>
  <c r="P227" i="26"/>
  <c r="P228" i="26"/>
  <c r="P229" i="26"/>
  <c r="P230" i="26"/>
  <c r="P231" i="26"/>
  <c r="P211" i="26"/>
  <c r="P212" i="26"/>
  <c r="P213" i="26"/>
  <c r="P214" i="26"/>
  <c r="P215" i="26"/>
  <c r="P216" i="26"/>
  <c r="P217" i="26"/>
  <c r="P218" i="26"/>
  <c r="P219" i="26"/>
  <c r="P220" i="26"/>
  <c r="P200" i="26"/>
  <c r="P201" i="26"/>
  <c r="P202" i="26"/>
  <c r="P203" i="26"/>
  <c r="P204" i="26"/>
  <c r="P205" i="26"/>
  <c r="P206" i="26"/>
  <c r="P207" i="26"/>
  <c r="P208" i="26"/>
  <c r="P209" i="26"/>
  <c r="P189" i="26"/>
  <c r="P190" i="26"/>
  <c r="P191" i="26"/>
  <c r="P192" i="26"/>
  <c r="P193" i="26"/>
  <c r="P194" i="26"/>
  <c r="P195" i="26"/>
  <c r="P196" i="26"/>
  <c r="P197" i="26"/>
  <c r="P198" i="26"/>
  <c r="P178" i="26"/>
  <c r="P179" i="26"/>
  <c r="P180" i="26"/>
  <c r="P181" i="26"/>
  <c r="P182" i="26"/>
  <c r="P183" i="26"/>
  <c r="P184" i="26"/>
  <c r="P185" i="26"/>
  <c r="P186" i="26"/>
  <c r="P187" i="26"/>
  <c r="P167" i="26"/>
  <c r="P168" i="26"/>
  <c r="P169" i="26"/>
  <c r="P170" i="26"/>
  <c r="P171" i="26"/>
  <c r="P172" i="26"/>
  <c r="P173" i="26"/>
  <c r="P174" i="26"/>
  <c r="P175" i="26"/>
  <c r="P176" i="26"/>
  <c r="P156" i="26"/>
  <c r="P157" i="26"/>
  <c r="P158" i="26"/>
  <c r="P159" i="26"/>
  <c r="P160" i="26"/>
  <c r="P161" i="26"/>
  <c r="P162" i="26"/>
  <c r="P163" i="26"/>
  <c r="P164" i="26"/>
  <c r="P165" i="26"/>
  <c r="P145" i="26"/>
  <c r="P146" i="26"/>
  <c r="P147" i="26"/>
  <c r="P148" i="26"/>
  <c r="P149" i="26"/>
  <c r="P150" i="26"/>
  <c r="P151" i="26"/>
  <c r="P152" i="26"/>
  <c r="P153" i="26"/>
  <c r="P154" i="26"/>
  <c r="P134" i="26"/>
  <c r="P135" i="26"/>
  <c r="P136" i="26"/>
  <c r="P137" i="26"/>
  <c r="P138" i="26"/>
  <c r="P139" i="26"/>
  <c r="P140" i="26"/>
  <c r="P141" i="26"/>
  <c r="P142" i="26"/>
  <c r="P143" i="26"/>
  <c r="P123" i="26"/>
  <c r="P124" i="26"/>
  <c r="P125" i="26"/>
  <c r="P126" i="26"/>
  <c r="P127" i="26"/>
  <c r="P128" i="26"/>
  <c r="P129" i="26"/>
  <c r="P130" i="26"/>
  <c r="P131" i="26"/>
  <c r="P132" i="26"/>
  <c r="P112" i="26"/>
  <c r="P122" i="26" s="1"/>
  <c r="P113" i="26"/>
  <c r="P114" i="26"/>
  <c r="P115" i="26"/>
  <c r="P116" i="26"/>
  <c r="P117" i="26"/>
  <c r="P118" i="26"/>
  <c r="P119" i="26"/>
  <c r="P120" i="26"/>
  <c r="P121" i="26"/>
  <c r="P101" i="26"/>
  <c r="P102" i="26"/>
  <c r="P111" i="26" s="1"/>
  <c r="P103" i="26"/>
  <c r="P104" i="26"/>
  <c r="P105" i="26"/>
  <c r="P106" i="26"/>
  <c r="P107" i="26"/>
  <c r="P108" i="26"/>
  <c r="P109" i="26"/>
  <c r="P110" i="26"/>
  <c r="P90" i="26"/>
  <c r="P91" i="26"/>
  <c r="P92" i="26"/>
  <c r="P93" i="26"/>
  <c r="P94" i="26"/>
  <c r="P95" i="26"/>
  <c r="P96" i="26"/>
  <c r="P97" i="26"/>
  <c r="P98" i="26"/>
  <c r="P99" i="26"/>
  <c r="P79" i="26"/>
  <c r="P80" i="26"/>
  <c r="P81" i="26"/>
  <c r="P82" i="26"/>
  <c r="P83" i="26"/>
  <c r="P84" i="26"/>
  <c r="P85" i="26"/>
  <c r="P86" i="26"/>
  <c r="P87" i="26"/>
  <c r="P88" i="26"/>
  <c r="P68" i="26"/>
  <c r="P69" i="26"/>
  <c r="P70" i="26"/>
  <c r="P71" i="26"/>
  <c r="P72" i="26"/>
  <c r="P73" i="26"/>
  <c r="P74" i="26"/>
  <c r="P75" i="26"/>
  <c r="P76" i="26"/>
  <c r="P77" i="26"/>
  <c r="P57" i="26"/>
  <c r="P58" i="26"/>
  <c r="P59" i="26"/>
  <c r="P60" i="26"/>
  <c r="P61" i="26"/>
  <c r="P62" i="26"/>
  <c r="P63" i="26"/>
  <c r="P64" i="26"/>
  <c r="P65" i="26"/>
  <c r="P66" i="26"/>
  <c r="P46" i="26"/>
  <c r="P47" i="26"/>
  <c r="P48" i="26"/>
  <c r="P49" i="26"/>
  <c r="P50" i="26"/>
  <c r="P51" i="26"/>
  <c r="P52" i="26"/>
  <c r="P53" i="26"/>
  <c r="P54" i="26"/>
  <c r="P55" i="26"/>
  <c r="P35" i="26"/>
  <c r="P36" i="26"/>
  <c r="P37" i="26"/>
  <c r="P38" i="26"/>
  <c r="P39" i="26"/>
  <c r="P40" i="26"/>
  <c r="P41" i="26"/>
  <c r="P42" i="26"/>
  <c r="P43" i="26"/>
  <c r="P44" i="26"/>
  <c r="P14" i="26"/>
  <c r="P15" i="26"/>
  <c r="P16" i="26"/>
  <c r="P17" i="26"/>
  <c r="P18" i="26"/>
  <c r="P19" i="26"/>
  <c r="P20" i="26"/>
  <c r="P21" i="26"/>
  <c r="P22" i="26"/>
  <c r="P623" i="26"/>
  <c r="P624" i="26"/>
  <c r="P626" i="26"/>
  <c r="P627" i="26"/>
  <c r="P628" i="26"/>
  <c r="P629" i="26"/>
  <c r="P630" i="26"/>
  <c r="P631" i="26"/>
  <c r="P590" i="26"/>
  <c r="P591" i="26"/>
  <c r="P592" i="26"/>
  <c r="P593" i="26"/>
  <c r="P594" i="26"/>
  <c r="P595" i="26"/>
  <c r="P596" i="26"/>
  <c r="P597" i="26"/>
  <c r="P598" i="26"/>
  <c r="P579" i="26"/>
  <c r="P580" i="26"/>
  <c r="P581" i="26"/>
  <c r="P582" i="26"/>
  <c r="P583" i="26"/>
  <c r="P584" i="26"/>
  <c r="P585" i="26"/>
  <c r="P586" i="26"/>
  <c r="P587" i="26"/>
  <c r="P483" i="26"/>
  <c r="P484" i="26"/>
  <c r="P485" i="26"/>
  <c r="P486" i="26"/>
  <c r="P487" i="26"/>
  <c r="P488" i="26"/>
  <c r="P489" i="26"/>
  <c r="P490" i="26"/>
  <c r="P491" i="26"/>
  <c r="P472" i="26"/>
  <c r="P473" i="26"/>
  <c r="P474" i="26"/>
  <c r="P475" i="26"/>
  <c r="P476" i="26"/>
  <c r="P477" i="26"/>
  <c r="P478" i="26"/>
  <c r="P479" i="26"/>
  <c r="P480" i="26"/>
  <c r="P461" i="26"/>
  <c r="P462" i="26"/>
  <c r="P463" i="26"/>
  <c r="P464" i="26"/>
  <c r="P465" i="26"/>
  <c r="P466" i="26"/>
  <c r="P467" i="26"/>
  <c r="P468" i="26"/>
  <c r="P469" i="26"/>
  <c r="P418" i="26"/>
  <c r="P419" i="26"/>
  <c r="P420" i="26"/>
  <c r="P421" i="26"/>
  <c r="P422" i="26"/>
  <c r="P423" i="26"/>
  <c r="P424" i="26"/>
  <c r="P425" i="26"/>
  <c r="P426" i="26"/>
  <c r="P289" i="26"/>
  <c r="P290" i="26"/>
  <c r="P291" i="26"/>
  <c r="P292" i="26"/>
  <c r="P293" i="26"/>
  <c r="P294" i="26"/>
  <c r="P295" i="26"/>
  <c r="P296" i="26"/>
  <c r="P297" i="26"/>
  <c r="P288" i="26"/>
  <c r="P589" i="26"/>
  <c r="P622" i="26"/>
  <c r="P632" i="26" s="1"/>
  <c r="P578" i="26"/>
  <c r="P471" i="26"/>
  <c r="P481" i="26" s="1"/>
  <c r="P482" i="26"/>
  <c r="P417" i="26"/>
  <c r="P460" i="26"/>
  <c r="Y58" i="27"/>
  <c r="Y59" i="27"/>
  <c r="Y60" i="27"/>
  <c r="Y61" i="27"/>
  <c r="Y62" i="27"/>
  <c r="Y63" i="27"/>
  <c r="Y64" i="27"/>
  <c r="Y65" i="27"/>
  <c r="Y66" i="27"/>
  <c r="Y67" i="27"/>
  <c r="Y69" i="27"/>
  <c r="Y70" i="27"/>
  <c r="Y71" i="27"/>
  <c r="Y72" i="27"/>
  <c r="Y73" i="27"/>
  <c r="Y74" i="27"/>
  <c r="Y75" i="27"/>
  <c r="Y76" i="27"/>
  <c r="Y77" i="27"/>
  <c r="Y78" i="27"/>
  <c r="P69" i="27"/>
  <c r="P70" i="27"/>
  <c r="P71" i="27"/>
  <c r="P72" i="27"/>
  <c r="P73" i="27"/>
  <c r="P74" i="27"/>
  <c r="P75" i="27"/>
  <c r="P76" i="27"/>
  <c r="P77" i="27"/>
  <c r="P78" i="27"/>
  <c r="P58" i="27"/>
  <c r="P59" i="27"/>
  <c r="P60" i="27"/>
  <c r="P61" i="27"/>
  <c r="P62" i="27"/>
  <c r="P63" i="27"/>
  <c r="P64" i="27"/>
  <c r="P65" i="27"/>
  <c r="P66" i="27"/>
  <c r="P67" i="27"/>
  <c r="Y612" i="27"/>
  <c r="Y613" i="27"/>
  <c r="Y614" i="27"/>
  <c r="Y615" i="27"/>
  <c r="Y616" i="27"/>
  <c r="Y617" i="27"/>
  <c r="Y618" i="27"/>
  <c r="Y619" i="27"/>
  <c r="Y620" i="27"/>
  <c r="Y621" i="27"/>
  <c r="Q622" i="27"/>
  <c r="R622" i="27"/>
  <c r="S622" i="27"/>
  <c r="T622" i="27"/>
  <c r="U622" i="27"/>
  <c r="V622" i="27"/>
  <c r="W622" i="27"/>
  <c r="X622" i="27"/>
  <c r="Y623" i="27"/>
  <c r="Y624" i="27"/>
  <c r="Y625" i="27"/>
  <c r="Y626" i="27"/>
  <c r="Y627" i="27"/>
  <c r="Y628" i="27"/>
  <c r="Y629" i="27"/>
  <c r="Y630" i="27"/>
  <c r="Y631" i="27"/>
  <c r="Y632" i="27"/>
  <c r="Q633" i="27"/>
  <c r="R633" i="27"/>
  <c r="S633" i="27"/>
  <c r="T633" i="27"/>
  <c r="U633" i="27"/>
  <c r="V633" i="27"/>
  <c r="W633" i="27"/>
  <c r="X633" i="27"/>
  <c r="Q24" i="27"/>
  <c r="Q35" i="27"/>
  <c r="Q46" i="27"/>
  <c r="Q57" i="27"/>
  <c r="Q68" i="27"/>
  <c r="Q79" i="27"/>
  <c r="Q90" i="27"/>
  <c r="Q101" i="27"/>
  <c r="Q112" i="27"/>
  <c r="Q123" i="27"/>
  <c r="Q134" i="27"/>
  <c r="Q145" i="27"/>
  <c r="Q156" i="27"/>
  <c r="Q167" i="27"/>
  <c r="Q178" i="27"/>
  <c r="Q189" i="27"/>
  <c r="Q200" i="27"/>
  <c r="Q211" i="27"/>
  <c r="Q222" i="27"/>
  <c r="Q233" i="27"/>
  <c r="Q244" i="27"/>
  <c r="Q255" i="27"/>
  <c r="Q266" i="27"/>
  <c r="Q277" i="27"/>
  <c r="Q288" i="27"/>
  <c r="Q299" i="27"/>
  <c r="Q310" i="27"/>
  <c r="Q321" i="27"/>
  <c r="Q332" i="27"/>
  <c r="Q343" i="27"/>
  <c r="Q384" i="27"/>
  <c r="Q395" i="27"/>
  <c r="Q406" i="27"/>
  <c r="Q417" i="27"/>
  <c r="Q428" i="27"/>
  <c r="Q439" i="27"/>
  <c r="Q460" i="27"/>
  <c r="Q471" i="27"/>
  <c r="Q482" i="27"/>
  <c r="Q493" i="27"/>
  <c r="Q504" i="27"/>
  <c r="Q515" i="27"/>
  <c r="Q526" i="27"/>
  <c r="Q537" i="27"/>
  <c r="Q578" i="27"/>
  <c r="Q589" i="27"/>
  <c r="Q600" i="27"/>
  <c r="Q611" i="27"/>
  <c r="R24" i="27"/>
  <c r="R35" i="27"/>
  <c r="R46" i="27"/>
  <c r="R57" i="27"/>
  <c r="R90" i="27"/>
  <c r="R101" i="27"/>
  <c r="R112" i="27"/>
  <c r="R123" i="27"/>
  <c r="R134" i="27"/>
  <c r="R145" i="27"/>
  <c r="R156" i="27"/>
  <c r="R167" i="27"/>
  <c r="R178" i="27"/>
  <c r="R189" i="27"/>
  <c r="R200" i="27"/>
  <c r="R211" i="27"/>
  <c r="R222" i="27"/>
  <c r="R233" i="27"/>
  <c r="R244" i="27"/>
  <c r="R255" i="27"/>
  <c r="R266" i="27"/>
  <c r="R277" i="27"/>
  <c r="R288" i="27"/>
  <c r="R299" i="27"/>
  <c r="R310" i="27"/>
  <c r="R321" i="27"/>
  <c r="R332" i="27"/>
  <c r="R343" i="27"/>
  <c r="R384" i="27"/>
  <c r="R395" i="27"/>
  <c r="R406" i="27"/>
  <c r="R417" i="27"/>
  <c r="R428" i="27"/>
  <c r="R439" i="27"/>
  <c r="R460" i="27"/>
  <c r="R471" i="27"/>
  <c r="R482" i="27"/>
  <c r="R493" i="27"/>
  <c r="R504" i="27"/>
  <c r="R515" i="27"/>
  <c r="R526" i="27"/>
  <c r="R537" i="27"/>
  <c r="R578" i="27"/>
  <c r="R589" i="27"/>
  <c r="R600" i="27"/>
  <c r="R611" i="27"/>
  <c r="S24" i="27"/>
  <c r="S35" i="27"/>
  <c r="S46" i="27"/>
  <c r="S57" i="27"/>
  <c r="S90" i="27"/>
  <c r="S101" i="27"/>
  <c r="S112" i="27"/>
  <c r="S123" i="27"/>
  <c r="S134" i="27"/>
  <c r="S145" i="27"/>
  <c r="S156" i="27"/>
  <c r="S167" i="27"/>
  <c r="S178" i="27"/>
  <c r="S189" i="27"/>
  <c r="S200" i="27"/>
  <c r="S211" i="27"/>
  <c r="S222" i="27"/>
  <c r="S233" i="27"/>
  <c r="S244" i="27"/>
  <c r="S255" i="27"/>
  <c r="S266" i="27"/>
  <c r="S277" i="27"/>
  <c r="S288" i="27"/>
  <c r="S299" i="27"/>
  <c r="S310" i="27"/>
  <c r="S321" i="27"/>
  <c r="S332" i="27"/>
  <c r="S343" i="27"/>
  <c r="S384" i="27"/>
  <c r="S395" i="27"/>
  <c r="S406" i="27"/>
  <c r="S417" i="27"/>
  <c r="S428" i="27"/>
  <c r="S439" i="27"/>
  <c r="S460" i="27"/>
  <c r="S471" i="27"/>
  <c r="S482" i="27"/>
  <c r="S493" i="27"/>
  <c r="S504" i="27"/>
  <c r="S515" i="27"/>
  <c r="S526" i="27"/>
  <c r="S537" i="27"/>
  <c r="S578" i="27"/>
  <c r="S589" i="27"/>
  <c r="S600" i="27"/>
  <c r="S611" i="27"/>
  <c r="T24" i="27"/>
  <c r="T35" i="27"/>
  <c r="T46" i="27"/>
  <c r="T57" i="27"/>
  <c r="T90" i="27"/>
  <c r="T101" i="27"/>
  <c r="T112" i="27"/>
  <c r="T123" i="27"/>
  <c r="T134" i="27"/>
  <c r="T634" i="27" s="1"/>
  <c r="T145" i="27"/>
  <c r="T156" i="27"/>
  <c r="T167" i="27"/>
  <c r="T178" i="27"/>
  <c r="T189" i="27"/>
  <c r="T200" i="27"/>
  <c r="T211" i="27"/>
  <c r="T222" i="27"/>
  <c r="T233" i="27"/>
  <c r="T244" i="27"/>
  <c r="T255" i="27"/>
  <c r="T266" i="27"/>
  <c r="T277" i="27"/>
  <c r="T288" i="27"/>
  <c r="T299" i="27"/>
  <c r="T310" i="27"/>
  <c r="T321" i="27"/>
  <c r="T332" i="27"/>
  <c r="T343" i="27"/>
  <c r="T384" i="27"/>
  <c r="T395" i="27"/>
  <c r="T406" i="27"/>
  <c r="T417" i="27"/>
  <c r="T428" i="27"/>
  <c r="T439" i="27"/>
  <c r="T460" i="27"/>
  <c r="T471" i="27"/>
  <c r="T482" i="27"/>
  <c r="T493" i="27"/>
  <c r="T504" i="27"/>
  <c r="T515" i="27"/>
  <c r="T526" i="27"/>
  <c r="T537" i="27"/>
  <c r="T578" i="27"/>
  <c r="T589" i="27"/>
  <c r="T600" i="27"/>
  <c r="T611" i="27"/>
  <c r="U24" i="27"/>
  <c r="U35" i="27"/>
  <c r="U46" i="27"/>
  <c r="U57" i="27"/>
  <c r="U90" i="27"/>
  <c r="U101" i="27"/>
  <c r="U112" i="27"/>
  <c r="U123" i="27"/>
  <c r="U134" i="27"/>
  <c r="U145" i="27"/>
  <c r="U156" i="27"/>
  <c r="U167" i="27"/>
  <c r="U178" i="27"/>
  <c r="U189" i="27"/>
  <c r="U200" i="27"/>
  <c r="U211" i="27"/>
  <c r="U222" i="27"/>
  <c r="U233" i="27"/>
  <c r="U244" i="27"/>
  <c r="U255" i="27"/>
  <c r="U266" i="27"/>
  <c r="U277" i="27"/>
  <c r="U288" i="27"/>
  <c r="U299" i="27"/>
  <c r="U310" i="27"/>
  <c r="U321" i="27"/>
  <c r="U332" i="27"/>
  <c r="U343" i="27"/>
  <c r="U384" i="27"/>
  <c r="U395" i="27"/>
  <c r="U406" i="27"/>
  <c r="U417" i="27"/>
  <c r="U428" i="27"/>
  <c r="U439" i="27"/>
  <c r="U460" i="27"/>
  <c r="U471" i="27"/>
  <c r="U482" i="27"/>
  <c r="U493" i="27"/>
  <c r="U504" i="27"/>
  <c r="U515" i="27"/>
  <c r="U526" i="27"/>
  <c r="U537" i="27"/>
  <c r="U578" i="27"/>
  <c r="U589" i="27"/>
  <c r="U600" i="27"/>
  <c r="U611" i="27"/>
  <c r="V24" i="27"/>
  <c r="V35" i="27"/>
  <c r="V46" i="27"/>
  <c r="V57" i="27"/>
  <c r="V90" i="27"/>
  <c r="V101" i="27"/>
  <c r="V112" i="27"/>
  <c r="V123" i="27"/>
  <c r="V134" i="27"/>
  <c r="V145" i="27"/>
  <c r="V156" i="27"/>
  <c r="V167" i="27"/>
  <c r="V178" i="27"/>
  <c r="V189" i="27"/>
  <c r="V200" i="27"/>
  <c r="V211" i="27"/>
  <c r="V222" i="27"/>
  <c r="V233" i="27"/>
  <c r="V244" i="27"/>
  <c r="V255" i="27"/>
  <c r="V266" i="27"/>
  <c r="V277" i="27"/>
  <c r="V288" i="27"/>
  <c r="V299" i="27"/>
  <c r="V310" i="27"/>
  <c r="V321" i="27"/>
  <c r="V332" i="27"/>
  <c r="V343" i="27"/>
  <c r="V384" i="27"/>
  <c r="V395" i="27"/>
  <c r="V406" i="27"/>
  <c r="V417" i="27"/>
  <c r="V428" i="27"/>
  <c r="V439" i="27"/>
  <c r="V460" i="27"/>
  <c r="V471" i="27"/>
  <c r="V482" i="27"/>
  <c r="V493" i="27"/>
  <c r="V504" i="27"/>
  <c r="V515" i="27"/>
  <c r="V526" i="27"/>
  <c r="V537" i="27"/>
  <c r="V578" i="27"/>
  <c r="V589" i="27"/>
  <c r="V600" i="27"/>
  <c r="V611" i="27"/>
  <c r="W24" i="27"/>
  <c r="W35" i="27"/>
  <c r="W46" i="27"/>
  <c r="W57" i="27"/>
  <c r="W90" i="27"/>
  <c r="W634" i="27" s="1"/>
  <c r="W101" i="27"/>
  <c r="W112" i="27"/>
  <c r="W123" i="27"/>
  <c r="W134" i="27"/>
  <c r="W145" i="27"/>
  <c r="W156" i="27"/>
  <c r="W167" i="27"/>
  <c r="W178" i="27"/>
  <c r="W189" i="27"/>
  <c r="W200" i="27"/>
  <c r="W211" i="27"/>
  <c r="W222" i="27"/>
  <c r="W233" i="27"/>
  <c r="W244" i="27"/>
  <c r="W255" i="27"/>
  <c r="W266" i="27"/>
  <c r="W277" i="27"/>
  <c r="W288" i="27"/>
  <c r="W299" i="27"/>
  <c r="W310" i="27"/>
  <c r="W321" i="27"/>
  <c r="W332" i="27"/>
  <c r="W343" i="27"/>
  <c r="W384" i="27"/>
  <c r="W395" i="27"/>
  <c r="W406" i="27"/>
  <c r="W417" i="27"/>
  <c r="W428" i="27"/>
  <c r="W439" i="27"/>
  <c r="W460" i="27"/>
  <c r="W471" i="27"/>
  <c r="W482" i="27"/>
  <c r="W493" i="27"/>
  <c r="W504" i="27"/>
  <c r="W515" i="27"/>
  <c r="W526" i="27"/>
  <c r="W537" i="27"/>
  <c r="W578" i="27"/>
  <c r="W589" i="27"/>
  <c r="W600" i="27"/>
  <c r="W611" i="27"/>
  <c r="X24" i="27"/>
  <c r="X35" i="27"/>
  <c r="X46" i="27"/>
  <c r="X634" i="27" s="1"/>
  <c r="X57" i="27"/>
  <c r="X90" i="27"/>
  <c r="X101" i="27"/>
  <c r="X112" i="27"/>
  <c r="X123" i="27"/>
  <c r="X134" i="27"/>
  <c r="X145" i="27"/>
  <c r="X156" i="27"/>
  <c r="X167" i="27"/>
  <c r="X178" i="27"/>
  <c r="X189" i="27"/>
  <c r="X200" i="27"/>
  <c r="X211" i="27"/>
  <c r="X222" i="27"/>
  <c r="X233" i="27"/>
  <c r="X244" i="27"/>
  <c r="X255" i="27"/>
  <c r="X266" i="27"/>
  <c r="X277" i="27"/>
  <c r="X288" i="27"/>
  <c r="X299" i="27"/>
  <c r="X310" i="27"/>
  <c r="X321" i="27"/>
  <c r="X332" i="27"/>
  <c r="X343" i="27"/>
  <c r="X384" i="27"/>
  <c r="X395" i="27"/>
  <c r="X406" i="27"/>
  <c r="X417" i="27"/>
  <c r="X428" i="27"/>
  <c r="X439" i="27"/>
  <c r="X460" i="27"/>
  <c r="X471" i="27"/>
  <c r="X482" i="27"/>
  <c r="X493" i="27"/>
  <c r="X504" i="27"/>
  <c r="X515" i="27"/>
  <c r="X526" i="27"/>
  <c r="X537" i="27"/>
  <c r="X578" i="27"/>
  <c r="X589" i="27"/>
  <c r="X600" i="27"/>
  <c r="X611" i="27"/>
  <c r="Y579" i="27"/>
  <c r="Y580" i="27"/>
  <c r="Y581" i="27"/>
  <c r="Y582" i="27"/>
  <c r="Y583" i="27"/>
  <c r="Y584" i="27"/>
  <c r="Y585" i="27"/>
  <c r="Y586" i="27"/>
  <c r="Y587" i="27"/>
  <c r="Y588" i="27"/>
  <c r="Y590" i="27"/>
  <c r="Y591" i="27"/>
  <c r="Y600" i="27" s="1"/>
  <c r="Y592" i="27"/>
  <c r="Y593" i="27"/>
  <c r="Y594" i="27"/>
  <c r="Y595" i="27"/>
  <c r="Y596" i="27"/>
  <c r="Y597" i="27"/>
  <c r="Y598" i="27"/>
  <c r="Y599" i="27"/>
  <c r="Y601" i="27"/>
  <c r="Y602" i="27"/>
  <c r="Y603" i="27"/>
  <c r="Y604" i="27"/>
  <c r="Y605" i="27"/>
  <c r="Y606" i="27"/>
  <c r="Y607" i="27"/>
  <c r="Y608" i="27"/>
  <c r="Y609" i="27"/>
  <c r="Y610" i="27"/>
  <c r="Y527" i="27"/>
  <c r="Y528" i="27"/>
  <c r="Y529" i="27"/>
  <c r="Y530" i="27"/>
  <c r="Y531" i="27"/>
  <c r="Y532" i="27"/>
  <c r="Y533" i="27"/>
  <c r="Y534" i="27"/>
  <c r="Y535" i="27"/>
  <c r="Y536" i="27"/>
  <c r="Y538" i="27"/>
  <c r="Y539" i="27"/>
  <c r="Y540" i="27"/>
  <c r="Y541" i="27"/>
  <c r="Y542" i="27"/>
  <c r="Y543" i="27"/>
  <c r="Y544" i="27"/>
  <c r="Y545" i="27"/>
  <c r="Y546" i="27"/>
  <c r="Y547" i="27"/>
  <c r="Y548" i="27"/>
  <c r="Y549" i="27"/>
  <c r="Y550" i="27"/>
  <c r="Y551" i="27"/>
  <c r="Y552" i="27"/>
  <c r="Y553" i="27"/>
  <c r="Y554" i="27"/>
  <c r="Y555" i="27"/>
  <c r="Y556" i="27"/>
  <c r="Y557" i="27"/>
  <c r="Y558" i="27"/>
  <c r="Y559" i="27"/>
  <c r="Y560" i="27"/>
  <c r="Y561" i="27"/>
  <c r="Y562" i="27"/>
  <c r="Y563" i="27"/>
  <c r="Y564" i="27"/>
  <c r="Y565" i="27"/>
  <c r="Y566" i="27"/>
  <c r="Y567" i="27"/>
  <c r="Y568" i="27"/>
  <c r="Y569" i="27"/>
  <c r="Y570" i="27"/>
  <c r="Y571" i="27"/>
  <c r="Y572" i="27"/>
  <c r="Y573" i="27"/>
  <c r="Y574" i="27"/>
  <c r="Y575" i="27"/>
  <c r="Y576" i="27"/>
  <c r="Y577" i="27"/>
  <c r="Y494" i="27"/>
  <c r="Y495" i="27"/>
  <c r="Y496" i="27"/>
  <c r="Y497" i="27"/>
  <c r="Y498" i="27"/>
  <c r="Y499" i="27"/>
  <c r="Y500" i="27"/>
  <c r="Y501" i="27"/>
  <c r="Y502" i="27"/>
  <c r="Y503" i="27"/>
  <c r="Y505" i="27"/>
  <c r="Y506" i="27"/>
  <c r="Y507" i="27"/>
  <c r="Y508" i="27"/>
  <c r="Y509" i="27"/>
  <c r="Y510" i="27"/>
  <c r="Y511" i="27"/>
  <c r="Y512" i="27"/>
  <c r="Y513" i="27"/>
  <c r="Y514" i="27"/>
  <c r="Y516" i="27"/>
  <c r="Y517" i="27"/>
  <c r="Y518" i="27"/>
  <c r="Y519" i="27"/>
  <c r="Y520" i="27"/>
  <c r="Y521" i="27"/>
  <c r="Y522" i="27"/>
  <c r="Y523" i="27"/>
  <c r="Y524" i="27"/>
  <c r="Y525" i="27"/>
  <c r="Y461" i="27"/>
  <c r="Y462" i="27"/>
  <c r="Y463" i="27"/>
  <c r="Y464" i="27"/>
  <c r="Y465" i="27"/>
  <c r="Y466" i="27"/>
  <c r="Y467" i="27"/>
  <c r="Y468" i="27"/>
  <c r="Y469" i="27"/>
  <c r="Y470" i="27"/>
  <c r="Y472" i="27"/>
  <c r="Y473" i="27"/>
  <c r="Y474" i="27"/>
  <c r="Y482" i="27" s="1"/>
  <c r="Y475" i="27"/>
  <c r="Y476" i="27"/>
  <c r="Y477" i="27"/>
  <c r="Y478" i="27"/>
  <c r="Y479" i="27"/>
  <c r="Y480" i="27"/>
  <c r="Y481" i="27"/>
  <c r="Y483" i="27"/>
  <c r="Y484" i="27"/>
  <c r="Y485" i="27"/>
  <c r="Y486" i="27"/>
  <c r="Y487" i="27"/>
  <c r="Y488" i="27"/>
  <c r="Y489" i="27"/>
  <c r="Y493" i="27" s="1"/>
  <c r="Y490" i="27"/>
  <c r="Y491" i="27"/>
  <c r="Y492" i="27"/>
  <c r="Y418" i="27"/>
  <c r="Y419" i="27"/>
  <c r="Y420" i="27"/>
  <c r="Y421" i="27"/>
  <c r="Y422" i="27"/>
  <c r="Y423" i="27"/>
  <c r="Y424" i="27"/>
  <c r="Y425" i="27"/>
  <c r="Y426" i="27"/>
  <c r="Y427" i="27"/>
  <c r="Y429" i="27"/>
  <c r="Y430" i="27"/>
  <c r="Y431" i="27"/>
  <c r="Y432" i="27"/>
  <c r="Y433" i="27"/>
  <c r="Y434" i="27"/>
  <c r="Y435" i="27"/>
  <c r="Y436" i="27"/>
  <c r="Y437" i="27"/>
  <c r="Y438" i="27"/>
  <c r="Y440" i="27"/>
  <c r="Y441" i="27"/>
  <c r="Y442" i="27"/>
  <c r="Y443" i="27"/>
  <c r="Y444" i="27"/>
  <c r="Y445" i="27"/>
  <c r="Y446" i="27"/>
  <c r="Y447" i="27"/>
  <c r="Y448" i="27"/>
  <c r="Y449" i="27"/>
  <c r="Y450" i="27"/>
  <c r="Y451" i="27"/>
  <c r="Y452" i="27"/>
  <c r="Y453" i="27"/>
  <c r="Y454" i="27"/>
  <c r="Y455" i="27"/>
  <c r="Y456" i="27"/>
  <c r="Y457" i="27"/>
  <c r="Y458" i="27"/>
  <c r="Y459" i="27"/>
  <c r="Y385" i="27"/>
  <c r="Y386" i="27"/>
  <c r="Y387" i="27"/>
  <c r="Y388" i="27"/>
  <c r="Y389" i="27"/>
  <c r="Y390" i="27"/>
  <c r="Y391" i="27"/>
  <c r="Y392" i="27"/>
  <c r="Y393" i="27"/>
  <c r="Y394" i="27"/>
  <c r="Y396" i="27"/>
  <c r="Y397" i="27"/>
  <c r="Y398" i="27"/>
  <c r="Y399" i="27"/>
  <c r="Y400" i="27"/>
  <c r="Y401" i="27"/>
  <c r="Y402" i="27"/>
  <c r="Y403" i="27"/>
  <c r="Y404" i="27"/>
  <c r="Y405" i="27"/>
  <c r="Y407" i="27"/>
  <c r="Y408" i="27"/>
  <c r="Y409" i="27"/>
  <c r="Y410" i="27"/>
  <c r="Y411" i="27"/>
  <c r="Y412" i="27"/>
  <c r="Y413" i="27"/>
  <c r="Y414" i="27"/>
  <c r="Y415" i="27"/>
  <c r="Y416" i="27"/>
  <c r="Y344" i="27"/>
  <c r="Y345" i="27"/>
  <c r="Y346" i="27"/>
  <c r="Y347" i="27"/>
  <c r="Y348" i="27"/>
  <c r="Y349" i="27"/>
  <c r="Y350" i="27"/>
  <c r="Y351" i="27"/>
  <c r="Y352" i="27"/>
  <c r="Y353" i="27"/>
  <c r="Y354" i="27"/>
  <c r="Y355" i="27"/>
  <c r="Y356" i="27"/>
  <c r="Y357" i="27"/>
  <c r="Y358" i="27"/>
  <c r="Y359" i="27"/>
  <c r="Y360" i="27"/>
  <c r="Y361" i="27"/>
  <c r="Y362" i="27"/>
  <c r="Y363" i="27"/>
  <c r="Y364" i="27"/>
  <c r="Y365" i="27"/>
  <c r="Y366" i="27"/>
  <c r="Y367" i="27"/>
  <c r="Y368" i="27"/>
  <c r="Y369" i="27"/>
  <c r="Y370" i="27"/>
  <c r="Y371" i="27"/>
  <c r="Y372" i="27"/>
  <c r="Y373" i="27"/>
  <c r="Y374" i="27"/>
  <c r="Y375" i="27"/>
  <c r="Y376" i="27"/>
  <c r="Y377" i="27"/>
  <c r="Y378" i="27"/>
  <c r="Y379" i="27"/>
  <c r="Y380" i="27"/>
  <c r="Y381" i="27"/>
  <c r="Y382" i="27"/>
  <c r="Y383" i="27"/>
  <c r="Y311" i="27"/>
  <c r="Y312" i="27"/>
  <c r="Y313" i="27"/>
  <c r="Y314" i="27"/>
  <c r="Y315" i="27"/>
  <c r="Y316" i="27"/>
  <c r="Y317" i="27"/>
  <c r="Y318" i="27"/>
  <c r="Y319" i="27"/>
  <c r="Y320" i="27"/>
  <c r="Y322" i="27"/>
  <c r="Y323" i="27"/>
  <c r="Y324" i="27"/>
  <c r="Y325" i="27"/>
  <c r="Y332" i="27" s="1"/>
  <c r="Y326" i="27"/>
  <c r="Y327" i="27"/>
  <c r="Y328" i="27"/>
  <c r="Y329" i="27"/>
  <c r="Y330" i="27"/>
  <c r="Y331" i="27"/>
  <c r="Y333" i="27"/>
  <c r="Y334" i="27"/>
  <c r="Y335" i="27"/>
  <c r="Y336" i="27"/>
  <c r="Y337" i="27"/>
  <c r="Y338" i="27"/>
  <c r="Y339" i="27"/>
  <c r="Y340" i="27"/>
  <c r="Y341" i="27"/>
  <c r="Y342" i="27"/>
  <c r="Y278" i="27"/>
  <c r="Y279" i="27"/>
  <c r="Y280" i="27"/>
  <c r="Y281" i="27"/>
  <c r="Y282" i="27"/>
  <c r="Y283" i="27"/>
  <c r="Y284" i="27"/>
  <c r="Y285" i="27"/>
  <c r="Y286" i="27"/>
  <c r="Y287" i="27"/>
  <c r="Y289" i="27"/>
  <c r="Y299" i="27" s="1"/>
  <c r="Y290" i="27"/>
  <c r="Y291" i="27"/>
  <c r="Y292" i="27"/>
  <c r="Y293" i="27"/>
  <c r="Y294" i="27"/>
  <c r="Y295" i="27"/>
  <c r="Y296" i="27"/>
  <c r="Y297" i="27"/>
  <c r="Y298" i="27"/>
  <c r="Y300" i="27"/>
  <c r="Y301" i="27"/>
  <c r="Y302" i="27"/>
  <c r="Y303" i="27"/>
  <c r="Y304" i="27"/>
  <c r="Y305" i="27"/>
  <c r="Y306" i="27"/>
  <c r="Y307" i="27"/>
  <c r="Y308" i="27"/>
  <c r="Y309" i="27"/>
  <c r="Y245" i="27"/>
  <c r="Y246" i="27"/>
  <c r="Y247" i="27"/>
  <c r="Y248" i="27"/>
  <c r="Y249" i="27"/>
  <c r="Y250" i="27"/>
  <c r="Y251" i="27"/>
  <c r="Y252" i="27"/>
  <c r="Y253" i="27"/>
  <c r="Y254" i="27"/>
  <c r="Y256" i="27"/>
  <c r="Y257" i="27"/>
  <c r="Y258" i="27"/>
  <c r="Y259" i="27"/>
  <c r="Y260" i="27"/>
  <c r="Y261" i="27"/>
  <c r="Y262" i="27"/>
  <c r="Y263" i="27"/>
  <c r="Y264" i="27"/>
  <c r="Y265" i="27"/>
  <c r="Y267" i="27"/>
  <c r="Y268" i="27"/>
  <c r="Y269" i="27"/>
  <c r="Y270" i="27"/>
  <c r="Y271" i="27"/>
  <c r="Y272" i="27"/>
  <c r="Y273" i="27"/>
  <c r="Y274" i="27"/>
  <c r="Y275" i="27"/>
  <c r="Y276" i="27"/>
  <c r="Y212" i="27"/>
  <c r="Y213" i="27"/>
  <c r="Y214" i="27"/>
  <c r="Y215" i="27"/>
  <c r="Y216" i="27"/>
  <c r="Y217" i="27"/>
  <c r="Y218" i="27"/>
  <c r="Y219" i="27"/>
  <c r="Y220" i="27"/>
  <c r="Y221" i="27"/>
  <c r="Y223" i="27"/>
  <c r="Y224" i="27"/>
  <c r="Y225" i="27"/>
  <c r="Y226" i="27"/>
  <c r="Y227" i="27"/>
  <c r="Y228" i="27"/>
  <c r="Y229" i="27"/>
  <c r="Y230" i="27"/>
  <c r="Y231" i="27"/>
  <c r="Y232" i="27"/>
  <c r="Y234" i="27"/>
  <c r="Y235" i="27"/>
  <c r="Y236" i="27"/>
  <c r="Y237" i="27"/>
  <c r="Y238" i="27"/>
  <c r="Y239" i="27"/>
  <c r="Y240" i="27"/>
  <c r="Y241" i="27"/>
  <c r="Y242" i="27"/>
  <c r="Y244" i="27" s="1"/>
  <c r="Y243" i="27"/>
  <c r="Y179" i="27"/>
  <c r="Y180" i="27"/>
  <c r="Y181" i="27"/>
  <c r="Y189" i="27" s="1"/>
  <c r="Y182" i="27"/>
  <c r="Y183" i="27"/>
  <c r="Y184" i="27"/>
  <c r="Y185" i="27"/>
  <c r="Y186" i="27"/>
  <c r="Y187" i="27"/>
  <c r="Y188" i="27"/>
  <c r="Y190" i="27"/>
  <c r="Y191" i="27"/>
  <c r="Y192" i="27"/>
  <c r="Y193" i="27"/>
  <c r="Y194" i="27"/>
  <c r="Y195" i="27"/>
  <c r="Y196" i="27"/>
  <c r="Y197" i="27"/>
  <c r="Y198" i="27"/>
  <c r="Y199" i="27"/>
  <c r="Y201" i="27"/>
  <c r="Y202" i="27"/>
  <c r="Y203" i="27"/>
  <c r="Y204" i="27"/>
  <c r="Y205" i="27"/>
  <c r="Y211" i="27" s="1"/>
  <c r="Y206" i="27"/>
  <c r="Y207" i="27"/>
  <c r="Y208" i="27"/>
  <c r="Y209" i="27"/>
  <c r="Y210" i="27"/>
  <c r="Y146" i="27"/>
  <c r="Y147" i="27"/>
  <c r="Y148" i="27"/>
  <c r="Y149" i="27"/>
  <c r="Y150" i="27"/>
  <c r="Y151" i="27"/>
  <c r="Y152" i="27"/>
  <c r="Y153" i="27"/>
  <c r="Y154" i="27"/>
  <c r="Y155" i="27"/>
  <c r="Y157" i="27"/>
  <c r="Y158" i="27"/>
  <c r="Y159" i="27"/>
  <c r="Y160" i="27"/>
  <c r="Y161" i="27"/>
  <c r="Y162" i="27"/>
  <c r="Y163" i="27"/>
  <c r="Y164" i="27"/>
  <c r="Y165" i="27"/>
  <c r="Y166" i="27"/>
  <c r="Y168" i="27"/>
  <c r="Y169" i="27"/>
  <c r="Y170" i="27"/>
  <c r="Y171" i="27"/>
  <c r="Y172" i="27"/>
  <c r="Y173" i="27"/>
  <c r="Y174" i="27"/>
  <c r="Y175" i="27"/>
  <c r="Y176" i="27"/>
  <c r="Y177" i="27"/>
  <c r="Y113" i="27"/>
  <c r="Y114" i="27"/>
  <c r="Y115" i="27"/>
  <c r="Y116" i="27"/>
  <c r="Y117" i="27"/>
  <c r="Y118" i="27"/>
  <c r="Y119" i="27"/>
  <c r="Y120" i="27"/>
  <c r="Y121" i="27"/>
  <c r="Y122" i="27"/>
  <c r="Y124" i="27"/>
  <c r="Y125" i="27"/>
  <c r="Y126" i="27"/>
  <c r="Y127" i="27"/>
  <c r="Y128" i="27"/>
  <c r="Y129" i="27"/>
  <c r="Y130" i="27"/>
  <c r="Y131" i="27"/>
  <c r="Y132" i="27"/>
  <c r="Y134" i="27" s="1"/>
  <c r="Y133" i="27"/>
  <c r="Y135" i="27"/>
  <c r="Y136" i="27"/>
  <c r="Y137" i="27"/>
  <c r="Y138" i="27"/>
  <c r="Y139" i="27"/>
  <c r="Y140" i="27"/>
  <c r="Y141" i="27"/>
  <c r="Y142" i="27"/>
  <c r="Y143" i="27"/>
  <c r="Y144" i="27"/>
  <c r="Y80" i="27"/>
  <c r="Y81" i="27"/>
  <c r="Y82" i="27"/>
  <c r="Y83" i="27"/>
  <c r="Y84" i="27"/>
  <c r="Y85" i="27"/>
  <c r="Y86" i="27"/>
  <c r="Y87" i="27"/>
  <c r="Y88" i="27"/>
  <c r="Y89" i="27"/>
  <c r="Y91" i="27"/>
  <c r="Y92" i="27"/>
  <c r="Y93" i="27"/>
  <c r="Y94" i="27"/>
  <c r="Y101" i="27" s="1"/>
  <c r="Y95" i="27"/>
  <c r="Y96" i="27"/>
  <c r="Y97" i="27"/>
  <c r="Y98" i="27"/>
  <c r="Y99" i="27"/>
  <c r="Y100" i="27"/>
  <c r="Y102" i="27"/>
  <c r="Y103" i="27"/>
  <c r="Y104" i="27"/>
  <c r="Y112" i="27" s="1"/>
  <c r="Y105" i="27"/>
  <c r="Y106" i="27"/>
  <c r="Y107" i="27"/>
  <c r="Y108" i="27"/>
  <c r="Y109" i="27"/>
  <c r="Y110" i="27"/>
  <c r="Y111" i="27"/>
  <c r="Y47" i="27"/>
  <c r="Y48" i="27"/>
  <c r="Y49" i="27"/>
  <c r="Y50" i="27"/>
  <c r="Y51" i="27"/>
  <c r="Y52" i="27"/>
  <c r="Y53" i="27"/>
  <c r="Y54" i="27"/>
  <c r="Y55" i="27"/>
  <c r="Y56" i="27"/>
  <c r="Y25" i="27"/>
  <c r="Y26" i="27"/>
  <c r="Y35" i="27" s="1"/>
  <c r="Y27" i="27"/>
  <c r="Y28" i="27"/>
  <c r="Y29" i="27"/>
  <c r="Y30" i="27"/>
  <c r="Y31" i="27"/>
  <c r="Y32" i="27"/>
  <c r="Y33" i="27"/>
  <c r="Y34" i="27"/>
  <c r="Y36" i="27"/>
  <c r="Y37" i="27"/>
  <c r="Y38" i="27"/>
  <c r="Y39" i="27"/>
  <c r="Y40" i="27"/>
  <c r="Y41" i="27"/>
  <c r="Y42" i="27"/>
  <c r="Y43" i="27"/>
  <c r="Y44" i="27"/>
  <c r="Y45" i="27"/>
  <c r="Y14" i="27"/>
  <c r="Y15" i="27"/>
  <c r="Y16" i="27"/>
  <c r="Y17" i="27"/>
  <c r="Y18" i="27"/>
  <c r="Y19" i="27"/>
  <c r="Y20" i="27"/>
  <c r="Y21" i="27"/>
  <c r="Y22" i="27"/>
  <c r="Y23" i="27"/>
  <c r="I24" i="27"/>
  <c r="I35" i="27"/>
  <c r="I46" i="27"/>
  <c r="I57" i="27"/>
  <c r="I90" i="27"/>
  <c r="I101" i="27"/>
  <c r="I112" i="27"/>
  <c r="I123" i="27"/>
  <c r="I134" i="27"/>
  <c r="I145" i="27"/>
  <c r="I156" i="27"/>
  <c r="I167" i="27"/>
  <c r="I178" i="27"/>
  <c r="I189" i="27"/>
  <c r="I200" i="27"/>
  <c r="I211" i="27"/>
  <c r="I222" i="27"/>
  <c r="I233" i="27"/>
  <c r="I244" i="27"/>
  <c r="I255" i="27"/>
  <c r="I266" i="27"/>
  <c r="I277" i="27"/>
  <c r="I288" i="27"/>
  <c r="I299" i="27"/>
  <c r="I310" i="27"/>
  <c r="I321" i="27"/>
  <c r="I332" i="27"/>
  <c r="I343" i="27"/>
  <c r="I384" i="27"/>
  <c r="I395" i="27"/>
  <c r="I406" i="27"/>
  <c r="I417" i="27"/>
  <c r="I428" i="27"/>
  <c r="I439" i="27"/>
  <c r="I460" i="27"/>
  <c r="I471" i="27"/>
  <c r="I482" i="27"/>
  <c r="I493" i="27"/>
  <c r="I504" i="27"/>
  <c r="I515" i="27"/>
  <c r="I526" i="27"/>
  <c r="I537" i="27"/>
  <c r="I578" i="27"/>
  <c r="I589" i="27"/>
  <c r="I600" i="27"/>
  <c r="I611" i="27"/>
  <c r="I622" i="27"/>
  <c r="I633" i="27"/>
  <c r="J24" i="27"/>
  <c r="J35" i="27"/>
  <c r="J46" i="27"/>
  <c r="J57" i="27"/>
  <c r="J90" i="27"/>
  <c r="J101" i="27"/>
  <c r="J112" i="27"/>
  <c r="J123" i="27"/>
  <c r="J134" i="27"/>
  <c r="J145" i="27"/>
  <c r="J156" i="27"/>
  <c r="J167" i="27"/>
  <c r="J178" i="27"/>
  <c r="J189" i="27"/>
  <c r="J200" i="27"/>
  <c r="J211" i="27"/>
  <c r="J222" i="27"/>
  <c r="J233" i="27"/>
  <c r="J244" i="27"/>
  <c r="J255" i="27"/>
  <c r="J266" i="27"/>
  <c r="J277" i="27"/>
  <c r="J288" i="27"/>
  <c r="J299" i="27"/>
  <c r="J310" i="27"/>
  <c r="J321" i="27"/>
  <c r="J332" i="27"/>
  <c r="J343" i="27"/>
  <c r="J384" i="27"/>
  <c r="J395" i="27"/>
  <c r="J406" i="27"/>
  <c r="J417" i="27"/>
  <c r="J428" i="27"/>
  <c r="J439" i="27"/>
  <c r="J460" i="27"/>
  <c r="J471" i="27"/>
  <c r="J482" i="27"/>
  <c r="J493" i="27"/>
  <c r="J504" i="27"/>
  <c r="J515" i="27"/>
  <c r="J526" i="27"/>
  <c r="J537" i="27"/>
  <c r="J578" i="27"/>
  <c r="J589" i="27"/>
  <c r="J600" i="27"/>
  <c r="J611" i="27"/>
  <c r="J622" i="27"/>
  <c r="J633" i="27"/>
  <c r="K24" i="27"/>
  <c r="K634" i="27" s="1"/>
  <c r="K35" i="27"/>
  <c r="K46" i="27"/>
  <c r="K57" i="27"/>
  <c r="K90" i="27"/>
  <c r="K101" i="27"/>
  <c r="K112" i="27"/>
  <c r="K123" i="27"/>
  <c r="K134" i="27"/>
  <c r="K145" i="27"/>
  <c r="K156" i="27"/>
  <c r="K167" i="27"/>
  <c r="K178" i="27"/>
  <c r="K189" i="27"/>
  <c r="K200" i="27"/>
  <c r="K211" i="27"/>
  <c r="K222" i="27"/>
  <c r="K233" i="27"/>
  <c r="K244" i="27"/>
  <c r="K255" i="27"/>
  <c r="K266" i="27"/>
  <c r="K277" i="27"/>
  <c r="K288" i="27"/>
  <c r="K299" i="27"/>
  <c r="K310" i="27"/>
  <c r="K321" i="27"/>
  <c r="K332" i="27"/>
  <c r="K343" i="27"/>
  <c r="K384" i="27"/>
  <c r="K395" i="27"/>
  <c r="K406" i="27"/>
  <c r="K417" i="27"/>
  <c r="K428" i="27"/>
  <c r="K439" i="27"/>
  <c r="K460" i="27"/>
  <c r="K471" i="27"/>
  <c r="K482" i="27"/>
  <c r="K493" i="27"/>
  <c r="K504" i="27"/>
  <c r="K515" i="27"/>
  <c r="K526" i="27"/>
  <c r="K537" i="27"/>
  <c r="K578" i="27"/>
  <c r="K589" i="27"/>
  <c r="K600" i="27"/>
  <c r="K611" i="27"/>
  <c r="K622" i="27"/>
  <c r="K633" i="27"/>
  <c r="L24" i="27"/>
  <c r="L35" i="27"/>
  <c r="L46" i="27"/>
  <c r="L57" i="27"/>
  <c r="L90" i="27"/>
  <c r="L101" i="27"/>
  <c r="L112" i="27"/>
  <c r="L123" i="27"/>
  <c r="L134" i="27"/>
  <c r="L145" i="27"/>
  <c r="L156" i="27"/>
  <c r="L167" i="27"/>
  <c r="L178" i="27"/>
  <c r="L189" i="27"/>
  <c r="L200" i="27"/>
  <c r="L211" i="27"/>
  <c r="L222" i="27"/>
  <c r="L233" i="27"/>
  <c r="L244" i="27"/>
  <c r="L255" i="27"/>
  <c r="L266" i="27"/>
  <c r="L277" i="27"/>
  <c r="L288" i="27"/>
  <c r="L299" i="27"/>
  <c r="L310" i="27"/>
  <c r="L321" i="27"/>
  <c r="L332" i="27"/>
  <c r="L343" i="27"/>
  <c r="L384" i="27"/>
  <c r="L395" i="27"/>
  <c r="L406" i="27"/>
  <c r="L417" i="27"/>
  <c r="L428" i="27"/>
  <c r="L439" i="27"/>
  <c r="L460" i="27"/>
  <c r="L471" i="27"/>
  <c r="L482" i="27"/>
  <c r="L493" i="27"/>
  <c r="L504" i="27"/>
  <c r="L515" i="27"/>
  <c r="L526" i="27"/>
  <c r="L537" i="27"/>
  <c r="L578" i="27"/>
  <c r="L589" i="27"/>
  <c r="L600" i="27"/>
  <c r="L611" i="27"/>
  <c r="L622" i="27"/>
  <c r="L633" i="27"/>
  <c r="M24" i="27"/>
  <c r="M35" i="27"/>
  <c r="M46" i="27"/>
  <c r="M57" i="27"/>
  <c r="M90" i="27"/>
  <c r="M101" i="27"/>
  <c r="M112" i="27"/>
  <c r="M123" i="27"/>
  <c r="M134" i="27"/>
  <c r="M145" i="27"/>
  <c r="M156" i="27"/>
  <c r="M167" i="27"/>
  <c r="M178" i="27"/>
  <c r="M189" i="27"/>
  <c r="M200" i="27"/>
  <c r="M211" i="27"/>
  <c r="M222" i="27"/>
  <c r="M233" i="27"/>
  <c r="M244" i="27"/>
  <c r="M255" i="27"/>
  <c r="M266" i="27"/>
  <c r="M277" i="27"/>
  <c r="M288" i="27"/>
  <c r="M299" i="27"/>
  <c r="M310" i="27"/>
  <c r="M321" i="27"/>
  <c r="M332" i="27"/>
  <c r="M343" i="27"/>
  <c r="M384" i="27"/>
  <c r="M395" i="27"/>
  <c r="M406" i="27"/>
  <c r="M417" i="27"/>
  <c r="M428" i="27"/>
  <c r="M439" i="27"/>
  <c r="M460" i="27"/>
  <c r="M471" i="27"/>
  <c r="M482" i="27"/>
  <c r="M493" i="27"/>
  <c r="M504" i="27"/>
  <c r="M515" i="27"/>
  <c r="M526" i="27"/>
  <c r="M537" i="27"/>
  <c r="M578" i="27"/>
  <c r="M589" i="27"/>
  <c r="M600" i="27"/>
  <c r="M611" i="27"/>
  <c r="M622" i="27"/>
  <c r="M633" i="27"/>
  <c r="N24" i="27"/>
  <c r="N35" i="27"/>
  <c r="N46" i="27"/>
  <c r="N57" i="27"/>
  <c r="N90" i="27"/>
  <c r="N101" i="27"/>
  <c r="N112" i="27"/>
  <c r="N123" i="27"/>
  <c r="N134" i="27"/>
  <c r="N145" i="27"/>
  <c r="N156" i="27"/>
  <c r="N167" i="27"/>
  <c r="N178" i="27"/>
  <c r="N189" i="27"/>
  <c r="N200" i="27"/>
  <c r="N211" i="27"/>
  <c r="N222" i="27"/>
  <c r="N233" i="27"/>
  <c r="N244" i="27"/>
  <c r="N255" i="27"/>
  <c r="N266" i="27"/>
  <c r="N277" i="27"/>
  <c r="N288" i="27"/>
  <c r="N299" i="27"/>
  <c r="N310" i="27"/>
  <c r="N321" i="27"/>
  <c r="N332" i="27"/>
  <c r="N343" i="27"/>
  <c r="N384" i="27"/>
  <c r="N395" i="27"/>
  <c r="N406" i="27"/>
  <c r="N417" i="27"/>
  <c r="N428" i="27"/>
  <c r="N439" i="27"/>
  <c r="N460" i="27"/>
  <c r="N471" i="27"/>
  <c r="N482" i="27"/>
  <c r="N493" i="27"/>
  <c r="N504" i="27"/>
  <c r="N515" i="27"/>
  <c r="N526" i="27"/>
  <c r="N537" i="27"/>
  <c r="N578" i="27"/>
  <c r="N589" i="27"/>
  <c r="N600" i="27"/>
  <c r="N611" i="27"/>
  <c r="N622" i="27"/>
  <c r="N633" i="27"/>
  <c r="O24" i="27"/>
  <c r="O35" i="27"/>
  <c r="O46" i="27"/>
  <c r="O57" i="27"/>
  <c r="O90" i="27"/>
  <c r="O101" i="27"/>
  <c r="O112" i="27"/>
  <c r="O123" i="27"/>
  <c r="O134" i="27"/>
  <c r="O145" i="27"/>
  <c r="O156" i="27"/>
  <c r="O167" i="27"/>
  <c r="O178" i="27"/>
  <c r="O189" i="27"/>
  <c r="O200" i="27"/>
  <c r="O211" i="27"/>
  <c r="O222" i="27"/>
  <c r="O233" i="27"/>
  <c r="O244" i="27"/>
  <c r="O255" i="27"/>
  <c r="O266" i="27"/>
  <c r="O277" i="27"/>
  <c r="O288" i="27"/>
  <c r="O299" i="27"/>
  <c r="O310" i="27"/>
  <c r="O321" i="27"/>
  <c r="O332" i="27"/>
  <c r="O343" i="27"/>
  <c r="O384" i="27"/>
  <c r="O395" i="27"/>
  <c r="O406" i="27"/>
  <c r="O417" i="27"/>
  <c r="O428" i="27"/>
  <c r="O439" i="27"/>
  <c r="O460" i="27"/>
  <c r="O471" i="27"/>
  <c r="O482" i="27"/>
  <c r="O493" i="27"/>
  <c r="O504" i="27"/>
  <c r="O515" i="27"/>
  <c r="O526" i="27"/>
  <c r="O537" i="27"/>
  <c r="O578" i="27"/>
  <c r="O589" i="27"/>
  <c r="O600" i="27"/>
  <c r="O611" i="27"/>
  <c r="O622" i="27"/>
  <c r="O633" i="27"/>
  <c r="H24" i="27"/>
  <c r="H35" i="27"/>
  <c r="H46" i="27"/>
  <c r="H57" i="27"/>
  <c r="H68" i="27"/>
  <c r="H79" i="27"/>
  <c r="H90" i="27"/>
  <c r="H101" i="27"/>
  <c r="H112" i="27"/>
  <c r="H123" i="27"/>
  <c r="H134" i="27"/>
  <c r="H145" i="27"/>
  <c r="H156" i="27"/>
  <c r="H167" i="27"/>
  <c r="H178" i="27"/>
  <c r="H189" i="27"/>
  <c r="H200" i="27"/>
  <c r="H211" i="27"/>
  <c r="H222" i="27"/>
  <c r="H233" i="27"/>
  <c r="H244" i="27"/>
  <c r="H255" i="27"/>
  <c r="H266" i="27"/>
  <c r="H277" i="27"/>
  <c r="H288" i="27"/>
  <c r="H299" i="27"/>
  <c r="H310" i="27"/>
  <c r="H321" i="27"/>
  <c r="H332" i="27"/>
  <c r="H343" i="27"/>
  <c r="H384" i="27"/>
  <c r="H395" i="27"/>
  <c r="H406" i="27"/>
  <c r="H417" i="27"/>
  <c r="H428" i="27"/>
  <c r="H439" i="27"/>
  <c r="H460" i="27"/>
  <c r="H471" i="27"/>
  <c r="H482" i="27"/>
  <c r="H493" i="27"/>
  <c r="H504" i="27"/>
  <c r="H515" i="27"/>
  <c r="H526" i="27"/>
  <c r="H537" i="27"/>
  <c r="H578" i="27"/>
  <c r="H589" i="27"/>
  <c r="H600" i="27"/>
  <c r="H611" i="27"/>
  <c r="H622" i="27"/>
  <c r="H633" i="27"/>
  <c r="P601" i="27"/>
  <c r="P602" i="27"/>
  <c r="P603" i="27"/>
  <c r="P604" i="27"/>
  <c r="P605" i="27"/>
  <c r="P611" i="27" s="1"/>
  <c r="P606" i="27"/>
  <c r="P607" i="27"/>
  <c r="P608" i="27"/>
  <c r="P609" i="27"/>
  <c r="P610" i="27"/>
  <c r="P612" i="27"/>
  <c r="P613" i="27"/>
  <c r="P614" i="27"/>
  <c r="P622" i="27" s="1"/>
  <c r="P615" i="27"/>
  <c r="P616" i="27"/>
  <c r="P617" i="27"/>
  <c r="P618" i="27"/>
  <c r="P619" i="27"/>
  <c r="P620" i="27"/>
  <c r="P621" i="27"/>
  <c r="P527" i="27"/>
  <c r="P528" i="27"/>
  <c r="P529" i="27"/>
  <c r="P530" i="27"/>
  <c r="P531" i="27"/>
  <c r="P532" i="27"/>
  <c r="P533" i="27"/>
  <c r="P534" i="27"/>
  <c r="P535" i="27"/>
  <c r="P536" i="27"/>
  <c r="P516" i="27"/>
  <c r="P517" i="27"/>
  <c r="P518" i="27"/>
  <c r="P519" i="27"/>
  <c r="P520" i="27"/>
  <c r="P521" i="27"/>
  <c r="P522" i="27"/>
  <c r="P523" i="27"/>
  <c r="P524" i="27"/>
  <c r="P525" i="27"/>
  <c r="P505" i="27"/>
  <c r="P506" i="27"/>
  <c r="P507" i="27"/>
  <c r="P508" i="27"/>
  <c r="P509" i="27"/>
  <c r="P510" i="27"/>
  <c r="P511" i="27"/>
  <c r="P512" i="27"/>
  <c r="P513" i="27"/>
  <c r="P514" i="27"/>
  <c r="P494" i="27"/>
  <c r="P495" i="27"/>
  <c r="P496" i="27"/>
  <c r="P497" i="27"/>
  <c r="P498" i="27"/>
  <c r="P499" i="27"/>
  <c r="P500" i="27"/>
  <c r="P501" i="27"/>
  <c r="P502" i="27"/>
  <c r="P504" i="27" s="1"/>
  <c r="P503" i="27"/>
  <c r="P440" i="27"/>
  <c r="P441" i="27"/>
  <c r="P442" i="27"/>
  <c r="P443" i="27"/>
  <c r="P444" i="27"/>
  <c r="P445" i="27"/>
  <c r="P446" i="27"/>
  <c r="P447" i="27"/>
  <c r="P448" i="27"/>
  <c r="P449" i="27"/>
  <c r="P450" i="27"/>
  <c r="P451" i="27"/>
  <c r="P452" i="27"/>
  <c r="P453" i="27"/>
  <c r="P454" i="27"/>
  <c r="P455" i="27"/>
  <c r="P456" i="27"/>
  <c r="P457" i="27"/>
  <c r="P458" i="27"/>
  <c r="P459" i="27"/>
  <c r="P429" i="27"/>
  <c r="P430" i="27"/>
  <c r="P431" i="27"/>
  <c r="P432" i="27"/>
  <c r="P433" i="27"/>
  <c r="P434" i="27"/>
  <c r="P435" i="27"/>
  <c r="P436" i="27"/>
  <c r="P437" i="27"/>
  <c r="P439" i="27" s="1"/>
  <c r="P438" i="27"/>
  <c r="P407" i="27"/>
  <c r="P408" i="27"/>
  <c r="P409" i="27"/>
  <c r="P410" i="27"/>
  <c r="P411" i="27"/>
  <c r="P412" i="27"/>
  <c r="P413" i="27"/>
  <c r="P414" i="27"/>
  <c r="P415" i="27"/>
  <c r="P416" i="27"/>
  <c r="P396" i="27"/>
  <c r="P397" i="27"/>
  <c r="P398" i="27"/>
  <c r="P399" i="27"/>
  <c r="P400" i="27"/>
  <c r="P401" i="27"/>
  <c r="P402" i="27"/>
  <c r="P403" i="27"/>
  <c r="P404" i="27"/>
  <c r="P405" i="27"/>
  <c r="P385" i="27"/>
  <c r="P386" i="27"/>
  <c r="P387" i="27"/>
  <c r="P388" i="27"/>
  <c r="P389" i="27"/>
  <c r="P390" i="27"/>
  <c r="P391" i="27"/>
  <c r="P392" i="27"/>
  <c r="P393" i="27"/>
  <c r="P394" i="27"/>
  <c r="P344" i="27"/>
  <c r="P345" i="27"/>
  <c r="P346" i="27"/>
  <c r="P347" i="27"/>
  <c r="P348" i="27"/>
  <c r="P349" i="27"/>
  <c r="P350" i="27"/>
  <c r="P351" i="27"/>
  <c r="P352" i="27"/>
  <c r="P353" i="27"/>
  <c r="P354" i="27"/>
  <c r="P355" i="27"/>
  <c r="P356" i="27"/>
  <c r="P357" i="27"/>
  <c r="P358" i="27"/>
  <c r="P359" i="27"/>
  <c r="P360" i="27"/>
  <c r="P361" i="27"/>
  <c r="P362" i="27"/>
  <c r="P363" i="27"/>
  <c r="P364" i="27"/>
  <c r="P365" i="27"/>
  <c r="P366" i="27"/>
  <c r="P367" i="27"/>
  <c r="P368" i="27"/>
  <c r="P369" i="27"/>
  <c r="P370" i="27"/>
  <c r="P371" i="27"/>
  <c r="P372" i="27"/>
  <c r="P373" i="27"/>
  <c r="P374" i="27"/>
  <c r="P375" i="27"/>
  <c r="P376" i="27"/>
  <c r="P377" i="27"/>
  <c r="P378" i="27"/>
  <c r="P379" i="27"/>
  <c r="P380" i="27"/>
  <c r="P381" i="27"/>
  <c r="P382" i="27"/>
  <c r="P383" i="27"/>
  <c r="P333" i="27"/>
  <c r="P334" i="27"/>
  <c r="P335" i="27"/>
  <c r="P336" i="27"/>
  <c r="P337" i="27"/>
  <c r="P338" i="27"/>
  <c r="P339" i="27"/>
  <c r="P340" i="27"/>
  <c r="P341" i="27"/>
  <c r="P342" i="27"/>
  <c r="P322" i="27"/>
  <c r="P323" i="27"/>
  <c r="P324" i="27"/>
  <c r="P332" i="27" s="1"/>
  <c r="P325" i="27"/>
  <c r="P326" i="27"/>
  <c r="P327" i="27"/>
  <c r="P328" i="27"/>
  <c r="P329" i="27"/>
  <c r="P330" i="27"/>
  <c r="P331" i="27"/>
  <c r="P311" i="27"/>
  <c r="P312" i="27"/>
  <c r="P313" i="27"/>
  <c r="P314" i="27"/>
  <c r="P315" i="27"/>
  <c r="P316" i="27"/>
  <c r="P317" i="27"/>
  <c r="P318" i="27"/>
  <c r="P319" i="27"/>
  <c r="P320" i="27"/>
  <c r="P300" i="27"/>
  <c r="P301" i="27"/>
  <c r="P302" i="27"/>
  <c r="P303" i="27"/>
  <c r="P304" i="27"/>
  <c r="P305" i="27"/>
  <c r="P306" i="27"/>
  <c r="P307" i="27"/>
  <c r="P308" i="27"/>
  <c r="P309" i="27"/>
  <c r="P278" i="27"/>
  <c r="P279" i="27"/>
  <c r="P280" i="27"/>
  <c r="P281" i="27"/>
  <c r="P282" i="27"/>
  <c r="P283" i="27"/>
  <c r="P284" i="27"/>
  <c r="P285" i="27"/>
  <c r="P286" i="27"/>
  <c r="P287" i="27"/>
  <c r="P267" i="27"/>
  <c r="P268" i="27"/>
  <c r="P269" i="27"/>
  <c r="P270" i="27"/>
  <c r="P271" i="27"/>
  <c r="P277" i="27" s="1"/>
  <c r="P272" i="27"/>
  <c r="P273" i="27"/>
  <c r="P274" i="27"/>
  <c r="P275" i="27"/>
  <c r="P276" i="27"/>
  <c r="P256" i="27"/>
  <c r="P257" i="27"/>
  <c r="P258" i="27"/>
  <c r="P259" i="27"/>
  <c r="P260" i="27"/>
  <c r="P261" i="27"/>
  <c r="P262" i="27"/>
  <c r="P263" i="27"/>
  <c r="P264" i="27"/>
  <c r="P265" i="27"/>
  <c r="P245" i="27"/>
  <c r="P246" i="27"/>
  <c r="P247" i="27"/>
  <c r="P248" i="27"/>
  <c r="P249" i="27"/>
  <c r="P250" i="27"/>
  <c r="P251" i="27"/>
  <c r="P252" i="27"/>
  <c r="P253" i="27"/>
  <c r="P254" i="27"/>
  <c r="P234" i="27"/>
  <c r="P244" i="27" s="1"/>
  <c r="P235" i="27"/>
  <c r="P236" i="27"/>
  <c r="P237" i="27"/>
  <c r="P238" i="27"/>
  <c r="P239" i="27"/>
  <c r="P240" i="27"/>
  <c r="P241" i="27"/>
  <c r="P242" i="27"/>
  <c r="P243" i="27"/>
  <c r="P223" i="27"/>
  <c r="P224" i="27"/>
  <c r="P225" i="27"/>
  <c r="P226" i="27"/>
  <c r="P227" i="27"/>
  <c r="P233" i="27" s="1"/>
  <c r="P228" i="27"/>
  <c r="P229" i="27"/>
  <c r="P230" i="27"/>
  <c r="P231" i="27"/>
  <c r="P232" i="27"/>
  <c r="P212" i="27"/>
  <c r="P213" i="27"/>
  <c r="P214" i="27"/>
  <c r="P215" i="27"/>
  <c r="P216" i="27"/>
  <c r="P217" i="27"/>
  <c r="P218" i="27"/>
  <c r="P219" i="27"/>
  <c r="P220" i="27"/>
  <c r="P221" i="27"/>
  <c r="P201" i="27"/>
  <c r="P202" i="27"/>
  <c r="P203" i="27"/>
  <c r="P204" i="27"/>
  <c r="P205" i="27"/>
  <c r="P206" i="27"/>
  <c r="P207" i="27"/>
  <c r="P208" i="27"/>
  <c r="P209" i="27"/>
  <c r="P210" i="27"/>
  <c r="P190" i="27"/>
  <c r="P191" i="27"/>
  <c r="P192" i="27"/>
  <c r="P193" i="27"/>
  <c r="P194" i="27"/>
  <c r="P195" i="27"/>
  <c r="P196" i="27"/>
  <c r="P197" i="27"/>
  <c r="P198" i="27"/>
  <c r="P199" i="27"/>
  <c r="P179" i="27"/>
  <c r="P180" i="27"/>
  <c r="P181" i="27"/>
  <c r="P182" i="27"/>
  <c r="P183" i="27"/>
  <c r="P189" i="27" s="1"/>
  <c r="P184" i="27"/>
  <c r="P185" i="27"/>
  <c r="P186" i="27"/>
  <c r="P187" i="27"/>
  <c r="P188" i="27"/>
  <c r="P168" i="27"/>
  <c r="P169" i="27"/>
  <c r="P170" i="27"/>
  <c r="P171" i="27"/>
  <c r="P172" i="27"/>
  <c r="P173" i="27"/>
  <c r="P174" i="27"/>
  <c r="P175" i="27"/>
  <c r="P176" i="27"/>
  <c r="P177" i="27"/>
  <c r="P157" i="27"/>
  <c r="P167" i="27" s="1"/>
  <c r="P158" i="27"/>
  <c r="P159" i="27"/>
  <c r="P160" i="27"/>
  <c r="P161" i="27"/>
  <c r="P162" i="27"/>
  <c r="P163" i="27"/>
  <c r="P164" i="27"/>
  <c r="P165" i="27"/>
  <c r="P166" i="27"/>
  <c r="P146" i="27"/>
  <c r="P147" i="27"/>
  <c r="P148" i="27"/>
  <c r="P149" i="27"/>
  <c r="P150" i="27"/>
  <c r="P151" i="27"/>
  <c r="P152" i="27"/>
  <c r="P153" i="27"/>
  <c r="P154" i="27"/>
  <c r="P155" i="27"/>
  <c r="P135" i="27"/>
  <c r="P145" i="27" s="1"/>
  <c r="P136" i="27"/>
  <c r="P137" i="27"/>
  <c r="P138" i="27"/>
  <c r="P139" i="27"/>
  <c r="P140" i="27"/>
  <c r="P141" i="27"/>
  <c r="P142" i="27"/>
  <c r="P143" i="27"/>
  <c r="P144" i="27"/>
  <c r="P124" i="27"/>
  <c r="P125" i="27"/>
  <c r="P126" i="27"/>
  <c r="P127" i="27"/>
  <c r="P128" i="27"/>
  <c r="P129" i="27"/>
  <c r="P130" i="27"/>
  <c r="P131" i="27"/>
  <c r="P132" i="27"/>
  <c r="P133" i="27"/>
  <c r="P113" i="27"/>
  <c r="P114" i="27"/>
  <c r="P115" i="27"/>
  <c r="P116" i="27"/>
  <c r="P117" i="27"/>
  <c r="P118" i="27"/>
  <c r="P119" i="27"/>
  <c r="P120" i="27"/>
  <c r="P121" i="27"/>
  <c r="P122" i="27"/>
  <c r="P102" i="27"/>
  <c r="P112" i="27" s="1"/>
  <c r="P103" i="27"/>
  <c r="P104" i="27"/>
  <c r="P105" i="27"/>
  <c r="P106" i="27"/>
  <c r="P107" i="27"/>
  <c r="P108" i="27"/>
  <c r="P109" i="27"/>
  <c r="P110" i="27"/>
  <c r="P111" i="27"/>
  <c r="P91" i="27"/>
  <c r="P92" i="27"/>
  <c r="P93" i="27"/>
  <c r="P94" i="27"/>
  <c r="P95" i="27"/>
  <c r="P101" i="27" s="1"/>
  <c r="P96" i="27"/>
  <c r="P97" i="27"/>
  <c r="P98" i="27"/>
  <c r="P99" i="27"/>
  <c r="P100" i="27"/>
  <c r="P80" i="27"/>
  <c r="P81" i="27"/>
  <c r="P82" i="27"/>
  <c r="P83" i="27"/>
  <c r="P84" i="27"/>
  <c r="P85" i="27"/>
  <c r="P86" i="27"/>
  <c r="P87" i="27"/>
  <c r="P88" i="27"/>
  <c r="P89" i="27"/>
  <c r="P47" i="27"/>
  <c r="P48" i="27"/>
  <c r="P49" i="27"/>
  <c r="P50" i="27"/>
  <c r="P51" i="27"/>
  <c r="P52" i="27"/>
  <c r="P53" i="27"/>
  <c r="P54" i="27"/>
  <c r="P55" i="27"/>
  <c r="P56" i="27"/>
  <c r="P36" i="27"/>
  <c r="P46" i="27" s="1"/>
  <c r="P37" i="27"/>
  <c r="P38" i="27"/>
  <c r="P39" i="27"/>
  <c r="P40" i="27"/>
  <c r="P41" i="27"/>
  <c r="P42" i="27"/>
  <c r="P43" i="27"/>
  <c r="P44" i="27"/>
  <c r="P45" i="27"/>
  <c r="P25" i="27"/>
  <c r="P26" i="27"/>
  <c r="P27" i="27"/>
  <c r="P28" i="27"/>
  <c r="P29" i="27"/>
  <c r="P35" i="27" s="1"/>
  <c r="P30" i="27"/>
  <c r="P31" i="27"/>
  <c r="P32" i="27"/>
  <c r="P33" i="27"/>
  <c r="P34" i="27"/>
  <c r="P15" i="27"/>
  <c r="P16" i="27"/>
  <c r="P17" i="27"/>
  <c r="P18" i="27"/>
  <c r="P19" i="27"/>
  <c r="P20" i="27"/>
  <c r="P21" i="27"/>
  <c r="P22" i="27"/>
  <c r="P23" i="27"/>
  <c r="P539" i="27"/>
  <c r="P540" i="27"/>
  <c r="P541" i="27"/>
  <c r="P542" i="27"/>
  <c r="P543" i="27"/>
  <c r="P544" i="27"/>
  <c r="P545" i="27"/>
  <c r="P546" i="27"/>
  <c r="P547" i="27"/>
  <c r="P548" i="27"/>
  <c r="P549" i="27"/>
  <c r="P550" i="27"/>
  <c r="P551" i="27"/>
  <c r="P552" i="27"/>
  <c r="P553" i="27"/>
  <c r="P554" i="27"/>
  <c r="P555" i="27"/>
  <c r="P556" i="27"/>
  <c r="P557" i="27"/>
  <c r="P558" i="27"/>
  <c r="P559" i="27"/>
  <c r="P560" i="27"/>
  <c r="P561" i="27"/>
  <c r="P624" i="27"/>
  <c r="P625" i="27"/>
  <c r="P626" i="27"/>
  <c r="P627" i="27"/>
  <c r="P628" i="27"/>
  <c r="P629" i="27"/>
  <c r="P630" i="27"/>
  <c r="P631" i="27"/>
  <c r="P632" i="27"/>
  <c r="P591" i="27"/>
  <c r="P592" i="27"/>
  <c r="P593" i="27"/>
  <c r="P594" i="27"/>
  <c r="P595" i="27"/>
  <c r="P596" i="27"/>
  <c r="P597" i="27"/>
  <c r="P598" i="27"/>
  <c r="P599" i="27"/>
  <c r="P580" i="27"/>
  <c r="P581" i="27"/>
  <c r="P582" i="27"/>
  <c r="P583" i="27"/>
  <c r="P584" i="27"/>
  <c r="P585" i="27"/>
  <c r="P586" i="27"/>
  <c r="P587" i="27"/>
  <c r="P588" i="27"/>
  <c r="P562" i="27"/>
  <c r="P563" i="27"/>
  <c r="P564" i="27"/>
  <c r="P565" i="27"/>
  <c r="P566" i="27"/>
  <c r="P567" i="27"/>
  <c r="P568" i="27"/>
  <c r="P569" i="27"/>
  <c r="P570" i="27"/>
  <c r="P571" i="27"/>
  <c r="P572" i="27"/>
  <c r="P573" i="27"/>
  <c r="P574" i="27"/>
  <c r="P575" i="27"/>
  <c r="P576" i="27"/>
  <c r="P577" i="27"/>
  <c r="P484" i="27"/>
  <c r="P485" i="27"/>
  <c r="P486" i="27"/>
  <c r="P487" i="27"/>
  <c r="P488" i="27"/>
  <c r="P489" i="27"/>
  <c r="P490" i="27"/>
  <c r="P491" i="27"/>
  <c r="P492" i="27"/>
  <c r="P473" i="27"/>
  <c r="P474" i="27"/>
  <c r="P475" i="27"/>
  <c r="P476" i="27"/>
  <c r="P477" i="27"/>
  <c r="P478" i="27"/>
  <c r="P479" i="27"/>
  <c r="P480" i="27"/>
  <c r="P481" i="27"/>
  <c r="P462" i="27"/>
  <c r="P463" i="27"/>
  <c r="P464" i="27"/>
  <c r="P465" i="27"/>
  <c r="P466" i="27"/>
  <c r="P467" i="27"/>
  <c r="P468" i="27"/>
  <c r="P469" i="27"/>
  <c r="P470" i="27"/>
  <c r="P419" i="27"/>
  <c r="P420" i="27"/>
  <c r="P421" i="27"/>
  <c r="P422" i="27"/>
  <c r="P423" i="27"/>
  <c r="P424" i="27"/>
  <c r="P425" i="27"/>
  <c r="P426" i="27"/>
  <c r="P427" i="27"/>
  <c r="P290" i="27"/>
  <c r="P291" i="27"/>
  <c r="P292" i="27"/>
  <c r="P293" i="27"/>
  <c r="P294" i="27"/>
  <c r="P295" i="27"/>
  <c r="P296" i="27"/>
  <c r="P297" i="27"/>
  <c r="P298" i="27"/>
  <c r="P289" i="27"/>
  <c r="P299" i="27"/>
  <c r="P590" i="27"/>
  <c r="P600" i="27" s="1"/>
  <c r="P623" i="27"/>
  <c r="P633" i="27" s="1"/>
  <c r="P538" i="27"/>
  <c r="P578" i="27" s="1"/>
  <c r="P579" i="27"/>
  <c r="P589" i="27"/>
  <c r="P472" i="27"/>
  <c r="P483" i="27"/>
  <c r="P493" i="27"/>
  <c r="P418" i="27"/>
  <c r="P428" i="27" s="1"/>
  <c r="P461" i="27"/>
  <c r="P471" i="27"/>
  <c r="I23" i="28"/>
  <c r="I34" i="28"/>
  <c r="I45" i="28"/>
  <c r="I56" i="28"/>
  <c r="I67" i="28"/>
  <c r="I78" i="28"/>
  <c r="I89" i="28"/>
  <c r="I100" i="28"/>
  <c r="I111" i="28"/>
  <c r="I122" i="28"/>
  <c r="I133" i="28"/>
  <c r="I144" i="28"/>
  <c r="I155" i="28"/>
  <c r="I166" i="28"/>
  <c r="I177" i="28"/>
  <c r="I188" i="28"/>
  <c r="I199" i="28"/>
  <c r="I210" i="28"/>
  <c r="I221" i="28"/>
  <c r="I232" i="28"/>
  <c r="I243" i="28"/>
  <c r="I254" i="28"/>
  <c r="I265" i="28"/>
  <c r="I276" i="28"/>
  <c r="I287" i="28"/>
  <c r="I298" i="28"/>
  <c r="I309" i="28"/>
  <c r="I320" i="28"/>
  <c r="I331" i="28"/>
  <c r="I342" i="28"/>
  <c r="I383" i="28"/>
  <c r="I394" i="28"/>
  <c r="I405" i="28"/>
  <c r="I416" i="28"/>
  <c r="I427" i="28"/>
  <c r="I438" i="28"/>
  <c r="I459" i="28"/>
  <c r="I470" i="28"/>
  <c r="I481" i="28"/>
  <c r="I492" i="28"/>
  <c r="I503" i="28"/>
  <c r="I514" i="28"/>
  <c r="I525" i="28"/>
  <c r="I536" i="28"/>
  <c r="I577" i="28"/>
  <c r="I588" i="28"/>
  <c r="I599" i="28"/>
  <c r="I610" i="28"/>
  <c r="I621" i="28"/>
  <c r="I632" i="28"/>
  <c r="J23" i="28"/>
  <c r="J34" i="28"/>
  <c r="J45" i="28"/>
  <c r="J56" i="28"/>
  <c r="J67" i="28"/>
  <c r="J78" i="28"/>
  <c r="J89" i="28"/>
  <c r="J100" i="28"/>
  <c r="J111" i="28"/>
  <c r="J122" i="28"/>
  <c r="J133" i="28"/>
  <c r="J144" i="28"/>
  <c r="J155" i="28"/>
  <c r="J166" i="28"/>
  <c r="J177" i="28"/>
  <c r="J188" i="28"/>
  <c r="J199" i="28"/>
  <c r="J210" i="28"/>
  <c r="J221" i="28"/>
  <c r="J232" i="28"/>
  <c r="J243" i="28"/>
  <c r="J254" i="28"/>
  <c r="J265" i="28"/>
  <c r="J276" i="28"/>
  <c r="J287" i="28"/>
  <c r="J298" i="28"/>
  <c r="J309" i="28"/>
  <c r="J320" i="28"/>
  <c r="J331" i="28"/>
  <c r="J342" i="28"/>
  <c r="J383" i="28"/>
  <c r="J394" i="28"/>
  <c r="J405" i="28"/>
  <c r="J416" i="28"/>
  <c r="J427" i="28"/>
  <c r="J438" i="28"/>
  <c r="J459" i="28"/>
  <c r="J470" i="28"/>
  <c r="J481" i="28"/>
  <c r="J492" i="28"/>
  <c r="J503" i="28"/>
  <c r="J514" i="28"/>
  <c r="J525" i="28"/>
  <c r="J536" i="28"/>
  <c r="J577" i="28"/>
  <c r="J588" i="28"/>
  <c r="J599" i="28"/>
  <c r="J610" i="28"/>
  <c r="J621" i="28"/>
  <c r="J632" i="28"/>
  <c r="K23" i="28"/>
  <c r="K34" i="28"/>
  <c r="K45" i="28"/>
  <c r="K56" i="28"/>
  <c r="K67" i="28"/>
  <c r="K633" i="28" s="1"/>
  <c r="K78" i="28"/>
  <c r="K89" i="28"/>
  <c r="K100" i="28"/>
  <c r="K111" i="28"/>
  <c r="K122" i="28"/>
  <c r="K133" i="28"/>
  <c r="K144" i="28"/>
  <c r="K155" i="28"/>
  <c r="K166" i="28"/>
  <c r="K177" i="28"/>
  <c r="K188" i="28"/>
  <c r="K199" i="28"/>
  <c r="K210" i="28"/>
  <c r="K221" i="28"/>
  <c r="K232" i="28"/>
  <c r="K243" i="28"/>
  <c r="K254" i="28"/>
  <c r="K265" i="28"/>
  <c r="K276" i="28"/>
  <c r="K287" i="28"/>
  <c r="K298" i="28"/>
  <c r="K309" i="28"/>
  <c r="K320" i="28"/>
  <c r="K331" i="28"/>
  <c r="K342" i="28"/>
  <c r="K383" i="28"/>
  <c r="K394" i="28"/>
  <c r="K405" i="28"/>
  <c r="K416" i="28"/>
  <c r="K427" i="28"/>
  <c r="K438" i="28"/>
  <c r="K459" i="28"/>
  <c r="K470" i="28"/>
  <c r="K481" i="28"/>
  <c r="K492" i="28"/>
  <c r="K503" i="28"/>
  <c r="K514" i="28"/>
  <c r="K525" i="28"/>
  <c r="K536" i="28"/>
  <c r="K577" i="28"/>
  <c r="K588" i="28"/>
  <c r="K599" i="28"/>
  <c r="K610" i="28"/>
  <c r="K621" i="28"/>
  <c r="K632" i="28"/>
  <c r="L23" i="28"/>
  <c r="L34" i="28"/>
  <c r="L45" i="28"/>
  <c r="L56" i="28"/>
  <c r="L67" i="28"/>
  <c r="L78" i="28"/>
  <c r="L633" i="28" s="1"/>
  <c r="L89" i="28"/>
  <c r="L100" i="28"/>
  <c r="L111" i="28"/>
  <c r="L122" i="28"/>
  <c r="L133" i="28"/>
  <c r="L144" i="28"/>
  <c r="L155" i="28"/>
  <c r="L166" i="28"/>
  <c r="L177" i="28"/>
  <c r="L188" i="28"/>
  <c r="L199" i="28"/>
  <c r="L210" i="28"/>
  <c r="L221" i="28"/>
  <c r="L232" i="28"/>
  <c r="L243" i="28"/>
  <c r="L254" i="28"/>
  <c r="L265" i="28"/>
  <c r="L276" i="28"/>
  <c r="L287" i="28"/>
  <c r="L298" i="28"/>
  <c r="L309" i="28"/>
  <c r="L320" i="28"/>
  <c r="L331" i="28"/>
  <c r="L342" i="28"/>
  <c r="L383" i="28"/>
  <c r="L394" i="28"/>
  <c r="L405" i="28"/>
  <c r="L416" i="28"/>
  <c r="L427" i="28"/>
  <c r="L438" i="28"/>
  <c r="L459" i="28"/>
  <c r="L470" i="28"/>
  <c r="L481" i="28"/>
  <c r="L492" i="28"/>
  <c r="L503" i="28"/>
  <c r="L514" i="28"/>
  <c r="L525" i="28"/>
  <c r="L536" i="28"/>
  <c r="L577" i="28"/>
  <c r="L588" i="28"/>
  <c r="L599" i="28"/>
  <c r="L610" i="28"/>
  <c r="L621" i="28"/>
  <c r="L632" i="28"/>
  <c r="H23" i="28"/>
  <c r="H34" i="28"/>
  <c r="H45" i="28"/>
  <c r="H56" i="28"/>
  <c r="H67" i="28"/>
  <c r="H78" i="28"/>
  <c r="H89" i="28"/>
  <c r="H100" i="28"/>
  <c r="H111" i="28"/>
  <c r="H122" i="28"/>
  <c r="H133" i="28"/>
  <c r="H144" i="28"/>
  <c r="H155" i="28"/>
  <c r="H166" i="28"/>
  <c r="H177" i="28"/>
  <c r="H188" i="28"/>
  <c r="H199" i="28"/>
  <c r="H210" i="28"/>
  <c r="H221" i="28"/>
  <c r="H232" i="28"/>
  <c r="H243" i="28"/>
  <c r="H254" i="28"/>
  <c r="H265" i="28"/>
  <c r="H276" i="28"/>
  <c r="H287" i="28"/>
  <c r="H298" i="28"/>
  <c r="H309" i="28"/>
  <c r="H320" i="28"/>
  <c r="H331" i="28"/>
  <c r="H342" i="28"/>
  <c r="H383" i="28"/>
  <c r="H394" i="28"/>
  <c r="H405" i="28"/>
  <c r="H416" i="28"/>
  <c r="H427" i="28"/>
  <c r="H438" i="28"/>
  <c r="H459" i="28"/>
  <c r="H470" i="28"/>
  <c r="H481" i="28"/>
  <c r="H492" i="28"/>
  <c r="H503" i="28"/>
  <c r="H514" i="28"/>
  <c r="H525" i="28"/>
  <c r="H536" i="28"/>
  <c r="H577" i="28"/>
  <c r="H588" i="28"/>
  <c r="H599" i="28"/>
  <c r="H610" i="28"/>
  <c r="H621" i="28"/>
  <c r="H632" i="28"/>
  <c r="M600" i="28"/>
  <c r="M610" i="28" s="1"/>
  <c r="M601" i="28"/>
  <c r="M602" i="28"/>
  <c r="M603" i="28"/>
  <c r="M604" i="28"/>
  <c r="M605" i="28"/>
  <c r="M606" i="28"/>
  <c r="M607" i="28"/>
  <c r="M608" i="28"/>
  <c r="M609" i="28"/>
  <c r="M611" i="28"/>
  <c r="M612" i="28"/>
  <c r="M613" i="28"/>
  <c r="M614" i="28"/>
  <c r="M615" i="28"/>
  <c r="M616" i="28"/>
  <c r="M617" i="28"/>
  <c r="M618" i="28"/>
  <c r="M619" i="28"/>
  <c r="M621" i="28" s="1"/>
  <c r="M620" i="28"/>
  <c r="M526" i="28"/>
  <c r="M527" i="28"/>
  <c r="M528" i="28"/>
  <c r="M529" i="28"/>
  <c r="M530" i="28"/>
  <c r="M531" i="28"/>
  <c r="M536" i="28" s="1"/>
  <c r="M532" i="28"/>
  <c r="M533" i="28"/>
  <c r="M534" i="28"/>
  <c r="M535" i="28"/>
  <c r="M515" i="28"/>
  <c r="M516" i="28"/>
  <c r="M517" i="28"/>
  <c r="M518" i="28"/>
  <c r="M519" i="28"/>
  <c r="M520" i="28"/>
  <c r="M521" i="28"/>
  <c r="M525" i="28" s="1"/>
  <c r="M522" i="28"/>
  <c r="M523" i="28"/>
  <c r="M524" i="28"/>
  <c r="M504" i="28"/>
  <c r="M505" i="28"/>
  <c r="M506" i="28"/>
  <c r="M507" i="28"/>
  <c r="M508" i="28"/>
  <c r="M509" i="28"/>
  <c r="M510" i="28"/>
  <c r="M511" i="28"/>
  <c r="M512" i="28"/>
  <c r="M513" i="28"/>
  <c r="M493" i="28"/>
  <c r="M503" i="28" s="1"/>
  <c r="M494" i="28"/>
  <c r="M495" i="28"/>
  <c r="M496" i="28"/>
  <c r="M497" i="28"/>
  <c r="M498" i="28"/>
  <c r="M499" i="28"/>
  <c r="M500" i="28"/>
  <c r="M501" i="28"/>
  <c r="M502" i="28"/>
  <c r="M439" i="28"/>
  <c r="M440" i="28"/>
  <c r="M459" i="28" s="1"/>
  <c r="M441" i="28"/>
  <c r="M442" i="28"/>
  <c r="M443" i="28"/>
  <c r="M444" i="28"/>
  <c r="M445" i="28"/>
  <c r="M446" i="28"/>
  <c r="M447" i="28"/>
  <c r="M448" i="28"/>
  <c r="M449" i="28"/>
  <c r="M450" i="28"/>
  <c r="M451" i="28"/>
  <c r="M452" i="28"/>
  <c r="M453" i="28"/>
  <c r="M454" i="28"/>
  <c r="M455" i="28"/>
  <c r="M456" i="28"/>
  <c r="M457" i="28"/>
  <c r="M458" i="28"/>
  <c r="M428" i="28"/>
  <c r="M438" i="28" s="1"/>
  <c r="M429" i="28"/>
  <c r="M430" i="28"/>
  <c r="M431" i="28"/>
  <c r="M432" i="28"/>
  <c r="M433" i="28"/>
  <c r="M434" i="28"/>
  <c r="M435" i="28"/>
  <c r="M436" i="28"/>
  <c r="M437" i="28"/>
  <c r="M406" i="28"/>
  <c r="M407" i="28"/>
  <c r="M416" i="28" s="1"/>
  <c r="M408" i="28"/>
  <c r="M409" i="28"/>
  <c r="M410" i="28"/>
  <c r="M411" i="28"/>
  <c r="M412" i="28"/>
  <c r="M413" i="28"/>
  <c r="M414" i="28"/>
  <c r="M415" i="28"/>
  <c r="M395" i="28"/>
  <c r="M396" i="28"/>
  <c r="M397" i="28"/>
  <c r="M405" i="28" s="1"/>
  <c r="M398" i="28"/>
  <c r="M399" i="28"/>
  <c r="M400" i="28"/>
  <c r="M401" i="28"/>
  <c r="M402" i="28"/>
  <c r="M403" i="28"/>
  <c r="M404" i="28"/>
  <c r="M384" i="28"/>
  <c r="M385" i="28"/>
  <c r="M386" i="28"/>
  <c r="M387" i="28"/>
  <c r="M388" i="28"/>
  <c r="M389" i="28"/>
  <c r="M390" i="28"/>
  <c r="M391" i="28"/>
  <c r="M392" i="28"/>
  <c r="M393" i="28"/>
  <c r="M343" i="28"/>
  <c r="M344" i="28"/>
  <c r="M345" i="28"/>
  <c r="M346" i="28"/>
  <c r="M347" i="28"/>
  <c r="M348" i="28"/>
  <c r="M349" i="28"/>
  <c r="M350" i="28"/>
  <c r="M351" i="28"/>
  <c r="M352" i="28"/>
  <c r="M353" i="28"/>
  <c r="M354" i="28"/>
  <c r="M355" i="28"/>
  <c r="M356" i="28"/>
  <c r="M357" i="28"/>
  <c r="M358" i="28"/>
  <c r="M359" i="28"/>
  <c r="M360" i="28"/>
  <c r="M361" i="28"/>
  <c r="M362" i="28"/>
  <c r="M363" i="28"/>
  <c r="M364" i="28"/>
  <c r="M365" i="28"/>
  <c r="M366" i="28"/>
  <c r="M367" i="28"/>
  <c r="M368" i="28"/>
  <c r="M369" i="28"/>
  <c r="M370" i="28"/>
  <c r="M371" i="28"/>
  <c r="M372" i="28"/>
  <c r="M373" i="28"/>
  <c r="M374" i="28"/>
  <c r="M375" i="28"/>
  <c r="M376" i="28"/>
  <c r="M377" i="28"/>
  <c r="M378" i="28"/>
  <c r="M379" i="28"/>
  <c r="M380" i="28"/>
  <c r="M381" i="28"/>
  <c r="M382" i="28"/>
  <c r="M332" i="28"/>
  <c r="M342" i="28" s="1"/>
  <c r="M333" i="28"/>
  <c r="M334" i="28"/>
  <c r="M335" i="28"/>
  <c r="M336" i="28"/>
  <c r="M337" i="28"/>
  <c r="M338" i="28"/>
  <c r="M339" i="28"/>
  <c r="M340" i="28"/>
  <c r="M341" i="28"/>
  <c r="M321" i="28"/>
  <c r="M322" i="28"/>
  <c r="M323" i="28"/>
  <c r="M324" i="28"/>
  <c r="M325" i="28"/>
  <c r="M331" i="28" s="1"/>
  <c r="M326" i="28"/>
  <c r="M327" i="28"/>
  <c r="M328" i="28"/>
  <c r="M329" i="28"/>
  <c r="M330" i="28"/>
  <c r="M310" i="28"/>
  <c r="M311" i="28"/>
  <c r="M312" i="28"/>
  <c r="M313" i="28"/>
  <c r="M314" i="28"/>
  <c r="M315" i="28"/>
  <c r="M316" i="28"/>
  <c r="M317" i="28"/>
  <c r="M318" i="28"/>
  <c r="M319" i="28"/>
  <c r="M299" i="28"/>
  <c r="M300" i="28"/>
  <c r="M301" i="28"/>
  <c r="M302" i="28"/>
  <c r="M303" i="28"/>
  <c r="M304" i="28"/>
  <c r="M305" i="28"/>
  <c r="M306" i="28"/>
  <c r="M307" i="28"/>
  <c r="M308" i="28"/>
  <c r="M277" i="28"/>
  <c r="M278" i="28"/>
  <c r="M287" i="28" s="1"/>
  <c r="M279" i="28"/>
  <c r="M280" i="28"/>
  <c r="M281" i="28"/>
  <c r="M282" i="28"/>
  <c r="M283" i="28"/>
  <c r="M284" i="28"/>
  <c r="M285" i="28"/>
  <c r="M286" i="28"/>
  <c r="M266" i="28"/>
  <c r="M267" i="28"/>
  <c r="M268" i="28"/>
  <c r="M269" i="28"/>
  <c r="M270" i="28"/>
  <c r="M271" i="28"/>
  <c r="M272" i="28"/>
  <c r="M273" i="28"/>
  <c r="M274" i="28"/>
  <c r="M275" i="28"/>
  <c r="M255" i="28"/>
  <c r="M256" i="28"/>
  <c r="M257" i="28"/>
  <c r="M258" i="28"/>
  <c r="M259" i="28"/>
  <c r="M260" i="28"/>
  <c r="M261" i="28"/>
  <c r="M262" i="28"/>
  <c r="M263" i="28"/>
  <c r="M264" i="28"/>
  <c r="M244" i="28"/>
  <c r="M245" i="28"/>
  <c r="M246" i="28"/>
  <c r="M247" i="28"/>
  <c r="M248" i="28"/>
  <c r="M249" i="28"/>
  <c r="M250" i="28"/>
  <c r="M251" i="28"/>
  <c r="M252" i="28"/>
  <c r="M253" i="28"/>
  <c r="M233" i="28"/>
  <c r="M234" i="28"/>
  <c r="M235" i="28"/>
  <c r="M236" i="28"/>
  <c r="M237" i="28"/>
  <c r="M243" i="28" s="1"/>
  <c r="M238" i="28"/>
  <c r="M239" i="28"/>
  <c r="M240" i="28"/>
  <c r="M241" i="28"/>
  <c r="M242" i="28"/>
  <c r="M222" i="28"/>
  <c r="M223" i="28"/>
  <c r="M224" i="28"/>
  <c r="M225" i="28"/>
  <c r="M226" i="28"/>
  <c r="M227" i="28"/>
  <c r="M232" i="28" s="1"/>
  <c r="M228" i="28"/>
  <c r="M229" i="28"/>
  <c r="M230" i="28"/>
  <c r="M231" i="28"/>
  <c r="M211" i="28"/>
  <c r="M212" i="28"/>
  <c r="M213" i="28"/>
  <c r="M214" i="28"/>
  <c r="M215" i="28"/>
  <c r="M216" i="28"/>
  <c r="M217" i="28"/>
  <c r="M221" i="28" s="1"/>
  <c r="M218" i="28"/>
  <c r="M219" i="28"/>
  <c r="M220" i="28"/>
  <c r="M200" i="28"/>
  <c r="M201" i="28"/>
  <c r="M202" i="28"/>
  <c r="M203" i="28"/>
  <c r="M204" i="28"/>
  <c r="M205" i="28"/>
  <c r="M206" i="28"/>
  <c r="M207" i="28"/>
  <c r="M208" i="28"/>
  <c r="M209" i="28"/>
  <c r="M189" i="28"/>
  <c r="M199" i="28" s="1"/>
  <c r="M190" i="28"/>
  <c r="M191" i="28"/>
  <c r="M192" i="28"/>
  <c r="M193" i="28"/>
  <c r="M194" i="28"/>
  <c r="M195" i="28"/>
  <c r="M196" i="28"/>
  <c r="M197" i="28"/>
  <c r="M198" i="28"/>
  <c r="M178" i="28"/>
  <c r="M179" i="28"/>
  <c r="M188" i="28" s="1"/>
  <c r="M180" i="28"/>
  <c r="M181" i="28"/>
  <c r="M182" i="28"/>
  <c r="M183" i="28"/>
  <c r="M184" i="28"/>
  <c r="M185" i="28"/>
  <c r="M186" i="28"/>
  <c r="M187" i="28"/>
  <c r="M167" i="28"/>
  <c r="M168" i="28"/>
  <c r="M169" i="28"/>
  <c r="M177" i="28" s="1"/>
  <c r="M170" i="28"/>
  <c r="M171" i="28"/>
  <c r="M172" i="28"/>
  <c r="M173" i="28"/>
  <c r="M174" i="28"/>
  <c r="M175" i="28"/>
  <c r="M176" i="28"/>
  <c r="M156" i="28"/>
  <c r="M157" i="28"/>
  <c r="M158" i="28"/>
  <c r="M159" i="28"/>
  <c r="M160" i="28"/>
  <c r="M161" i="28"/>
  <c r="M162" i="28"/>
  <c r="M163" i="28"/>
  <c r="M164" i="28"/>
  <c r="M165" i="28"/>
  <c r="M145" i="28"/>
  <c r="M146" i="28"/>
  <c r="M147" i="28"/>
  <c r="M148" i="28"/>
  <c r="M149" i="28"/>
  <c r="M155" i="28" s="1"/>
  <c r="M150" i="28"/>
  <c r="M151" i="28"/>
  <c r="M152" i="28"/>
  <c r="M153" i="28"/>
  <c r="M154" i="28"/>
  <c r="M134" i="28"/>
  <c r="M135" i="28"/>
  <c r="M136" i="28"/>
  <c r="M137" i="28"/>
  <c r="M138" i="28"/>
  <c r="M139" i="28"/>
  <c r="M144" i="28" s="1"/>
  <c r="M140" i="28"/>
  <c r="M141" i="28"/>
  <c r="M142" i="28"/>
  <c r="M143" i="28"/>
  <c r="M123" i="28"/>
  <c r="M124" i="28"/>
  <c r="M125" i="28"/>
  <c r="M126" i="28"/>
  <c r="M127" i="28"/>
  <c r="M128" i="28"/>
  <c r="M129" i="28"/>
  <c r="M133" i="28" s="1"/>
  <c r="M130" i="28"/>
  <c r="M131" i="28"/>
  <c r="M132" i="28"/>
  <c r="M112" i="28"/>
  <c r="M122" i="28" s="1"/>
  <c r="M113" i="28"/>
  <c r="M114" i="28"/>
  <c r="M115" i="28"/>
  <c r="M116" i="28"/>
  <c r="M117" i="28"/>
  <c r="M118" i="28"/>
  <c r="M119" i="28"/>
  <c r="M120" i="28"/>
  <c r="M121" i="28"/>
  <c r="M101" i="28"/>
  <c r="M102" i="28"/>
  <c r="M103" i="28"/>
  <c r="M104" i="28"/>
  <c r="M105" i="28"/>
  <c r="M111" i="28" s="1"/>
  <c r="M106" i="28"/>
  <c r="M107" i="28"/>
  <c r="M108" i="28"/>
  <c r="M109" i="28"/>
  <c r="M110" i="28"/>
  <c r="M90" i="28"/>
  <c r="M91" i="28"/>
  <c r="M92" i="28"/>
  <c r="M93" i="28"/>
  <c r="M94" i="28"/>
  <c r="M95" i="28"/>
  <c r="M100" i="28" s="1"/>
  <c r="M96" i="28"/>
  <c r="M97" i="28"/>
  <c r="M98" i="28"/>
  <c r="M99" i="28"/>
  <c r="M79" i="28"/>
  <c r="M80" i="28"/>
  <c r="M81" i="28"/>
  <c r="M82" i="28"/>
  <c r="M83" i="28"/>
  <c r="M84" i="28"/>
  <c r="M85" i="28"/>
  <c r="M89" i="28" s="1"/>
  <c r="M86" i="28"/>
  <c r="M87" i="28"/>
  <c r="M88" i="28"/>
  <c r="M68" i="28"/>
  <c r="M78" i="28" s="1"/>
  <c r="M69" i="28"/>
  <c r="M70" i="28"/>
  <c r="M71" i="28"/>
  <c r="M72" i="28"/>
  <c r="M73" i="28"/>
  <c r="M74" i="28"/>
  <c r="M75" i="28"/>
  <c r="M76" i="28"/>
  <c r="M77" i="28"/>
  <c r="M57" i="28"/>
  <c r="M58" i="28"/>
  <c r="M59" i="28"/>
  <c r="M60" i="28"/>
  <c r="M61" i="28"/>
  <c r="M67" i="28" s="1"/>
  <c r="M62" i="28"/>
  <c r="M63" i="28"/>
  <c r="M64" i="28"/>
  <c r="M65" i="28"/>
  <c r="M66" i="28"/>
  <c r="M46" i="28"/>
  <c r="M47" i="28"/>
  <c r="M48" i="28"/>
  <c r="M49" i="28"/>
  <c r="M50" i="28"/>
  <c r="M51" i="28"/>
  <c r="M56" i="28" s="1"/>
  <c r="M52" i="28"/>
  <c r="M53" i="28"/>
  <c r="M54" i="28"/>
  <c r="M55" i="28"/>
  <c r="M35" i="28"/>
  <c r="M36" i="28"/>
  <c r="M37" i="28"/>
  <c r="M38" i="28"/>
  <c r="M39" i="28"/>
  <c r="M40" i="28"/>
  <c r="M41" i="28"/>
  <c r="M45" i="28" s="1"/>
  <c r="M42" i="28"/>
  <c r="M43" i="28"/>
  <c r="M44" i="28"/>
  <c r="M24" i="28"/>
  <c r="M25" i="28"/>
  <c r="M26" i="28"/>
  <c r="M27" i="28"/>
  <c r="M28" i="28"/>
  <c r="M29" i="28"/>
  <c r="M30" i="28"/>
  <c r="M31" i="28"/>
  <c r="M32" i="28"/>
  <c r="M33" i="28"/>
  <c r="M13" i="28"/>
  <c r="M23" i="28" s="1"/>
  <c r="M14" i="28"/>
  <c r="M15" i="28"/>
  <c r="M16" i="28"/>
  <c r="M17" i="28"/>
  <c r="M18" i="28"/>
  <c r="M19" i="28"/>
  <c r="M20" i="28"/>
  <c r="M21" i="28"/>
  <c r="M22" i="28"/>
  <c r="M538" i="28"/>
  <c r="M539" i="28"/>
  <c r="M540" i="28"/>
  <c r="M541" i="28"/>
  <c r="M542" i="28"/>
  <c r="M543" i="28"/>
  <c r="M544" i="28"/>
  <c r="M545" i="28"/>
  <c r="M546" i="28"/>
  <c r="M547" i="28"/>
  <c r="M548" i="28"/>
  <c r="M549" i="28"/>
  <c r="M550" i="28"/>
  <c r="M551" i="28"/>
  <c r="M552" i="28"/>
  <c r="M553" i="28"/>
  <c r="M554" i="28"/>
  <c r="M555" i="28"/>
  <c r="M556" i="28"/>
  <c r="M557" i="28"/>
  <c r="M558" i="28"/>
  <c r="M559" i="28"/>
  <c r="M560" i="28"/>
  <c r="M623" i="28"/>
  <c r="M624" i="28"/>
  <c r="M626" i="28"/>
  <c r="M627" i="28"/>
  <c r="M628" i="28"/>
  <c r="M629" i="28"/>
  <c r="M630" i="28"/>
  <c r="M631" i="28"/>
  <c r="M590" i="28"/>
  <c r="M591" i="28"/>
  <c r="M592" i="28"/>
  <c r="M593" i="28"/>
  <c r="M594" i="28"/>
  <c r="M595" i="28"/>
  <c r="M599" i="28" s="1"/>
  <c r="M596" i="28"/>
  <c r="M597" i="28"/>
  <c r="M598" i="28"/>
  <c r="M579" i="28"/>
  <c r="M588" i="28" s="1"/>
  <c r="M580" i="28"/>
  <c r="M581" i="28"/>
  <c r="M582" i="28"/>
  <c r="M583" i="28"/>
  <c r="M584" i="28"/>
  <c r="M585" i="28"/>
  <c r="M586" i="28"/>
  <c r="M587" i="28"/>
  <c r="M561" i="28"/>
  <c r="M562" i="28"/>
  <c r="M563" i="28"/>
  <c r="M564" i="28"/>
  <c r="M565" i="28"/>
  <c r="M566" i="28"/>
  <c r="M567" i="28"/>
  <c r="M568" i="28"/>
  <c r="M569" i="28"/>
  <c r="M570" i="28"/>
  <c r="M571" i="28"/>
  <c r="M572" i="28"/>
  <c r="M573" i="28"/>
  <c r="M574" i="28"/>
  <c r="M575" i="28"/>
  <c r="M576" i="28"/>
  <c r="M483" i="28"/>
  <c r="M484" i="28"/>
  <c r="M485" i="28"/>
  <c r="M486" i="28"/>
  <c r="M487" i="28"/>
  <c r="M488" i="28"/>
  <c r="M489" i="28"/>
  <c r="M490" i="28"/>
  <c r="M491" i="28"/>
  <c r="M472" i="28"/>
  <c r="M473" i="28"/>
  <c r="M474" i="28"/>
  <c r="M475" i="28"/>
  <c r="M476" i="28"/>
  <c r="M477" i="28"/>
  <c r="M478" i="28"/>
  <c r="M479" i="28"/>
  <c r="M480" i="28"/>
  <c r="M461" i="28"/>
  <c r="M462" i="28"/>
  <c r="M463" i="28"/>
  <c r="M464" i="28"/>
  <c r="M465" i="28"/>
  <c r="M466" i="28"/>
  <c r="M467" i="28"/>
  <c r="M468" i="28"/>
  <c r="M469" i="28"/>
  <c r="M418" i="28"/>
  <c r="M419" i="28"/>
  <c r="M420" i="28"/>
  <c r="M421" i="28"/>
  <c r="M422" i="28"/>
  <c r="M423" i="28"/>
  <c r="M424" i="28"/>
  <c r="M425" i="28"/>
  <c r="M426" i="28"/>
  <c r="M289" i="28"/>
  <c r="M290" i="28"/>
  <c r="M291" i="28"/>
  <c r="M292" i="28"/>
  <c r="M293" i="28"/>
  <c r="M294" i="28"/>
  <c r="M295" i="28"/>
  <c r="M296" i="28"/>
  <c r="M297" i="28"/>
  <c r="M288" i="28"/>
  <c r="M298" i="28" s="1"/>
  <c r="M589" i="28"/>
  <c r="M622" i="28"/>
  <c r="M632" i="28"/>
  <c r="M537" i="28"/>
  <c r="M578" i="28"/>
  <c r="M471" i="28"/>
  <c r="M481" i="28"/>
  <c r="M482" i="28"/>
  <c r="M417" i="28"/>
  <c r="M427" i="28" s="1"/>
  <c r="M460" i="28"/>
  <c r="H633" i="29"/>
  <c r="E12" i="7"/>
  <c r="F60" i="7"/>
  <c r="G60" i="7"/>
  <c r="I60" i="7"/>
  <c r="J60" i="7"/>
  <c r="E60" i="7"/>
  <c r="F59" i="7"/>
  <c r="G59" i="7"/>
  <c r="H59" i="7"/>
  <c r="J59" i="7"/>
  <c r="E59" i="7"/>
  <c r="F58" i="7"/>
  <c r="G58" i="7"/>
  <c r="H58" i="7"/>
  <c r="I58" i="7"/>
  <c r="J58" i="7"/>
  <c r="E58" i="7"/>
  <c r="F57" i="7"/>
  <c r="G57" i="7"/>
  <c r="H57" i="7"/>
  <c r="I57" i="7"/>
  <c r="J57" i="7"/>
  <c r="E57" i="7"/>
  <c r="F56" i="7"/>
  <c r="G56" i="7"/>
  <c r="H56" i="7"/>
  <c r="I56" i="7"/>
  <c r="J56" i="7"/>
  <c r="E56" i="7"/>
  <c r="F55" i="7"/>
  <c r="G55" i="7"/>
  <c r="H55" i="7"/>
  <c r="I55" i="7"/>
  <c r="J55" i="7"/>
  <c r="E55" i="7"/>
  <c r="F54" i="7"/>
  <c r="G54" i="7"/>
  <c r="H54" i="7"/>
  <c r="I54" i="7"/>
  <c r="J54" i="7"/>
  <c r="E54" i="7"/>
  <c r="F53" i="7"/>
  <c r="G53" i="7"/>
  <c r="H53" i="7"/>
  <c r="I53" i="7"/>
  <c r="J53" i="7"/>
  <c r="E53" i="7"/>
  <c r="F52" i="7"/>
  <c r="G52" i="7"/>
  <c r="H52" i="7"/>
  <c r="I52" i="7"/>
  <c r="J52" i="7"/>
  <c r="E52" i="7"/>
  <c r="F51" i="7"/>
  <c r="G51" i="7"/>
  <c r="H51" i="7"/>
  <c r="I51" i="7"/>
  <c r="J51" i="7"/>
  <c r="E51" i="7"/>
  <c r="F50" i="7"/>
  <c r="G50" i="7"/>
  <c r="H50" i="7"/>
  <c r="I50" i="7"/>
  <c r="J50" i="7"/>
  <c r="E50" i="7"/>
  <c r="F49" i="7"/>
  <c r="G49" i="7"/>
  <c r="H49" i="7"/>
  <c r="I49" i="7"/>
  <c r="J49" i="7"/>
  <c r="E49" i="7"/>
  <c r="F48" i="7"/>
  <c r="G48" i="7"/>
  <c r="H48" i="7"/>
  <c r="I48" i="7"/>
  <c r="J48" i="7"/>
  <c r="E48" i="7"/>
  <c r="F47" i="7"/>
  <c r="G47" i="7"/>
  <c r="H47" i="7"/>
  <c r="I47" i="7"/>
  <c r="J47" i="7"/>
  <c r="E47" i="7"/>
  <c r="F46" i="7"/>
  <c r="G46" i="7"/>
  <c r="H46" i="7"/>
  <c r="I46" i="7"/>
  <c r="J46" i="7"/>
  <c r="E46" i="7"/>
  <c r="F45" i="7"/>
  <c r="G45" i="7"/>
  <c r="H45" i="7"/>
  <c r="I45" i="7"/>
  <c r="J45" i="7"/>
  <c r="E45" i="7"/>
  <c r="F44" i="7"/>
  <c r="G44" i="7"/>
  <c r="H44" i="7"/>
  <c r="I44" i="7"/>
  <c r="J44" i="7"/>
  <c r="E44" i="7"/>
  <c r="F43" i="7"/>
  <c r="G43" i="7"/>
  <c r="H43" i="7"/>
  <c r="I43" i="7"/>
  <c r="J43" i="7"/>
  <c r="E43" i="7"/>
  <c r="F42" i="7"/>
  <c r="G42" i="7"/>
  <c r="H42" i="7"/>
  <c r="I42" i="7"/>
  <c r="J42" i="7"/>
  <c r="E42" i="7"/>
  <c r="F41" i="7"/>
  <c r="G41" i="7"/>
  <c r="H41" i="7"/>
  <c r="I41" i="7"/>
  <c r="J41" i="7"/>
  <c r="E41" i="7"/>
  <c r="F40" i="7"/>
  <c r="G40" i="7"/>
  <c r="H40" i="7"/>
  <c r="I40" i="7"/>
  <c r="J40" i="7"/>
  <c r="E40" i="7"/>
  <c r="F39" i="7"/>
  <c r="G39" i="7"/>
  <c r="H39" i="7"/>
  <c r="I39" i="7"/>
  <c r="J39" i="7"/>
  <c r="E39" i="7"/>
  <c r="F38" i="7"/>
  <c r="G38" i="7"/>
  <c r="H38" i="7"/>
  <c r="I38" i="7"/>
  <c r="J38" i="7"/>
  <c r="E38" i="7"/>
  <c r="F37" i="7"/>
  <c r="G37" i="7"/>
  <c r="H37" i="7"/>
  <c r="I37" i="7"/>
  <c r="J37" i="7"/>
  <c r="E37" i="7"/>
  <c r="F36" i="7"/>
  <c r="G36" i="7"/>
  <c r="H36" i="7"/>
  <c r="I36" i="7"/>
  <c r="J36" i="7"/>
  <c r="E36" i="7"/>
  <c r="F35" i="7"/>
  <c r="G35" i="7"/>
  <c r="H35" i="7"/>
  <c r="I35" i="7"/>
  <c r="J35" i="7"/>
  <c r="E35" i="7"/>
  <c r="F34" i="7"/>
  <c r="G34" i="7"/>
  <c r="H34" i="7"/>
  <c r="I34" i="7"/>
  <c r="J34" i="7"/>
  <c r="E34" i="7"/>
  <c r="F33" i="7"/>
  <c r="G33" i="7"/>
  <c r="H33" i="7"/>
  <c r="I33" i="7"/>
  <c r="J33" i="7"/>
  <c r="E33" i="7"/>
  <c r="F32" i="7"/>
  <c r="G32" i="7"/>
  <c r="H32" i="7"/>
  <c r="I32" i="7"/>
  <c r="J32" i="7"/>
  <c r="E32" i="7"/>
  <c r="F31" i="7"/>
  <c r="G31" i="7"/>
  <c r="H31" i="7"/>
  <c r="I31" i="7"/>
  <c r="J31" i="7"/>
  <c r="E31" i="7"/>
  <c r="F30" i="7"/>
  <c r="G30" i="7"/>
  <c r="H30" i="7"/>
  <c r="I30" i="7"/>
  <c r="J30" i="7"/>
  <c r="E30" i="7"/>
  <c r="F29" i="7"/>
  <c r="G29" i="7"/>
  <c r="H29" i="7"/>
  <c r="I29" i="7"/>
  <c r="J29" i="7"/>
  <c r="E29" i="7"/>
  <c r="F28" i="7"/>
  <c r="G28" i="7"/>
  <c r="H28" i="7"/>
  <c r="I28" i="7"/>
  <c r="J28" i="7"/>
  <c r="E28" i="7"/>
  <c r="F27" i="7"/>
  <c r="G27" i="7"/>
  <c r="H27" i="7"/>
  <c r="I27" i="7"/>
  <c r="J27" i="7"/>
  <c r="E27" i="7"/>
  <c r="F26" i="7"/>
  <c r="G26" i="7"/>
  <c r="H26" i="7"/>
  <c r="I26" i="7"/>
  <c r="J26" i="7"/>
  <c r="E26" i="7"/>
  <c r="F25" i="7"/>
  <c r="G25" i="7"/>
  <c r="H25" i="7"/>
  <c r="I25" i="7"/>
  <c r="J25" i="7"/>
  <c r="F24" i="7"/>
  <c r="G24" i="7"/>
  <c r="H24" i="7"/>
  <c r="I24" i="7"/>
  <c r="J24" i="7"/>
  <c r="E25" i="7"/>
  <c r="E24" i="7"/>
  <c r="F23" i="7"/>
  <c r="G23" i="7"/>
  <c r="H23" i="7"/>
  <c r="I23" i="7"/>
  <c r="J23" i="7"/>
  <c r="E23" i="7"/>
  <c r="F22" i="7"/>
  <c r="G22" i="7"/>
  <c r="H22" i="7"/>
  <c r="I22" i="7"/>
  <c r="J22" i="7"/>
  <c r="E22" i="7"/>
  <c r="F21" i="7"/>
  <c r="G21" i="7"/>
  <c r="H21" i="7"/>
  <c r="I21" i="7"/>
  <c r="J21" i="7"/>
  <c r="F20" i="7"/>
  <c r="G20" i="7"/>
  <c r="H20" i="7"/>
  <c r="I20" i="7"/>
  <c r="J20" i="7"/>
  <c r="F19" i="7"/>
  <c r="G19" i="7"/>
  <c r="H19" i="7"/>
  <c r="I19" i="7"/>
  <c r="J19" i="7"/>
  <c r="E21" i="7"/>
  <c r="E20" i="7"/>
  <c r="E19" i="7"/>
  <c r="F18" i="7"/>
  <c r="G18" i="7"/>
  <c r="H18" i="7"/>
  <c r="I18" i="7"/>
  <c r="J18" i="7"/>
  <c r="E18" i="7"/>
  <c r="F17" i="7"/>
  <c r="G17" i="7"/>
  <c r="H17" i="7"/>
  <c r="I17" i="7"/>
  <c r="J17" i="7"/>
  <c r="E17" i="7"/>
  <c r="F16" i="7"/>
  <c r="G16" i="7"/>
  <c r="H16" i="7"/>
  <c r="I16" i="7"/>
  <c r="J16" i="7"/>
  <c r="E16" i="7"/>
  <c r="F15" i="7"/>
  <c r="G15" i="7"/>
  <c r="H15" i="7"/>
  <c r="I15" i="7"/>
  <c r="J15" i="7"/>
  <c r="E15" i="7"/>
  <c r="F14" i="7"/>
  <c r="G14" i="7"/>
  <c r="H14" i="7"/>
  <c r="I14" i="7"/>
  <c r="J14" i="7"/>
  <c r="E14" i="7"/>
  <c r="F13" i="7"/>
  <c r="G13" i="7"/>
  <c r="H13" i="7"/>
  <c r="I13" i="7"/>
  <c r="J13" i="7"/>
  <c r="E13" i="7"/>
  <c r="G11" i="7"/>
  <c r="H11" i="7"/>
  <c r="I11" i="7"/>
  <c r="J11" i="7"/>
  <c r="F11" i="7"/>
  <c r="F12" i="7"/>
  <c r="G12" i="7"/>
  <c r="H12" i="7"/>
  <c r="I12" i="7"/>
  <c r="J12" i="7"/>
  <c r="E60" i="8"/>
  <c r="G6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42" i="8"/>
  <c r="G43" i="8"/>
  <c r="G44" i="8"/>
  <c r="G45" i="8"/>
  <c r="G46" i="8"/>
  <c r="G47" i="8"/>
  <c r="G48" i="8"/>
  <c r="G49" i="8"/>
  <c r="G50" i="8"/>
  <c r="G51" i="8"/>
  <c r="G52" i="8"/>
  <c r="G53" i="8"/>
  <c r="G54" i="8"/>
  <c r="G55" i="8"/>
  <c r="G56" i="8"/>
  <c r="G57" i="8"/>
  <c r="G58" i="8"/>
  <c r="G59" i="8"/>
  <c r="G10" i="8"/>
  <c r="H60" i="30"/>
  <c r="H59" i="30"/>
  <c r="I59" i="30"/>
  <c r="H58" i="30"/>
  <c r="I58" i="30" s="1"/>
  <c r="H57" i="30"/>
  <c r="H56" i="30"/>
  <c r="I56" i="30"/>
  <c r="H55" i="30"/>
  <c r="I55" i="30"/>
  <c r="H54" i="30"/>
  <c r="I54" i="30"/>
  <c r="H53" i="30"/>
  <c r="H52" i="30"/>
  <c r="H51" i="30"/>
  <c r="I51" i="30"/>
  <c r="H50" i="30"/>
  <c r="I50" i="30"/>
  <c r="H49" i="30"/>
  <c r="I49" i="30" s="1"/>
  <c r="H48" i="30"/>
  <c r="I48" i="30" s="1"/>
  <c r="H47" i="30"/>
  <c r="I47" i="30"/>
  <c r="H46" i="30"/>
  <c r="I46" i="30" s="1"/>
  <c r="H45" i="30"/>
  <c r="H44" i="30"/>
  <c r="H43" i="30"/>
  <c r="I43" i="30" s="1"/>
  <c r="H42" i="30"/>
  <c r="I42" i="30"/>
  <c r="H41" i="30"/>
  <c r="I41" i="30" s="1"/>
  <c r="H40" i="30"/>
  <c r="I40" i="30"/>
  <c r="H39" i="30"/>
  <c r="I39" i="30"/>
  <c r="H38" i="30"/>
  <c r="I38" i="30"/>
  <c r="H37" i="30"/>
  <c r="I37" i="30" s="1"/>
  <c r="H36" i="30"/>
  <c r="I36" i="30" s="1"/>
  <c r="H35" i="30"/>
  <c r="I35" i="30"/>
  <c r="H34" i="30"/>
  <c r="I34" i="30" s="1"/>
  <c r="H33" i="30"/>
  <c r="I33" i="30"/>
  <c r="H32" i="30"/>
  <c r="H31" i="30"/>
  <c r="I31" i="30"/>
  <c r="H30" i="30"/>
  <c r="I30" i="30"/>
  <c r="H29" i="30"/>
  <c r="I29" i="30"/>
  <c r="H28" i="30"/>
  <c r="I28" i="30"/>
  <c r="H27" i="30"/>
  <c r="I27" i="30"/>
  <c r="H26" i="30"/>
  <c r="I26" i="30"/>
  <c r="H25" i="30"/>
  <c r="H24" i="30"/>
  <c r="I24" i="30"/>
  <c r="H23" i="30"/>
  <c r="I23" i="30" s="1"/>
  <c r="H22" i="30"/>
  <c r="I22" i="30"/>
  <c r="H21" i="30"/>
  <c r="I21" i="30" s="1"/>
  <c r="H20" i="30"/>
  <c r="I20" i="30"/>
  <c r="H19" i="30"/>
  <c r="I19" i="30"/>
  <c r="H18" i="30"/>
  <c r="I18" i="30"/>
  <c r="H17" i="30"/>
  <c r="I17" i="30"/>
  <c r="H16" i="30"/>
  <c r="H15" i="30"/>
  <c r="I15" i="30"/>
  <c r="H13" i="30"/>
  <c r="H12" i="30"/>
  <c r="H11" i="30"/>
  <c r="G61" i="30"/>
  <c r="F61" i="30"/>
  <c r="E61" i="30"/>
  <c r="I16" i="30"/>
  <c r="I25" i="30"/>
  <c r="I32" i="30"/>
  <c r="I44" i="30"/>
  <c r="I45" i="30"/>
  <c r="I52" i="30"/>
  <c r="I53" i="30"/>
  <c r="I57" i="30"/>
  <c r="I60" i="30"/>
  <c r="J179" i="4"/>
  <c r="K179" i="4"/>
  <c r="I179" i="4"/>
  <c r="E179" i="4"/>
  <c r="E119" i="4"/>
  <c r="J119" i="4"/>
  <c r="K119" i="4"/>
  <c r="I119" i="4"/>
  <c r="E99" i="4"/>
  <c r="J99" i="4"/>
  <c r="K99" i="4"/>
  <c r="I99" i="4"/>
  <c r="E79" i="4"/>
  <c r="J79" i="4"/>
  <c r="K79" i="4"/>
  <c r="I79" i="4"/>
  <c r="K20" i="4"/>
  <c r="K28" i="4"/>
  <c r="K43" i="4"/>
  <c r="K51" i="4"/>
  <c r="J28" i="4"/>
  <c r="I28" i="4"/>
  <c r="E28" i="4"/>
  <c r="E20" i="4"/>
  <c r="J51" i="4"/>
  <c r="I51" i="4"/>
  <c r="E51" i="4"/>
  <c r="J43" i="4"/>
  <c r="I43" i="4"/>
  <c r="E43" i="4"/>
  <c r="J20" i="4"/>
  <c r="F86" i="24"/>
  <c r="G78" i="24"/>
  <c r="G79" i="24"/>
  <c r="G80" i="24"/>
  <c r="G81" i="24"/>
  <c r="G82" i="24"/>
  <c r="G83" i="24"/>
  <c r="G84" i="24"/>
  <c r="G85" i="24"/>
  <c r="E86" i="24"/>
  <c r="F27" i="24"/>
  <c r="F28" i="24"/>
  <c r="F29" i="24"/>
  <c r="F30" i="24"/>
  <c r="F31" i="24"/>
  <c r="F32" i="24"/>
  <c r="F33" i="24"/>
  <c r="F26" i="24"/>
  <c r="F34" i="24" s="1"/>
  <c r="I64" i="24"/>
  <c r="I65" i="24"/>
  <c r="I66" i="24"/>
  <c r="I67" i="24"/>
  <c r="I68" i="24"/>
  <c r="G29" i="24"/>
  <c r="G30" i="24"/>
  <c r="G31" i="24"/>
  <c r="G32" i="24"/>
  <c r="G33" i="24"/>
  <c r="H12" i="24"/>
  <c r="G26" i="24"/>
  <c r="G27" i="24"/>
  <c r="G28" i="24"/>
  <c r="E34" i="24"/>
  <c r="G34" i="24"/>
  <c r="I62" i="24"/>
  <c r="I63" i="24"/>
  <c r="I69" i="24"/>
  <c r="I61" i="24"/>
  <c r="I11" i="24"/>
  <c r="I12" i="24"/>
  <c r="I18" i="24"/>
  <c r="I10" i="24"/>
  <c r="H10" i="24"/>
  <c r="H18" i="24"/>
  <c r="H11" i="24"/>
  <c r="I19" i="31"/>
  <c r="N10" i="31"/>
  <c r="P10" i="31"/>
  <c r="M10" i="31"/>
  <c r="P29" i="31"/>
  <c r="Q29" i="31" s="1"/>
  <c r="K67" i="21"/>
  <c r="L67" i="21"/>
  <c r="J78" i="12"/>
  <c r="K69" i="12"/>
  <c r="L69" i="12"/>
  <c r="J51" i="12"/>
  <c r="G19" i="12"/>
  <c r="J43" i="12" s="1"/>
  <c r="K43" i="12" s="1"/>
  <c r="F32" i="12"/>
  <c r="M74" i="10"/>
  <c r="N74" i="10" s="1"/>
  <c r="I57" i="41"/>
  <c r="E50" i="10"/>
  <c r="P492" i="26"/>
  <c r="P588" i="26"/>
  <c r="P599" i="26"/>
  <c r="P155" i="26"/>
  <c r="P177" i="26"/>
  <c r="P276" i="26"/>
  <c r="F55" i="42"/>
  <c r="I56" i="41"/>
  <c r="F51" i="42"/>
  <c r="I52" i="41"/>
  <c r="P56" i="26"/>
  <c r="P89" i="26"/>
  <c r="P144" i="26"/>
  <c r="P199" i="26"/>
  <c r="K48" i="10"/>
  <c r="H50" i="10"/>
  <c r="K50" i="10"/>
  <c r="Y68" i="27"/>
  <c r="P188" i="26"/>
  <c r="P243" i="26"/>
  <c r="F50" i="42"/>
  <c r="I51" i="41"/>
  <c r="P45" i="26"/>
  <c r="P100" i="26"/>
  <c r="P133" i="26"/>
  <c r="P232" i="26"/>
  <c r="H78" i="17"/>
  <c r="H74" i="17"/>
  <c r="H70" i="17"/>
  <c r="H66" i="17"/>
  <c r="H62" i="17"/>
  <c r="M602" i="40"/>
  <c r="I60" i="41"/>
  <c r="M591" i="40"/>
  <c r="F58" i="42" s="1"/>
  <c r="K633" i="29"/>
  <c r="F52" i="42"/>
  <c r="I53" i="41"/>
  <c r="F45" i="42"/>
  <c r="I46" i="41"/>
  <c r="I152" i="46"/>
  <c r="K162" i="46"/>
  <c r="L162" i="46" s="1"/>
  <c r="H79" i="17"/>
  <c r="H75" i="17"/>
  <c r="H71" i="17"/>
  <c r="H67" i="17"/>
  <c r="L603" i="40"/>
  <c r="I59" i="41"/>
  <c r="L43" i="12"/>
  <c r="M254" i="28"/>
  <c r="M309" i="28"/>
  <c r="I11" i="30"/>
  <c r="H19" i="31"/>
  <c r="M265" i="28"/>
  <c r="M276" i="28"/>
  <c r="M320" i="28"/>
  <c r="J603" i="40"/>
  <c r="M243" i="40"/>
  <c r="F30" i="42" s="1"/>
  <c r="M177" i="40"/>
  <c r="F24" i="42"/>
  <c r="H61" i="17"/>
  <c r="H72" i="17"/>
  <c r="H64" i="17"/>
  <c r="M276" i="40"/>
  <c r="F33" i="42"/>
  <c r="M188" i="40"/>
  <c r="F25" i="42" s="1"/>
  <c r="K603" i="40"/>
  <c r="H76" i="17"/>
  <c r="H68" i="17"/>
  <c r="M166" i="40"/>
  <c r="F23" i="42"/>
  <c r="J633" i="29"/>
  <c r="L633" i="29"/>
  <c r="I12" i="30"/>
  <c r="P343" i="27"/>
  <c r="P406" i="27"/>
  <c r="P417" i="27"/>
  <c r="P526" i="27"/>
  <c r="P537" i="27"/>
  <c r="N634" i="27"/>
  <c r="M634" i="27"/>
  <c r="Y57" i="27"/>
  <c r="Y123" i="27"/>
  <c r="Y200" i="27"/>
  <c r="Y277" i="27"/>
  <c r="Y343" i="27"/>
  <c r="Y417" i="27"/>
  <c r="Y428" i="27"/>
  <c r="Y515" i="27"/>
  <c r="Y589" i="27"/>
  <c r="S634" i="27"/>
  <c r="P310" i="27"/>
  <c r="P321" i="27"/>
  <c r="O634" i="27"/>
  <c r="L634" i="27"/>
  <c r="J634" i="27"/>
  <c r="P395" i="27"/>
  <c r="P515" i="27"/>
  <c r="H634" i="27"/>
  <c r="Y46" i="27"/>
  <c r="Y90" i="27"/>
  <c r="Y167" i="27"/>
  <c r="Y233" i="27"/>
  <c r="Y310" i="27"/>
  <c r="Y321" i="27"/>
  <c r="Y460" i="27"/>
  <c r="Y471" i="27"/>
  <c r="Y611" i="27"/>
  <c r="V634" i="27"/>
  <c r="P288" i="27"/>
  <c r="P384" i="27"/>
  <c r="K59" i="10"/>
  <c r="M72" i="10"/>
  <c r="M76" i="10" s="1"/>
  <c r="N76" i="10" s="1"/>
  <c r="N405" i="29"/>
  <c r="F42" i="8" s="1"/>
  <c r="N265" i="29"/>
  <c r="F32" i="8"/>
  <c r="N89" i="29"/>
  <c r="F16" i="8" s="1"/>
  <c r="M45" i="40"/>
  <c r="F12" i="42"/>
  <c r="M34" i="40"/>
  <c r="F11" i="42" s="1"/>
  <c r="N188" i="29"/>
  <c r="F25" i="8"/>
  <c r="L90" i="10"/>
  <c r="I603" i="40"/>
  <c r="M603" i="40" s="1"/>
  <c r="E61" i="41"/>
  <c r="M67" i="40"/>
  <c r="F14" i="42" s="1"/>
  <c r="M56" i="40"/>
  <c r="F13" i="42"/>
  <c r="M633" i="29"/>
  <c r="N621" i="29"/>
  <c r="F58" i="8"/>
  <c r="N427" i="29"/>
  <c r="F44" i="8" s="1"/>
  <c r="N394" i="29"/>
  <c r="F41" i="8"/>
  <c r="N276" i="29"/>
  <c r="F33" i="8" s="1"/>
  <c r="N100" i="29"/>
  <c r="F17" i="8"/>
  <c r="N78" i="29"/>
  <c r="F15" i="8" s="1"/>
  <c r="N23" i="29"/>
  <c r="F10" i="8"/>
  <c r="L38" i="44"/>
  <c r="F10" i="45" s="1"/>
  <c r="M78" i="40"/>
  <c r="F15" i="42"/>
  <c r="N610" i="29"/>
  <c r="F57" i="8"/>
  <c r="N438" i="29"/>
  <c r="F45" i="8"/>
  <c r="N320" i="29"/>
  <c r="F37" i="8"/>
  <c r="N199" i="29"/>
  <c r="F26" i="8" s="1"/>
  <c r="N177" i="29"/>
  <c r="F24" i="8" s="1"/>
  <c r="N144" i="29"/>
  <c r="F21" i="8" s="1"/>
  <c r="N56" i="29"/>
  <c r="F13" i="8" s="1"/>
  <c r="N72" i="10"/>
  <c r="F59" i="42"/>
  <c r="E63" i="10"/>
  <c r="L63" i="10"/>
  <c r="K63" i="10"/>
  <c r="F53" i="42" l="1"/>
  <c r="I54" i="41"/>
  <c r="G86" i="24"/>
  <c r="I13" i="30"/>
  <c r="H61" i="30"/>
  <c r="I61" i="30" s="1"/>
  <c r="F57" i="42"/>
  <c r="I58" i="41"/>
  <c r="M577" i="28"/>
  <c r="M166" i="28"/>
  <c r="M394" i="28"/>
  <c r="J633" i="28"/>
  <c r="P482" i="27"/>
  <c r="P90" i="27"/>
  <c r="P123" i="27"/>
  <c r="P200" i="27"/>
  <c r="P266" i="27"/>
  <c r="Y222" i="27"/>
  <c r="Y255" i="27"/>
  <c r="Y384" i="27"/>
  <c r="Y395" i="27"/>
  <c r="R634" i="27"/>
  <c r="Q634" i="27"/>
  <c r="P79" i="27"/>
  <c r="P166" i="26"/>
  <c r="P331" i="26"/>
  <c r="P438" i="26"/>
  <c r="N633" i="26"/>
  <c r="H633" i="26"/>
  <c r="I633" i="26"/>
  <c r="M547" i="40"/>
  <c r="M492" i="28"/>
  <c r="P134" i="27"/>
  <c r="I634" i="27"/>
  <c r="P634" i="27" s="1"/>
  <c r="Y288" i="27"/>
  <c r="Y439" i="27"/>
  <c r="Y504" i="27"/>
  <c r="Y578" i="27"/>
  <c r="U634" i="27"/>
  <c r="Y622" i="27"/>
  <c r="P78" i="26"/>
  <c r="P210" i="26"/>
  <c r="P459" i="26"/>
  <c r="P536" i="26"/>
  <c r="K633" i="26"/>
  <c r="J633" i="26"/>
  <c r="P394" i="26"/>
  <c r="M470" i="28"/>
  <c r="M383" i="28"/>
  <c r="I633" i="28"/>
  <c r="P178" i="27"/>
  <c r="P211" i="27"/>
  <c r="Y178" i="27"/>
  <c r="Y266" i="27"/>
  <c r="Y406" i="27"/>
  <c r="Y633" i="27"/>
  <c r="Y79" i="27"/>
  <c r="P470" i="26"/>
  <c r="P298" i="26"/>
  <c r="P221" i="26"/>
  <c r="P503" i="26"/>
  <c r="P621" i="26"/>
  <c r="O633" i="26"/>
  <c r="P383" i="26"/>
  <c r="M34" i="28"/>
  <c r="M210" i="28"/>
  <c r="M514" i="28"/>
  <c r="H633" i="28"/>
  <c r="P24" i="27"/>
  <c r="P57" i="27"/>
  <c r="P156" i="27"/>
  <c r="P222" i="27"/>
  <c r="P255" i="27"/>
  <c r="P460" i="27"/>
  <c r="Y24" i="27"/>
  <c r="Y145" i="27"/>
  <c r="Y156" i="27"/>
  <c r="Y526" i="27"/>
  <c r="Y537" i="27"/>
  <c r="P68" i="27"/>
  <c r="P427" i="26"/>
  <c r="P67" i="26"/>
  <c r="P265" i="26"/>
  <c r="P287" i="26"/>
  <c r="P320" i="26"/>
  <c r="P342" i="26"/>
  <c r="P416" i="26"/>
  <c r="P525" i="26"/>
  <c r="L633" i="26"/>
  <c r="P23" i="26"/>
  <c r="M412" i="40"/>
  <c r="N243" i="29"/>
  <c r="F30" i="8" s="1"/>
  <c r="M390" i="40"/>
  <c r="M287" i="40"/>
  <c r="F34" i="42" s="1"/>
  <c r="M254" i="40"/>
  <c r="F31" i="42" s="1"/>
  <c r="M221" i="40"/>
  <c r="F28" i="42" s="1"/>
  <c r="M155" i="40"/>
  <c r="F22" i="42" s="1"/>
  <c r="F13" i="41"/>
  <c r="I633" i="29"/>
  <c r="N633" i="29" s="1"/>
  <c r="N470" i="29"/>
  <c r="F47" i="8" s="1"/>
  <c r="H69" i="17"/>
  <c r="M477" i="40"/>
  <c r="M455" i="40"/>
  <c r="M444" i="40"/>
  <c r="M379" i="40"/>
  <c r="M309" i="40"/>
  <c r="F36" i="42" s="1"/>
  <c r="M265" i="40"/>
  <c r="F32" i="42" s="1"/>
  <c r="M111" i="40"/>
  <c r="F18" i="42" s="1"/>
  <c r="N577" i="29"/>
  <c r="F54" i="8" s="1"/>
  <c r="N536" i="29"/>
  <c r="F53" i="8" s="1"/>
  <c r="N514" i="29"/>
  <c r="F51" i="8" s="1"/>
  <c r="N503" i="29"/>
  <c r="F50" i="8" s="1"/>
  <c r="N232" i="29"/>
  <c r="F29" i="8" s="1"/>
  <c r="N210" i="29"/>
  <c r="F27" i="8" s="1"/>
  <c r="N133" i="29"/>
  <c r="F20" i="8" s="1"/>
  <c r="N111" i="29"/>
  <c r="F18" i="8" s="1"/>
  <c r="M466" i="40"/>
  <c r="M401" i="40"/>
  <c r="M368" i="40"/>
  <c r="M232" i="40"/>
  <c r="F29" i="42" s="1"/>
  <c r="M133" i="40"/>
  <c r="F20" i="42" s="1"/>
  <c r="M122" i="40"/>
  <c r="F19" i="42" s="1"/>
  <c r="N599" i="29"/>
  <c r="F56" i="8" s="1"/>
  <c r="N525" i="29"/>
  <c r="F52" i="8" s="1"/>
  <c r="N383" i="29"/>
  <c r="F40" i="8" s="1"/>
  <c r="N331" i="29"/>
  <c r="F38" i="8" s="1"/>
  <c r="N309" i="29"/>
  <c r="F36" i="8" s="1"/>
  <c r="N287" i="29"/>
  <c r="F34" i="8" s="1"/>
  <c r="N45" i="29"/>
  <c r="F12" i="8" s="1"/>
  <c r="I41" i="41" l="1"/>
  <c r="F40" i="42"/>
  <c r="I48" i="41"/>
  <c r="F47" i="42"/>
  <c r="F61" i="7"/>
  <c r="F61" i="41"/>
  <c r="E61" i="7"/>
  <c r="I45" i="41"/>
  <c r="F44" i="42"/>
  <c r="I55" i="41"/>
  <c r="F54" i="42"/>
  <c r="Y634" i="27"/>
  <c r="I44" i="41"/>
  <c r="F43" i="42"/>
  <c r="F49" i="42"/>
  <c r="I50" i="41"/>
  <c r="F60" i="8"/>
  <c r="F41" i="42"/>
  <c r="F60" i="42" s="1"/>
  <c r="I42" i="41"/>
  <c r="P633" i="26"/>
  <c r="F48" i="42"/>
  <c r="I49" i="41"/>
  <c r="F42" i="42"/>
  <c r="I43" i="41"/>
  <c r="F46" i="42"/>
  <c r="I47" i="41"/>
  <c r="M633" i="28"/>
</calcChain>
</file>

<file path=xl/sharedStrings.xml><?xml version="1.0" encoding="utf-8"?>
<sst xmlns="http://schemas.openxmlformats.org/spreadsheetml/2006/main" count="4314" uniqueCount="917">
  <si>
    <t>Facilidades asociadas al servicio de consulta telefónica vocal (servicio de consulta a través de SMS, etc)</t>
  </si>
  <si>
    <t>Prestador del servicio: prestación por el operador de acceso o prestación por parte de terceras entidades.</t>
  </si>
  <si>
    <t>Tarifa aplicada a los usuarios llamantes</t>
  </si>
  <si>
    <t>Para cada número 1XYA asignado, indicar:</t>
  </si>
  <si>
    <t>Número de clientes en cada provincia y por tipo de acceso</t>
  </si>
  <si>
    <t>Indicar para cada número 118AB asignado:</t>
  </si>
  <si>
    <t>Descripción detllada del uso del número corto, especificando, en su caso, su utilización para fines distintos de aquellos para los que fue asignado</t>
  </si>
  <si>
    <t>viii)</t>
  </si>
  <si>
    <t>ix)</t>
  </si>
  <si>
    <t>x)</t>
  </si>
  <si>
    <t>xi)</t>
  </si>
  <si>
    <t>xii)</t>
  </si>
  <si>
    <t>Tarifas aplicadas a los usuarios, especificando periodo de locución y guarda y servicio, para cada red desde la que el número es accesible</t>
  </si>
  <si>
    <t>xiii)</t>
  </si>
  <si>
    <t>Número de llamadas cursadas a cada número durante el período anual reportado</t>
  </si>
  <si>
    <t>Para cada número corto utilizado (bien en acceso o bien como proveedor de servicio) no incluido en las categorás anteriores (es decir, números cortos no asignados que son entregados en interconexión), indicar:</t>
  </si>
  <si>
    <t>Número abierto en la red (Sí/No)</t>
  </si>
  <si>
    <t>Estado (en servicio, sin servicio), indicando, en su caso, razones por las que no está en servicio.</t>
  </si>
  <si>
    <t>Accesibilidad geográfica: nacional, provincial, ...</t>
  </si>
  <si>
    <t>Números cortos asignados del tipo 118AB</t>
  </si>
  <si>
    <t>Números utilizados para el acceso a servicios de emergencia y atención ciudadana</t>
  </si>
  <si>
    <t>Gratuidad de la locución informativa y periodo de guarda (gratuito o no gratuito)</t>
  </si>
  <si>
    <t>Asignación compartida, red en que se produce la prestación final del servicio y proceso de encaminamiento</t>
  </si>
  <si>
    <t>Accesibilidad desde las redes</t>
  </si>
  <si>
    <t>FECHA EFECTIVA/PREVISTA DE PUESTA EN SERVICIO</t>
  </si>
  <si>
    <t xml:space="preserve">Número de llamadas recibidas en el periodo considerado, distinguiendo entre preselección y selección llamada a llamada
</t>
  </si>
  <si>
    <t>NÚMERO DE LLAMADAS (LLAMADA A LLAMADA)</t>
  </si>
  <si>
    <t>NÚMERO DE LLAMADAS (PRESELECCIÓN)</t>
  </si>
  <si>
    <r>
      <t xml:space="preserve">Número de llamadas </t>
    </r>
    <r>
      <rPr>
        <sz val="10"/>
        <rFont val="Arial"/>
        <family val="2"/>
      </rPr>
      <t>recibidas en el periodo considerado, distinguiendo entre preselección y selección llamada a llamada</t>
    </r>
  </si>
  <si>
    <t>BLOQUE/     NÚMERO</t>
  </si>
  <si>
    <t>CANTIDAD DE NUMERACIÓN UTILIZADA (solo para el caso de bloques)</t>
  </si>
  <si>
    <t>ACCESIBILIDAD</t>
  </si>
  <si>
    <r>
      <t>(*) NOTA:</t>
    </r>
    <r>
      <rPr>
        <sz val="10"/>
        <rFont val="Arial"/>
      </rPr>
      <t xml:space="preserve"> Se podrán añadir tantas filas como sean necesarias hasta completar el detalle de los distintos bloques o números no especificados anteriormente.</t>
    </r>
  </si>
  <si>
    <r>
      <t>Convenciones:</t>
    </r>
    <r>
      <rPr>
        <sz val="8"/>
        <rFont val="Arial"/>
        <family val="2"/>
      </rPr>
      <t xml:space="preserve"> (</t>
    </r>
    <r>
      <rPr>
        <b/>
        <sz val="8"/>
        <rFont val="Arial"/>
        <family val="2"/>
      </rPr>
      <t>BLOQUE</t>
    </r>
    <r>
      <rPr>
        <sz val="8"/>
        <rFont val="Arial"/>
        <family val="2"/>
      </rPr>
      <t>) Se detallará al completo el número utilizado - (USO) Se indicará si está en servicio  y el tipo de servicio que se está prestando con este recurso o en caso contrario, se especificará la razón por la cual dicho recurso no está disponible para su utilización  - (ACCESIBILIDAD) Se deberá indicar si la numeración indicada es de uso interno o accesible desde otras redes</t>
    </r>
  </si>
  <si>
    <t>Servicio de llamadas de pago por el abonado</t>
  </si>
  <si>
    <t>llamante sin retribución para el abonado llamado. Línea 902</t>
  </si>
  <si>
    <t>Servicio de Tarificación Adicional (servicios exclusivos para adultos). Línea 803</t>
  </si>
  <si>
    <t>Servicio de llamadas de pago compartido.</t>
  </si>
  <si>
    <t>Servicio de llamadas de pago por el abonado llamante. Línea 902</t>
  </si>
  <si>
    <t>Servicio de Cobro Revertido Automático</t>
  </si>
  <si>
    <t>Servicio de tarificación adicional basado en llamadas masivas</t>
  </si>
  <si>
    <t>116000</t>
  </si>
  <si>
    <t>116111</t>
  </si>
  <si>
    <t>085</t>
  </si>
  <si>
    <t>Números cortos asignados de utilización interna dentro del ámbito de cada operador (rango 12XY y 22XY) (del tipo descrito en el punto 10.4 d) del Plan Nacional de Numeración y atribuidos en la Resolución del 29 de mayo de 2009)</t>
  </si>
  <si>
    <t>Facilidades asociadas</t>
  </si>
  <si>
    <t>CANTIDAD DE NUMERACIÓN UTILIZADA PARA DATACARDS Y MÁQUINA A MÁQUINA</t>
  </si>
  <si>
    <t>Numeración para Datacards</t>
  </si>
  <si>
    <t>Numeración para Máquina a Máquina</t>
  </si>
  <si>
    <t>Cantidad de numeración utilizada para Datacards y Máquina a Máquina</t>
  </si>
  <si>
    <t>Se deberán indicar los datos de contacto de una persona encargada de rellenar el formulario.</t>
  </si>
  <si>
    <t>v)</t>
  </si>
  <si>
    <t>vi)</t>
  </si>
  <si>
    <t>Tarifas aplicadas a los usuarios</t>
  </si>
  <si>
    <t>Asignación compartida</t>
  </si>
  <si>
    <t>(NÚMERO CORTO 1)</t>
  </si>
  <si>
    <t>Estado</t>
  </si>
  <si>
    <t>Razón de no disponibilidad (cuando proceda)</t>
  </si>
  <si>
    <t>Accesibilidad geográfica</t>
  </si>
  <si>
    <t>Red de prestación final del servicio</t>
  </si>
  <si>
    <t>Proceso de encaminamiento</t>
  </si>
  <si>
    <t>Número de llamadas recibidas</t>
  </si>
  <si>
    <t>(NÚMERO CORTO 2)</t>
  </si>
  <si>
    <t>(NÚMERO CORTO 3)</t>
  </si>
  <si>
    <t>(NÚMERO CORTO 4)</t>
  </si>
  <si>
    <t>(NÚMERO CORTO 5)</t>
  </si>
  <si>
    <t>(NÚMERO CORTO 6)</t>
  </si>
  <si>
    <t>(NÚMERO CORTO 7)</t>
  </si>
  <si>
    <t>(NÚMERO CORTO 8)</t>
  </si>
  <si>
    <t>(NÚMERO CORTO 9)</t>
  </si>
  <si>
    <t>(NÚMERO CORTO 10)</t>
  </si>
  <si>
    <t>Servicio</t>
  </si>
  <si>
    <t>(NÚMERO CORTO 11)</t>
  </si>
  <si>
    <t>(NÚMERO CORTO 12)</t>
  </si>
  <si>
    <t>(NÚMERO CORTO 13)</t>
  </si>
  <si>
    <t>(NÚMERO CORTO 14)</t>
  </si>
  <si>
    <t>(NÚMERO CORTO 15)</t>
  </si>
  <si>
    <t>(NÚMERO CORTO 16)</t>
  </si>
  <si>
    <t>(NÚMERO CORTO 17)</t>
  </si>
  <si>
    <t>(NÚMERO CORTO 18)</t>
  </si>
  <si>
    <t>(NÚMERO CORTO 19)</t>
  </si>
  <si>
    <t>(NÚMERO CORTO 20)</t>
  </si>
  <si>
    <t>Cantidad de números en uso por los clientes</t>
  </si>
  <si>
    <t>Recursos públicos de numeración para la prestación de servicios de atención a cliente, según el artículo 104 del Real Decreto 424/2005, de 15 de abril por el que se aprueba el Reglamento sobre las condiciones para la prestación de servicios de comunicaciones electrónicas, el servicio universal y la protección de usuarios (Reglamento SU)</t>
  </si>
  <si>
    <t>1. Números gratuitos asignados de utilización en interconexión a los efectos del artículo 104 del Reglamento SU</t>
  </si>
  <si>
    <t>NUMERACIÓN ASIGNADA PARA ATENCIÓN A CLIENTE</t>
  </si>
  <si>
    <r>
      <t>Convenciones:</t>
    </r>
    <r>
      <rPr>
        <b/>
        <sz val="9"/>
        <rFont val="Arial"/>
        <family val="2"/>
      </rPr>
      <t xml:space="preserve"> (NÚMERO N) </t>
    </r>
    <r>
      <rPr>
        <sz val="9"/>
        <rFont val="Arial"/>
        <family val="2"/>
      </rPr>
      <t>Número empleado para la información relativa al departamento de atención al cliente de cada operador, al que se refiere el artículo 104 del Reglamento SU.</t>
    </r>
  </si>
  <si>
    <t>(NÚMERO 1)</t>
  </si>
  <si>
    <t>(NÚMERO 2)</t>
  </si>
  <si>
    <t>(NÚMERO 3)</t>
  </si>
  <si>
    <t>(NÚMERO 4)</t>
  </si>
  <si>
    <t>(NÚMERO 5)</t>
  </si>
  <si>
    <t>(NÚMERO 6)</t>
  </si>
  <si>
    <r>
      <t>Uso</t>
    </r>
    <r>
      <rPr>
        <sz val="10"/>
        <rFont val="Arial"/>
      </rPr>
      <t xml:space="preserve"> dado a los recursos asignados, especificando, en su caso, otras utilizaciónes si las hubiera.</t>
    </r>
  </si>
  <si>
    <t>Si se trata de una asignación compartida, especificar los extremos anteriores para cada uno de los operadores que comparten dicho recurso.</t>
  </si>
  <si>
    <r>
      <t>Uso</t>
    </r>
    <r>
      <rPr>
        <sz val="10"/>
        <rFont val="Arial"/>
      </rPr>
      <t xml:space="preserve"> dado a los recursos asignados, especificando, en su caso, otras utilizaciones si las hubiera</t>
    </r>
  </si>
  <si>
    <t>USO</t>
  </si>
  <si>
    <t>OPERADORES CON ASIGNACIÓN COMPARTIDA</t>
  </si>
  <si>
    <t>(OP. 2)</t>
  </si>
  <si>
    <t>(OP. 1)</t>
  </si>
  <si>
    <t>(OP. 3)</t>
  </si>
  <si>
    <t>(OP. 4)</t>
  </si>
  <si>
    <t>(OP. 5)</t>
  </si>
  <si>
    <t>(OP. 6)</t>
  </si>
  <si>
    <t>(OP. 7)</t>
  </si>
  <si>
    <t>(OP. 8)</t>
  </si>
  <si>
    <t>(OP. 9)</t>
  </si>
  <si>
    <t>(OP. 10)</t>
  </si>
  <si>
    <t>CÓDIGO</t>
  </si>
  <si>
    <t xml:space="preserve">CÓDIGOS DE SELECCIÓN DE OPERADOR ASIGNADOS </t>
  </si>
  <si>
    <t>Cantidad de CPSN asignados</t>
  </si>
  <si>
    <t>Porcentaje de CPSN utilizados</t>
  </si>
  <si>
    <t>Número de bloques de 8 CPSN de los que no se utiliza ningún código</t>
  </si>
  <si>
    <t>CPSN</t>
  </si>
  <si>
    <t>IR</t>
  </si>
  <si>
    <t>UNIDAD</t>
  </si>
  <si>
    <t>UN</t>
  </si>
  <si>
    <t>Cantidad de CPSN empleados detallada por naturaleza de uso</t>
  </si>
  <si>
    <t>NATURALEZA DE USO</t>
  </si>
  <si>
    <t>CZRS</t>
  </si>
  <si>
    <t>Cantidad de CPSI asignados</t>
  </si>
  <si>
    <t>Cantidad de CPSI empleados detallada por naturaleza de uso</t>
  </si>
  <si>
    <t>CPSI</t>
  </si>
  <si>
    <t>CANTIDAD</t>
  </si>
  <si>
    <t>Punto de transferencia de señalización (PTS)</t>
  </si>
  <si>
    <t>(*)</t>
  </si>
  <si>
    <t>Cantidad de numeración no disponible temporalmente por bajas de clientes</t>
  </si>
  <si>
    <t>Cantidad de numeración de uso interno a la red para el encaminamiento de llamadas</t>
  </si>
  <si>
    <t>Cantidad de numeración utilizada como código de acceso al buzón de voz</t>
  </si>
  <si>
    <t>Ámbito de la información</t>
  </si>
  <si>
    <t>Otra información proporcionada</t>
  </si>
  <si>
    <t>Suministro de información vía datos</t>
  </si>
  <si>
    <t>Prestador del servicio</t>
  </si>
  <si>
    <t xml:space="preserve">NUMERACIÓN CORTA DEL TIPO 118AB ASIGNADA (SERVICIO PRESTADO, ESTADO Y DETALLE) </t>
  </si>
  <si>
    <t xml:space="preserve">Fecha de puesta en servicio </t>
  </si>
  <si>
    <t>Tarifas aplicadas a los usuarios: gratuita, tarifa del servicio soporte, tarificación adicional</t>
  </si>
  <si>
    <t>Cantidad de numeración asociada a SIM prepago en el canal de distribución</t>
  </si>
  <si>
    <t>Cantidad de numeración asociada a SIM prepago pendiente de pasar al canal de distribución</t>
  </si>
  <si>
    <t>Cantidad de numeración asociada a SIM postpago en el canal de distribución</t>
  </si>
  <si>
    <t>Cantidad de numeración asociada a SIM postpago pendiente de pasar al canal de distribución</t>
  </si>
  <si>
    <t>Numeración empleada para otros fines (especificar uso)</t>
  </si>
  <si>
    <t>TECNOLOGÍA</t>
  </si>
  <si>
    <t>7.</t>
  </si>
  <si>
    <t>8.</t>
  </si>
  <si>
    <t>prepago</t>
  </si>
  <si>
    <t>postpago</t>
  </si>
  <si>
    <t>A=0,1</t>
  </si>
  <si>
    <t>A=2,3</t>
  </si>
  <si>
    <t>A=4,5</t>
  </si>
  <si>
    <t>A=6,7</t>
  </si>
  <si>
    <t>A=8</t>
  </si>
  <si>
    <t>A=9</t>
  </si>
  <si>
    <t>A=0</t>
  </si>
  <si>
    <t>A=1</t>
  </si>
  <si>
    <t>A=2</t>
  </si>
  <si>
    <t>A=3</t>
  </si>
  <si>
    <t>A=4</t>
  </si>
  <si>
    <t>A=5</t>
  </si>
  <si>
    <t>A=6</t>
  </si>
  <si>
    <t>A=7</t>
  </si>
  <si>
    <t>FORMA DE PAGO</t>
  </si>
  <si>
    <t>Servicio de voz</t>
  </si>
  <si>
    <t>Servicio de Fax</t>
  </si>
  <si>
    <t>Servicio de Datos</t>
  </si>
  <si>
    <t>(USO 1)</t>
  </si>
  <si>
    <t>(USO 2)</t>
  </si>
  <si>
    <t>(USO 3)</t>
  </si>
  <si>
    <t>9.</t>
  </si>
  <si>
    <t>10.</t>
  </si>
  <si>
    <t>11.</t>
  </si>
  <si>
    <t>CANTIDAD DE NUMERACIÓN UTILIZADA PARA FINES DISTINTOS A LA IDENTIFICACIÓN DE CLIENTES</t>
  </si>
  <si>
    <t>12.</t>
  </si>
  <si>
    <t>13.</t>
  </si>
  <si>
    <t>14.</t>
  </si>
  <si>
    <t>Estas columnas se rellenarán automáticamente una vez rellenadas las filas correspondientes</t>
  </si>
  <si>
    <r>
      <t xml:space="preserve">GRADO DE COINCIDENCIA </t>
    </r>
    <r>
      <rPr>
        <b/>
        <vertAlign val="superscript"/>
        <sz val="10"/>
        <rFont val="Arial"/>
        <family val="2"/>
      </rPr>
      <t>2</t>
    </r>
  </si>
  <si>
    <r>
      <t>NOTAS:</t>
    </r>
    <r>
      <rPr>
        <sz val="10"/>
        <rFont val="Arial"/>
        <family val="2"/>
      </rPr>
      <t xml:space="preserve"> </t>
    </r>
  </si>
  <si>
    <r>
      <t xml:space="preserve">PORCENTAJE NÚMEROS PORTADOS </t>
    </r>
    <r>
      <rPr>
        <b/>
        <vertAlign val="superscript"/>
        <sz val="10"/>
        <rFont val="Arial"/>
        <family val="2"/>
      </rPr>
      <t>2</t>
    </r>
  </si>
  <si>
    <t>USO DE RECURSOS SUBASIGNADOS</t>
  </si>
  <si>
    <t>Estas columnas se rellenarán automáticamente una vez rellenada la tabla de la hoja GEOGRÁFICA 1. a) 6</t>
  </si>
  <si>
    <r>
      <t>(*) NOTA:</t>
    </r>
    <r>
      <rPr>
        <sz val="10"/>
        <rFont val="Arial"/>
      </rPr>
      <t xml:space="preserve"> Se podrán añadir tantas filas como sean necesarias hasta completar el detalle del número de bloques asignados por provincia.</t>
    </r>
  </si>
  <si>
    <r>
      <t>GRADO DE COINCIDENCIA</t>
    </r>
    <r>
      <rPr>
        <b/>
        <vertAlign val="superscript"/>
        <sz val="8"/>
        <rFont val="Arial"/>
        <family val="2"/>
      </rPr>
      <t>2</t>
    </r>
  </si>
  <si>
    <r>
      <t>PORCENTAJE</t>
    </r>
    <r>
      <rPr>
        <b/>
        <vertAlign val="superscript"/>
        <sz val="8"/>
        <rFont val="Arial"/>
        <family val="2"/>
      </rPr>
      <t>2</t>
    </r>
    <r>
      <rPr>
        <b/>
        <sz val="8"/>
        <rFont val="Arial"/>
        <family val="2"/>
      </rPr>
      <t xml:space="preserve"> </t>
    </r>
  </si>
  <si>
    <r>
      <t>PC</t>
    </r>
    <r>
      <rPr>
        <b/>
        <vertAlign val="superscript"/>
        <sz val="8"/>
        <rFont val="Arial"/>
        <family val="2"/>
      </rPr>
      <t>2</t>
    </r>
  </si>
  <si>
    <r>
      <t>PTEMP</t>
    </r>
    <r>
      <rPr>
        <b/>
        <vertAlign val="superscript"/>
        <sz val="8"/>
        <rFont val="Arial"/>
        <family val="2"/>
      </rPr>
      <t>2</t>
    </r>
  </si>
  <si>
    <r>
      <t>PN</t>
    </r>
    <r>
      <rPr>
        <b/>
        <vertAlign val="superscript"/>
        <sz val="8"/>
        <rFont val="Arial"/>
        <family val="2"/>
      </rPr>
      <t>2</t>
    </r>
  </si>
  <si>
    <t xml:space="preserve">NOTAS: </t>
  </si>
  <si>
    <r>
      <t>Convenciones: (TOTAL) Cantidad de numeración utilizada en total por servicio, únicamente la utilizada para identificación de clientes - (</t>
    </r>
    <r>
      <rPr>
        <b/>
        <sz val="8"/>
        <rFont val="Arial"/>
        <family val="2"/>
      </rPr>
      <t>PORCENTAJE</t>
    </r>
    <r>
      <rPr>
        <sz val="8"/>
        <rFont val="Arial"/>
        <family val="2"/>
      </rPr>
      <t>) Porcentaje de números portados</t>
    </r>
  </si>
  <si>
    <r>
      <t>PC</t>
    </r>
    <r>
      <rPr>
        <b/>
        <vertAlign val="superscript"/>
        <sz val="10"/>
        <rFont val="Arial"/>
        <family val="2"/>
      </rPr>
      <t>1</t>
    </r>
  </si>
  <si>
    <r>
      <t>PN</t>
    </r>
    <r>
      <rPr>
        <b/>
        <vertAlign val="superscript"/>
        <sz val="10"/>
        <rFont val="Arial"/>
        <family val="2"/>
      </rPr>
      <t>1</t>
    </r>
  </si>
  <si>
    <r>
      <t>UTILIZACIÓN</t>
    </r>
    <r>
      <rPr>
        <vertAlign val="superscript"/>
        <sz val="10"/>
        <rFont val="Arial"/>
        <family val="2"/>
      </rPr>
      <t>1</t>
    </r>
  </si>
  <si>
    <r>
      <t>GRADO DE COINCIDENCIA</t>
    </r>
    <r>
      <rPr>
        <b/>
        <vertAlign val="superscript"/>
        <sz val="10"/>
        <rFont val="Arial"/>
        <family val="2"/>
      </rPr>
      <t>1</t>
    </r>
  </si>
  <si>
    <r>
      <t>TOTAL</t>
    </r>
    <r>
      <rPr>
        <vertAlign val="superscript"/>
        <sz val="10"/>
        <rFont val="Arial"/>
        <family val="2"/>
      </rPr>
      <t>1</t>
    </r>
  </si>
  <si>
    <r>
      <t>PORCENTAJE</t>
    </r>
    <r>
      <rPr>
        <b/>
        <vertAlign val="superscript"/>
        <sz val="10"/>
        <rFont val="Arial"/>
        <family val="2"/>
      </rPr>
      <t>1</t>
    </r>
  </si>
  <si>
    <t>2. Estas columnas se rellenarán automáticamente una vez rellenadas las filas correspondientes</t>
  </si>
  <si>
    <r>
      <t>PC</t>
    </r>
    <r>
      <rPr>
        <b/>
        <vertAlign val="superscript"/>
        <sz val="10"/>
        <rFont val="Arial"/>
        <family val="2"/>
      </rPr>
      <t>2</t>
    </r>
  </si>
  <si>
    <r>
      <t>PN</t>
    </r>
    <r>
      <rPr>
        <b/>
        <vertAlign val="superscript"/>
        <sz val="10"/>
        <rFont val="Arial"/>
        <family val="2"/>
      </rPr>
      <t>2</t>
    </r>
  </si>
  <si>
    <r>
      <t>GRADO DE COINCIDENCIA</t>
    </r>
    <r>
      <rPr>
        <b/>
        <vertAlign val="superscript"/>
        <sz val="10"/>
        <rFont val="Arial"/>
        <family val="2"/>
      </rPr>
      <t>2</t>
    </r>
  </si>
  <si>
    <r>
      <t>PORCENTAJE</t>
    </r>
    <r>
      <rPr>
        <b/>
        <vertAlign val="superscript"/>
        <sz val="10"/>
        <rFont val="Arial"/>
        <family val="2"/>
      </rPr>
      <t xml:space="preserve">2 </t>
    </r>
  </si>
  <si>
    <t>*</t>
  </si>
  <si>
    <r>
      <t>PORCENTAJE</t>
    </r>
    <r>
      <rPr>
        <vertAlign val="superscript"/>
        <sz val="10"/>
        <rFont val="Arial"/>
        <family val="2"/>
      </rPr>
      <t>1</t>
    </r>
  </si>
  <si>
    <t>vii)</t>
  </si>
  <si>
    <t>Texto de la locución informativa</t>
  </si>
  <si>
    <t>Numeración para Servicios Móviles</t>
  </si>
  <si>
    <t>PROPORCIÓN NÚMEROS TRANSFERIDOS A OTROS OPERADORES A PETICIÓN DE USUARIOS</t>
  </si>
  <si>
    <t>GRADO DE COINCIDENCIA ENTRE UTILIZACIÓN REAL Y PREVISIONES</t>
  </si>
  <si>
    <r>
      <t>Convenciones: (YAB) las cifras YAB del número nacional NXYABMCDU del Plan Nacional de Numeración, que identifican cada bloque de 10.000 números - (</t>
    </r>
    <r>
      <rPr>
        <b/>
        <sz val="8"/>
        <rFont val="Arial"/>
        <family val="2"/>
      </rPr>
      <t>C</t>
    </r>
    <r>
      <rPr>
        <sz val="8"/>
        <rFont val="Arial"/>
        <family val="2"/>
      </rPr>
      <t>) Cantidad de numeración utilizada en cada bloque por los clientes - (</t>
    </r>
    <r>
      <rPr>
        <b/>
        <sz val="8"/>
        <rFont val="Arial"/>
        <family val="2"/>
      </rPr>
      <t>N</t>
    </r>
    <r>
      <rPr>
        <sz val="8"/>
        <rFont val="Arial"/>
        <family val="2"/>
      </rPr>
      <t>) Cantidad de numeración utilizada para otros fines distintos a la identificación de clientes.</t>
    </r>
  </si>
  <si>
    <r>
      <t>Convenciones: (AB) las cifras AB del número nacional NXYABMCDU del Plan Nacional de Numeración, que identifican cada bloque de 10.000 números - (</t>
    </r>
    <r>
      <rPr>
        <b/>
        <sz val="8"/>
        <rFont val="Arial"/>
        <family val="2"/>
      </rPr>
      <t>C</t>
    </r>
    <r>
      <rPr>
        <sz val="8"/>
        <rFont val="Arial"/>
        <family val="2"/>
      </rPr>
      <t>) Cantidad de numeración utilizada en cada bloque por los clientes - (</t>
    </r>
    <r>
      <rPr>
        <b/>
        <sz val="8"/>
        <rFont val="Arial"/>
        <family val="2"/>
      </rPr>
      <t>N</t>
    </r>
    <r>
      <rPr>
        <sz val="8"/>
        <rFont val="Arial"/>
        <family val="2"/>
      </rPr>
      <t>) Cantidad de numeración utilizada para otros fines distintos a la identificación de clientes.</t>
    </r>
  </si>
  <si>
    <t xml:space="preserve">NUMERACIÓN CORTA DE USO INTERNO ACTUALMENTE UTILIZADA (SERVICIO PRESTADO Y DETALLE) </t>
  </si>
  <si>
    <t xml:space="preserve">OTRAS NUMERACIONES CORTAS ACTUALMENTE UTILIZADAS (SERVICIO PRESTADO Y DETALLE) </t>
  </si>
  <si>
    <t>Otros aspectos de la utilización de la numeración geográfica</t>
  </si>
  <si>
    <t>Cantidad de numeración geográfica utilizada para la identificación de CASIs (Centros de Acceso al Servicio Internet</t>
  </si>
  <si>
    <t>OTROS ASPECTOS DE LA UTILIZACIÓN DE LA NUMERACIÓN GEOGRÁFICA</t>
  </si>
  <si>
    <r>
      <t>Otros aspectos</t>
    </r>
    <r>
      <rPr>
        <sz val="10"/>
        <rFont val="Arial"/>
        <family val="2"/>
      </rPr>
      <t xml:space="preserve"> de la utilización de la numeración geográfica</t>
    </r>
  </si>
  <si>
    <t>Convenciones: (SUBASIGNADO) Se rellenará si el bloque se encuentra subasignado - (ENCAMINAMIENTO) Se especificará la cantidad de numeración de uso interno a la red utilizada para el encaminamiento de llamadas - (BUZÓN DE VOZ) Se especificará la cantidad de numeración utilizada como código de acceso al buzón de voz - (OTROS USOS) Se especificará cualquier otro tipo de uso, distinto de los habituales, no detallado en los apartados anteriores, como puede ser el uso interno en el operador para servicio fijo.</t>
  </si>
  <si>
    <t xml:space="preserve">Convenciones: (UTILIZACIÓN) Se detallará el uso que se está dando a estos recursos. A continuación se dan algunos ejemplos de nodos de una red que pueden utilizar numeración de tipo CPSN: end of transmission (ETX); central de conmutación analógica (EMX); central (Centro de conmutación); Punto de transferencia de señalización (PTS); punto de retransmisión de parte control de conexión de señalización (PCCS); central pasarela de conmutación de móviles; centro proveedor de servicios avanzados (CPSA); service control point (SCP); service data point (SDP); base station server (BSC); home location register (HLR); interconexión de redes móviles (IRM); mobile station center (MSC); short messages server (SMS); ... </t>
  </si>
  <si>
    <r>
      <t>(*) NOTA:</t>
    </r>
    <r>
      <rPr>
        <sz val="10"/>
        <rFont val="Arial"/>
      </rPr>
      <t xml:space="preserve"> Se podrán añadir tantas filas como sean necesarias hasta completar el detalle de las distintas utilizaciones de los CPSI.</t>
    </r>
  </si>
  <si>
    <t>Estas columnas se rellenarán automáticamente una vez rellenadas las tablas de la hoja VN GEOGRÁFICA  a) 2</t>
  </si>
  <si>
    <t>Estas columnas se rellenarán automáticamente una vez rellenadas las tablas anteriores de esta misma hoja</t>
  </si>
  <si>
    <t>1. Estas columnas se rellenarán automáticamente una vez rellenadas las tablas anteriores de esta misma hoja</t>
  </si>
  <si>
    <t>Subasignado (SI / NO)</t>
  </si>
  <si>
    <t>Operador Subasignatario</t>
  </si>
  <si>
    <t>060</t>
  </si>
  <si>
    <t>SUBASIGNADO (SI/NO)</t>
  </si>
  <si>
    <t>OPERADOR SUBASIGNATARIO</t>
  </si>
  <si>
    <t xml:space="preserve">RECURSOS DE NUMERACION SUBASIGNADOS AL OPERADOR </t>
  </si>
  <si>
    <t>FECHA SUBASIGNACIÓN</t>
  </si>
  <si>
    <t>Cantidad de Numeración subasignada. Los datos deberán ser aportados por cada uno de los operadores subasignatarios de numeración. También se deberán incluir información concerniente a las SIM del operador subasignado. Se deberá incluir una hoja por operador subasignatario.</t>
  </si>
  <si>
    <r>
      <t xml:space="preserve">Convenciones: Por </t>
    </r>
    <r>
      <rPr>
        <u/>
        <sz val="8"/>
        <rFont val="Arial"/>
        <family val="2"/>
      </rPr>
      <t>LÍNEAS ACTIVAS</t>
    </r>
    <r>
      <rPr>
        <sz val="8"/>
        <rFont val="Arial"/>
        <family val="2"/>
      </rPr>
      <t xml:space="preserve"> se entiende aquellos accesos que son 
operativos</t>
    </r>
    <r>
      <rPr>
        <b/>
        <sz val="8"/>
        <rFont val="Arial"/>
        <family val="2"/>
      </rPr>
      <t/>
    </r>
  </si>
  <si>
    <r>
      <t>(*) NOTA:</t>
    </r>
    <r>
      <rPr>
        <sz val="10"/>
        <rFont val="Arial"/>
        <family val="2"/>
      </rPr>
      <t xml:space="preserve"> Estas columnas se rellenarán automáticamente una vez rellenadas las tablas de la hoja anterior, VN GEOGRÁFICA  a) 2</t>
    </r>
  </si>
  <si>
    <t>Total de SIMs operativas</t>
  </si>
  <si>
    <t>NÚMERO DE LÍNEAS ACTIVAS UTILIZADAS PARA IDENTIFICAR CLIENTES, POR BLOQUE Y POR FORMA DE PAGO</t>
  </si>
  <si>
    <r>
      <t xml:space="preserve">Número de tarjetas SIM operativas con numeración asociada utilizadas para identificar a clientes del </t>
    </r>
    <r>
      <rPr>
        <b/>
        <u/>
        <sz val="10"/>
        <rFont val="Arial"/>
        <family val="2"/>
      </rPr>
      <t>servicio de voz</t>
    </r>
    <r>
      <rPr>
        <b/>
        <sz val="10"/>
        <rFont val="Arial"/>
        <family val="2"/>
      </rPr>
      <t>, detalladas por bloque y por forma de pago (prepago, postpago)</t>
    </r>
  </si>
  <si>
    <r>
      <t xml:space="preserve">Número de tarjetas SIM operativas con numeración asociada utilizadas para identificar a clientes del </t>
    </r>
    <r>
      <rPr>
        <b/>
        <u/>
        <sz val="10"/>
        <rFont val="Arial"/>
        <family val="2"/>
      </rPr>
      <t>servicio de datos</t>
    </r>
    <r>
      <rPr>
        <b/>
        <sz val="10"/>
        <rFont val="Arial"/>
        <family val="2"/>
      </rPr>
      <t>, detalladas por bloque y por forma de pago (prepago, postpago)</t>
    </r>
  </si>
  <si>
    <r>
      <t xml:space="preserve">Número de tarjetas SIM operativas con numeración asociada utilizadas para identificar a clientes del </t>
    </r>
    <r>
      <rPr>
        <b/>
        <u/>
        <sz val="10"/>
        <rFont val="Arial"/>
        <family val="2"/>
      </rPr>
      <t>servicio de fax</t>
    </r>
    <r>
      <rPr>
        <b/>
        <sz val="10"/>
        <rFont val="Arial"/>
        <family val="2"/>
      </rPr>
      <t>, detalladas por bloque y por forma de pago (prepago, postpago)</t>
    </r>
  </si>
  <si>
    <r>
      <t>Número</t>
    </r>
    <r>
      <rPr>
        <b/>
        <u/>
        <sz val="10"/>
        <rFont val="Arial"/>
        <family val="2"/>
      </rPr>
      <t xml:space="preserve"> total</t>
    </r>
    <r>
      <rPr>
        <b/>
        <sz val="10"/>
        <rFont val="Arial"/>
        <family val="2"/>
      </rPr>
      <t xml:space="preserve"> de tarjetas SIM operativas con numeración asociada utilizadas para identificar a clientes, detalladas por bloque y por forma de pago (prepago, postpago)</t>
    </r>
  </si>
  <si>
    <t>CANTIDAD DE NUMERACIÓN NO DISPONIBLE TEMPORALMENTE POR BLOQUE</t>
  </si>
  <si>
    <t>CANTIDAD DE NUMERACIÓN UTILIZADA PAR A FINES DISTINTOS DE LOS HABITUALES POR BLOQUE</t>
  </si>
  <si>
    <t>CANTIDAD DE NUMERACIÓN NO UTILIZADA Y NO ASOCIADA A SIM</t>
  </si>
  <si>
    <t>Cantidad de numeración no utilizada y no asociada a SIMs (numeración para futuro uso, asignada y a la espera de ser asociada a SIMs o utilizada para algún fin )</t>
  </si>
  <si>
    <t>FUTURO USO</t>
  </si>
  <si>
    <r>
      <t xml:space="preserve">Número de tarjetas SIM operativas con numeración asociada utilizadas para identificar a clientes del </t>
    </r>
    <r>
      <rPr>
        <u/>
        <sz val="10"/>
        <rFont val="Arial"/>
        <family val="2"/>
      </rPr>
      <t>servicio de voz</t>
    </r>
    <r>
      <rPr>
        <sz val="10"/>
        <rFont val="Arial"/>
        <family val="2"/>
      </rPr>
      <t>, detalladas por bloque y por forma de pago (prepago, postpago)</t>
    </r>
  </si>
  <si>
    <r>
      <t xml:space="preserve">Número de tarjetas SIM operativas con numeración asociada utilizadas para identificar a clientes del </t>
    </r>
    <r>
      <rPr>
        <u/>
        <sz val="10"/>
        <rFont val="Arial"/>
        <family val="2"/>
      </rPr>
      <t>servicio de fax</t>
    </r>
    <r>
      <rPr>
        <sz val="10"/>
        <rFont val="Arial"/>
        <family val="2"/>
      </rPr>
      <t>, detalladas por bloque y por forma de pago (prepago, postpago)</t>
    </r>
  </si>
  <si>
    <r>
      <t xml:space="preserve">Número de tarjetas SIM operativas con numeración asociada utilizadas para identificar a clientes del </t>
    </r>
    <r>
      <rPr>
        <u/>
        <sz val="10"/>
        <rFont val="Arial"/>
        <family val="2"/>
      </rPr>
      <t>servicio de datos</t>
    </r>
    <r>
      <rPr>
        <sz val="10"/>
        <rFont val="Arial"/>
        <family val="2"/>
      </rPr>
      <t>, detalladas por bloque y por forma de pago (prepago, postpago)</t>
    </r>
  </si>
  <si>
    <t xml:space="preserve">e) </t>
  </si>
  <si>
    <t xml:space="preserve">5    1  </t>
  </si>
  <si>
    <t>IND (NXY)</t>
  </si>
  <si>
    <t xml:space="preserve"> Cantidade de Numeración en Uso</t>
  </si>
  <si>
    <t xml:space="preserve">Cantidad de Numeración Privada en Uso </t>
  </si>
  <si>
    <t>Convenciones: BLOQUE [IND (NXY) |  (A)]  dígitos del Plan Nacional de Numeración que identifican un bloque de 100.000 números.</t>
  </si>
  <si>
    <t>Convenciones:  BLOQUE [IND (NXY) |  (AB)] Cinco primeros dígitos del Plan Nacional de Numeración que identifican un bloque de 10.000 números.</t>
  </si>
  <si>
    <r>
      <t xml:space="preserve">Número de </t>
    </r>
    <r>
      <rPr>
        <u/>
        <sz val="10"/>
        <rFont val="Arial"/>
        <family val="2"/>
      </rPr>
      <t>líneas activas</t>
    </r>
    <r>
      <rPr>
        <sz val="10"/>
        <rFont val="Arial"/>
        <family val="2"/>
      </rPr>
      <t xml:space="preserve"> en cada provincia</t>
    </r>
  </si>
  <si>
    <t>Convenciones: (BLOQUE: NXYABM) Seis primeros dígitos del Plan Nacional de Numeración que identifican un bloque de 1.000 números - (SUBBLOQUE) (C) Siguiente dígito del Plan Nacional de Numeración que identifica un bloque de 100 números</t>
  </si>
  <si>
    <r>
      <t xml:space="preserve">Convenciones: Por </t>
    </r>
    <r>
      <rPr>
        <u/>
        <sz val="8"/>
        <rFont val="Arial"/>
        <family val="2"/>
      </rPr>
      <t>LÍNEAS ACTIVAS</t>
    </r>
    <r>
      <rPr>
        <sz val="8"/>
        <rFont val="Arial"/>
        <family val="2"/>
      </rPr>
      <t xml:space="preserve"> se entiende aquellos accesos que son operativos</t>
    </r>
    <r>
      <rPr>
        <b/>
        <sz val="8"/>
        <rFont val="Arial"/>
        <family val="2"/>
      </rPr>
      <t/>
    </r>
  </si>
  <si>
    <t xml:space="preserve">Convenciones: En el % DE NUMERACIÓN UTILIZADA PARA OTROS FINES se especificará cada tipo de uso en el espacio indicado: (USO 1), (USO 2), ... Ejemplos de fines distintos a la identificación de clientes son: Numeración reservada y no utilizada, numeración </t>
  </si>
  <si>
    <t xml:space="preserve"> 8  7  1</t>
  </si>
  <si>
    <t>8  4  2</t>
  </si>
  <si>
    <t>8   2   0</t>
  </si>
  <si>
    <t>8   4   7</t>
  </si>
  <si>
    <t>8   8   7</t>
  </si>
  <si>
    <t>8  7   9</t>
  </si>
  <si>
    <t>8   2   3</t>
  </si>
  <si>
    <t>8   2   1</t>
  </si>
  <si>
    <t>8   7   5</t>
  </si>
  <si>
    <t>8   8   3</t>
  </si>
  <si>
    <t>8   8   0</t>
  </si>
  <si>
    <t>8   6   7</t>
  </si>
  <si>
    <t>8   2   6</t>
  </si>
  <si>
    <t>8   6   9</t>
  </si>
  <si>
    <t>8   4   9</t>
  </si>
  <si>
    <t>8   2   5</t>
  </si>
  <si>
    <t>8   3   0</t>
  </si>
  <si>
    <t>8  6   5</t>
  </si>
  <si>
    <t>8   6   5</t>
  </si>
  <si>
    <t>8   6   4</t>
  </si>
  <si>
    <t>8   6   0</t>
  </si>
  <si>
    <t>8   2   7</t>
  </si>
  <si>
    <t>8   8   2</t>
  </si>
  <si>
    <t>8   8   8</t>
  </si>
  <si>
    <t>8   4   1</t>
  </si>
  <si>
    <t>8  1   0</t>
  </si>
  <si>
    <t>8   4   5</t>
  </si>
  <si>
    <t>8   4   6</t>
  </si>
  <si>
    <t>8  5  0</t>
  </si>
  <si>
    <t>8  5  6</t>
  </si>
  <si>
    <t>8  5  9</t>
  </si>
  <si>
    <t>8  5  3</t>
  </si>
  <si>
    <t>8  5  1</t>
  </si>
  <si>
    <t>8  5  4</t>
  </si>
  <si>
    <t>8  7  4</t>
  </si>
  <si>
    <t>8  7  8</t>
  </si>
  <si>
    <t xml:space="preserve">Máquina a máquina (líneas activas asociadas a servicios de datos para comunicación entre máquinas prestando </t>
  </si>
  <si>
    <t>servicios de telecontrol, telemetría y otros servicios prestados entre máquinas)</t>
  </si>
  <si>
    <t>Datacards (líneas asociadas exclusivamente a servicios de tráfico de datos,servicios de acceso a Internet móvil,</t>
  </si>
  <si>
    <t>asociadas a tarjetas para ordenadores: Datacards, notebooks, etc)</t>
  </si>
  <si>
    <t xml:space="preserve">Número de líneas activas en detalladas por bloque asignado al operador </t>
  </si>
  <si>
    <t>i</t>
  </si>
  <si>
    <t>NÚMERO DE LÍNEAS ACTIVAS POR BLOQUE</t>
  </si>
  <si>
    <r>
      <t>(*) NOTA:</t>
    </r>
    <r>
      <rPr>
        <sz val="10"/>
        <rFont val="Arial"/>
      </rPr>
      <t xml:space="preserve"> Se podrán añadir tantas las filas como sean necesarias hasta completar el detalle del número de bloques asignados</t>
    </r>
  </si>
  <si>
    <t>OTROS ASPECTOS DE LA UTILIZACIÓN DE LA NUMERACIÓN PERSONAL</t>
  </si>
  <si>
    <r>
      <t>Convenciones:</t>
    </r>
    <r>
      <rPr>
        <sz val="8"/>
        <rFont val="Arial"/>
        <family val="2"/>
      </rPr>
      <t xml:space="preserve"> -</t>
    </r>
    <r>
      <rPr>
        <b/>
        <sz val="8"/>
        <rFont val="Arial"/>
        <family val="2"/>
      </rPr>
      <t xml:space="preserve"> (Estado) </t>
    </r>
    <r>
      <rPr>
        <sz val="8"/>
        <rFont val="Arial"/>
        <family val="2"/>
      </rPr>
      <t xml:space="preserve">El estado del recurso, que podrá ser: "En Uso" o "Sin servicio"  - </t>
    </r>
    <r>
      <rPr>
        <b/>
        <sz val="8"/>
        <rFont val="Arial"/>
        <family val="2"/>
      </rPr>
      <t>(Servicio)</t>
    </r>
    <r>
      <rPr>
        <sz val="8"/>
        <rFont val="Arial"/>
        <family val="2"/>
      </rPr>
      <t xml:space="preserve"> Se especificará el servicio para el cual se está utilizando el número corto. Los servicios pueden ser: 1. Información y atención a clientes, 2. Asistencia técnica, 3. Buzón de voz, 4. Utilización interna, 5. Servicio de tarjetas, 6. Otros servicios (especificar) - </t>
    </r>
    <r>
      <rPr>
        <b/>
        <sz val="8"/>
        <rFont val="Arial"/>
        <family val="2"/>
      </rPr>
      <t xml:space="preserve">(Accesibilidad en interconexión) </t>
    </r>
    <r>
      <rPr>
        <sz val="8"/>
        <rFont val="Arial"/>
        <family val="2"/>
      </rPr>
      <t>Se especificará si el número es accesible en interconexión o interno</t>
    </r>
  </si>
  <si>
    <t>Descripción detallada del uso del número corto, especificando, en su caso, su utilización para fines distintos de aquellos para los que fue asignado</t>
  </si>
  <si>
    <r>
      <t>Porcentaje de números asignados</t>
    </r>
    <r>
      <rPr>
        <sz val="10"/>
        <rFont val="Arial"/>
      </rPr>
      <t xml:space="preserve"> a sus clientes y el de los números que, por diferentes razones que deberán especificarse, no estén disponibles para su utilización.</t>
    </r>
  </si>
  <si>
    <r>
      <t>Número</t>
    </r>
    <r>
      <rPr>
        <sz val="10"/>
        <rFont val="Arial"/>
        <family val="2"/>
      </rPr>
      <t xml:space="preserve"> </t>
    </r>
    <r>
      <rPr>
        <u/>
        <sz val="10"/>
        <rFont val="Arial"/>
        <family val="2"/>
      </rPr>
      <t>total</t>
    </r>
    <r>
      <rPr>
        <sz val="10"/>
        <rFont val="Arial"/>
        <family val="2"/>
      </rPr>
      <t xml:space="preserve"> de tarjetas SIM operativas con numeración asociada utilizadas para identificar a clientes, detalladas por bloque y por forma de pago (prepago, postpago)</t>
    </r>
  </si>
  <si>
    <t>Estas columnas se rellenarán automáticamente una vez rellenadas las tablas de la hoja MÓVILES 1.a) 2-14</t>
  </si>
  <si>
    <t>Convenciones: (OP. N) En caso de asignación compartida de código de selección de operador, especificar cada uno de los operadores que comparten dicho recurso - (USO) Se indicará si está en servicio o en caso contrario, se especificará la razón por la cual dicho recurso no está disponible para su utilización.</t>
  </si>
  <si>
    <t>REGIÓN</t>
  </si>
  <si>
    <t>ZONA RED</t>
  </si>
  <si>
    <t xml:space="preserve">Convenciones: (CPSI) El código del CPSI se divide en: CZRS (Código de Zona/Red de
Señalización) e IPS (Indicador de Punto de Señalización) - (UTILIZACIÓN) A continuación se dan algunos ejemplos de nodos de una red que pueden utilizar numeración de tipo CPSI: Punto de transferencia de señalización (PTS); punto de retransmisión de parte control de conexión de señalización (PCCS); central pasarela de conmutación de móviles; central (Centro de conmutación); centro proveedor de servicios avanzados (CPSA); service control point (SCP); service data point (SDP); ... </t>
  </si>
  <si>
    <t>IPS</t>
  </si>
  <si>
    <t>Buzones de voz</t>
  </si>
  <si>
    <t>Nodos de Red Inteligente</t>
  </si>
  <si>
    <t>Nodos de Prueba</t>
  </si>
  <si>
    <t>End of transmission (ETX)</t>
  </si>
  <si>
    <t>Central de conmutación analógica (EMX)</t>
  </si>
  <si>
    <t>Central (Centro de conmutación)</t>
  </si>
  <si>
    <t>Service control point (SCP)</t>
  </si>
  <si>
    <t>Service data point (SDP)</t>
  </si>
  <si>
    <t>Punto de retransmisión de parte control de conexión de señalización (PCCS)</t>
  </si>
  <si>
    <t>Centro proveedor de servicios avanzados (CPSA)</t>
  </si>
  <si>
    <t>Mobile station center (MSC)</t>
  </si>
  <si>
    <t>Short messages server (SMS)</t>
  </si>
  <si>
    <t>Base station server (BSC)</t>
  </si>
  <si>
    <t>Home location register (HLR)</t>
  </si>
  <si>
    <t>Interconexión de redes móviles (IRM)</t>
  </si>
  <si>
    <t>Central pasarela de conmutación de móviles</t>
  </si>
  <si>
    <t>Accesibilidad en interconexión: accesible en interconexión o interno</t>
  </si>
  <si>
    <t>Ámbito de la información: nacional, internacional</t>
  </si>
  <si>
    <t>Otra información proporcionada: páginas amarillas, horarios...</t>
  </si>
  <si>
    <t>Prestador del servicio: prestación por el operador asignatario, prestación por parte de terceras entidades.</t>
  </si>
  <si>
    <t>Fecha de puesta en servicio</t>
  </si>
  <si>
    <t>Fecha de puesta en servicio (efectiva o prevista)</t>
  </si>
  <si>
    <t>Accesibilidad en interconexión</t>
  </si>
  <si>
    <t>Convenciones: (BLOQUE: NXYAB) Cinco primeros dígitos del Plan Nacional de Numeración que identifican un bloque de 10.000 números - (SUBBLOQUE: M) Siguiente dígito del Plan Nacional de Numeración que identifica un bloque de 1.000 números (En caso necesario, detallar hasta el  siguiente dígito identificativo (C), si el bloque utilizado para un determinado distrito es menor de 1.000 números).</t>
  </si>
  <si>
    <t xml:space="preserve">Número de líneas activas en cada provincia, detalladas por bloque asignado al operador </t>
  </si>
  <si>
    <t>NÚMERO DE LÍNEAS ACTIVAS POR PROVINCIA Y POR BLOQUE</t>
  </si>
  <si>
    <t>PROVINCIA</t>
  </si>
  <si>
    <t>NÚMERO DE LÍNEAS ACTIVAS</t>
  </si>
  <si>
    <t>Individuales analógicas</t>
  </si>
  <si>
    <t>Multilínea analógicas</t>
  </si>
  <si>
    <t>Multilínea digitales</t>
  </si>
  <si>
    <t>RDSI básico</t>
  </si>
  <si>
    <t>RDSI primario</t>
  </si>
  <si>
    <t>Otros (especificar)</t>
  </si>
  <si>
    <t>(otro 1)</t>
  </si>
  <si>
    <t>(otro 2)</t>
  </si>
  <si>
    <t>(otro 3)</t>
  </si>
  <si>
    <t>TOTAL OPERADOR</t>
  </si>
  <si>
    <t>9   4   5</t>
  </si>
  <si>
    <t>9   6   7</t>
  </si>
  <si>
    <t>9   5   0</t>
  </si>
  <si>
    <t>9   2   0</t>
  </si>
  <si>
    <t>9   4   7</t>
  </si>
  <si>
    <t>9   2   7</t>
  </si>
  <si>
    <t>9   6   4</t>
  </si>
  <si>
    <t>9   2   6</t>
  </si>
  <si>
    <t>9   5   7</t>
  </si>
  <si>
    <t>9   6   9</t>
  </si>
  <si>
    <t>9   4   9</t>
  </si>
  <si>
    <t>9   5   9</t>
  </si>
  <si>
    <t>9   7   4</t>
  </si>
  <si>
    <t>9   5   3</t>
  </si>
  <si>
    <t>9   4   1</t>
  </si>
  <si>
    <t>Cantidad de Numeración de Red privada Virtual en Uso</t>
  </si>
  <si>
    <t>Cantidad de numeración utilizada para:</t>
  </si>
  <si>
    <t>Subasignación</t>
  </si>
  <si>
    <t>9   8   7</t>
  </si>
  <si>
    <t>9   8   2</t>
  </si>
  <si>
    <t>9   8   8</t>
  </si>
  <si>
    <t>9   7   9</t>
  </si>
  <si>
    <t>9   2   3</t>
  </si>
  <si>
    <t>9   4   2</t>
  </si>
  <si>
    <t>9   2   1</t>
  </si>
  <si>
    <t>9   7   5</t>
  </si>
  <si>
    <t>9   7   8</t>
  </si>
  <si>
    <t>9   2   5</t>
  </si>
  <si>
    <t>9   8   3</t>
  </si>
  <si>
    <t>9   8   0</t>
  </si>
  <si>
    <t>TOTAL PROVINCIA</t>
  </si>
  <si>
    <t>CANTABRIA</t>
  </si>
  <si>
    <t>SANTA CRUZ DE TENERIFE</t>
  </si>
  <si>
    <t>9   6   5</t>
  </si>
  <si>
    <t>9   6   6</t>
  </si>
  <si>
    <t>9   8   4</t>
  </si>
  <si>
    <t>9   8   5</t>
  </si>
  <si>
    <t>8   2   4</t>
  </si>
  <si>
    <t>9   2   4</t>
  </si>
  <si>
    <t>8   7   1</t>
  </si>
  <si>
    <t>9   7   1</t>
  </si>
  <si>
    <t>9   3   2</t>
  </si>
  <si>
    <t>9   3   1</t>
  </si>
  <si>
    <t>9   3   3</t>
  </si>
  <si>
    <t>9   3   4</t>
  </si>
  <si>
    <t>9   3   5</t>
  </si>
  <si>
    <t>9   3   6</t>
  </si>
  <si>
    <t>9   3   7</t>
  </si>
  <si>
    <t>9   3   8</t>
  </si>
  <si>
    <t>8   5   6</t>
  </si>
  <si>
    <t>9   5   6</t>
  </si>
  <si>
    <t>8   8   1</t>
  </si>
  <si>
    <t>9   8   1</t>
  </si>
  <si>
    <t>8   7   2</t>
  </si>
  <si>
    <t>9   7   2</t>
  </si>
  <si>
    <t>8   5   8</t>
  </si>
  <si>
    <t>9   5   8</t>
  </si>
  <si>
    <t>8   4   3</t>
  </si>
  <si>
    <t>9   4   3</t>
  </si>
  <si>
    <t>8   2   8</t>
  </si>
  <si>
    <t>9   2   8</t>
  </si>
  <si>
    <t>8   7   3</t>
  </si>
  <si>
    <t>9   7   3</t>
  </si>
  <si>
    <t>9   1   1</t>
  </si>
  <si>
    <t>9   1  2</t>
  </si>
  <si>
    <t>9   1   3</t>
  </si>
  <si>
    <t>9   1   4</t>
  </si>
  <si>
    <t>9   1   5</t>
  </si>
  <si>
    <t>9   1   6</t>
  </si>
  <si>
    <t>9   1   8</t>
  </si>
  <si>
    <t>9   1   7</t>
  </si>
  <si>
    <t>9   5   1</t>
  </si>
  <si>
    <t>9   5   2</t>
  </si>
  <si>
    <t>8   6   8</t>
  </si>
  <si>
    <t>9   6   8</t>
  </si>
  <si>
    <t>8   4   8</t>
  </si>
  <si>
    <t>9   4   8</t>
  </si>
  <si>
    <t>8   8   6</t>
  </si>
  <si>
    <t>9   8   6</t>
  </si>
  <si>
    <t>8   2   2</t>
  </si>
  <si>
    <t>9   2   2</t>
  </si>
  <si>
    <t>9   5   4</t>
  </si>
  <si>
    <t>9   5   5</t>
  </si>
  <si>
    <t>8   7   7</t>
  </si>
  <si>
    <t>9   7   7</t>
  </si>
  <si>
    <t>9   6   0</t>
  </si>
  <si>
    <t>9   6   1</t>
  </si>
  <si>
    <t>9   6   2</t>
  </si>
  <si>
    <t>9   6   3</t>
  </si>
  <si>
    <t>9   4   4</t>
  </si>
  <si>
    <t>9   4   6</t>
  </si>
  <si>
    <t>8   7   6</t>
  </si>
  <si>
    <t>9   7   6</t>
  </si>
  <si>
    <t>BLOQUE (*)     ver nota</t>
  </si>
  <si>
    <t>CANTIDAD DE NUMERACIÓN UTILIZADA  PARA IDENTIFICACIÓN DE CLIENTES POR PROVINCIA, POR BLOQUE Y POR TIPO DE ACCESO</t>
  </si>
  <si>
    <t>NÚMERO DE CLIENTES</t>
  </si>
  <si>
    <t>TOTAL CLIENTES     (por bloque)</t>
  </si>
  <si>
    <t>CANTIDAD DE NUMERACIÓN UTILIZADA PARA IDENTIFICACIÓN DE CLIENTES</t>
  </si>
  <si>
    <r>
      <t>Convenciones: (TOTAL) Cantidad de numeración utilizada para identificar a clientes en total en el servicio - (</t>
    </r>
    <r>
      <rPr>
        <b/>
        <sz val="8"/>
        <rFont val="Arial"/>
        <family val="2"/>
      </rPr>
      <t>PORCENTAJE</t>
    </r>
    <r>
      <rPr>
        <sz val="8"/>
        <rFont val="Arial"/>
        <family val="2"/>
      </rPr>
      <t>) Porcentaje de números portados</t>
    </r>
  </si>
  <si>
    <r>
      <t>Convenciones: (TOTAL) Cantidad de numeración utilizada en total en el servicio para la identificación de clientes - (</t>
    </r>
    <r>
      <rPr>
        <b/>
        <sz val="8"/>
        <rFont val="Arial"/>
        <family val="2"/>
      </rPr>
      <t>PORCENTAJE</t>
    </r>
    <r>
      <rPr>
        <sz val="8"/>
        <rFont val="Arial"/>
        <family val="2"/>
      </rPr>
      <t>) Porcentaje de números portados</t>
    </r>
  </si>
  <si>
    <t>(*) NOTA:</t>
  </si>
  <si>
    <t xml:space="preserve"> Se podrán añadir tantas filas como sean necesarias hasta completar el detalle de las distintas utilizaciones de los CPSN.</t>
  </si>
  <si>
    <t>Se podrán añadir tantas filas como sean necesarias hasta completar el detalle del número de bloques asignados por provincia</t>
  </si>
  <si>
    <t xml:space="preserve"> Estas columnas se rellenarán automáticamente una vez rellenadas las filas correspondientes</t>
  </si>
  <si>
    <t>Estas columnas se rellenarán automáticamente una vez rellenadas las tablas de la hoja GEOGRÁFICA 1. a) 6</t>
  </si>
  <si>
    <t>Servicio de llamadas de pago compartido. Línea 901</t>
  </si>
  <si>
    <r>
      <t>TOTAL NUMERACIÓN UTILIZADA (</t>
    </r>
    <r>
      <rPr>
        <b/>
        <vertAlign val="superscript"/>
        <sz val="10"/>
        <rFont val="Arial"/>
        <family val="2"/>
      </rPr>
      <t>1</t>
    </r>
    <r>
      <rPr>
        <b/>
        <sz val="8"/>
        <rFont val="Arial"/>
        <family val="2"/>
      </rPr>
      <t>)</t>
    </r>
  </si>
  <si>
    <t>TOTAL NUMERACIÓN  (por bloque)</t>
  </si>
  <si>
    <t>ST</t>
  </si>
  <si>
    <t>CASI</t>
  </si>
  <si>
    <r>
      <t xml:space="preserve">Convenciones: </t>
    </r>
    <r>
      <rPr>
        <b/>
        <sz val="8"/>
        <rFont val="Arial"/>
        <family val="2"/>
      </rPr>
      <t>(ST)</t>
    </r>
    <r>
      <rPr>
        <sz val="8"/>
        <rFont val="Arial"/>
        <family val="2"/>
      </rPr>
      <t xml:space="preserve">: Cantidad de numeración que no tiene asociada números geográficos (Sin Traducción) - </t>
    </r>
    <r>
      <rPr>
        <b/>
        <sz val="8"/>
        <rFont val="Arial"/>
        <family val="2"/>
      </rPr>
      <t>(CASI)</t>
    </r>
    <r>
      <rPr>
        <sz val="8"/>
        <rFont val="Arial"/>
        <family val="2"/>
      </rPr>
      <t>: Cantidad de numeración utilizada para la identificación de CASIs (Centros de Acceso al Servicio Internet)</t>
    </r>
  </si>
  <si>
    <t>-</t>
  </si>
  <si>
    <r>
      <t>Cantidad de numeración que no tiene asociada números geográficos (</t>
    </r>
    <r>
      <rPr>
        <u/>
        <sz val="10"/>
        <rFont val="Arial"/>
        <family val="2"/>
      </rPr>
      <t>numeración sin traducción</t>
    </r>
    <r>
      <rPr>
        <sz val="10"/>
        <rFont val="Arial"/>
        <family val="2"/>
      </rPr>
      <t>)</t>
    </r>
  </si>
  <si>
    <r>
      <t xml:space="preserve">Cantidad de numeración utilizada para la </t>
    </r>
    <r>
      <rPr>
        <u/>
        <sz val="10"/>
        <rFont val="Arial"/>
        <family val="2"/>
      </rPr>
      <t>identificación de CASIs</t>
    </r>
    <r>
      <rPr>
        <sz val="10"/>
        <rFont val="Arial"/>
        <family val="2"/>
      </rPr>
      <t xml:space="preserve"> (Centro de Acceso al Servicio Internet)</t>
    </r>
  </si>
  <si>
    <r>
      <t>1.</t>
    </r>
    <r>
      <rPr>
        <sz val="10"/>
        <rFont val="Arial"/>
        <family val="2"/>
      </rPr>
      <t xml:space="preserve"> Cantidad de numeración que no tiene asociada números geográficos (</t>
    </r>
    <r>
      <rPr>
        <u/>
        <sz val="10"/>
        <rFont val="Arial"/>
        <family val="2"/>
      </rPr>
      <t>numeración sin traducción</t>
    </r>
    <r>
      <rPr>
        <sz val="10"/>
        <rFont val="Arial"/>
        <family val="2"/>
      </rPr>
      <t>)</t>
    </r>
  </si>
  <si>
    <r>
      <t>2.</t>
    </r>
    <r>
      <rPr>
        <sz val="10"/>
        <rFont val="Arial"/>
        <family val="2"/>
      </rPr>
      <t xml:space="preserve"> Cantidad de numeración utilizada para la </t>
    </r>
    <r>
      <rPr>
        <u/>
        <sz val="10"/>
        <rFont val="Arial"/>
        <family val="2"/>
      </rPr>
      <t>identificación de CASIs</t>
    </r>
    <r>
      <rPr>
        <sz val="10"/>
        <rFont val="Arial"/>
        <family val="2"/>
      </rPr>
      <t xml:space="preserve"> (Centro de Acceso al Servicio Internet)</t>
    </r>
  </si>
  <si>
    <t>NUMERO</t>
  </si>
  <si>
    <t>Otros aspectos de la utilización de la numeración personal</t>
  </si>
  <si>
    <t>VoIP</t>
  </si>
  <si>
    <t>1. Cantidad de numeración utilizada para prestar servicios de Telefonía IP</t>
  </si>
  <si>
    <t>Cantidad de numeración utilizada para prestar servicios de Telefonía IP</t>
  </si>
  <si>
    <r>
      <t>NOTA:</t>
    </r>
    <r>
      <rPr>
        <sz val="10"/>
        <rFont val="Arial"/>
      </rPr>
      <t xml:space="preserve"> Se podrán añadir tantas filas como sean necesarias hasta completar el detalle del número de bloques y subbloques asignados por provincia</t>
    </r>
  </si>
  <si>
    <r>
      <t>(*) NOTA:</t>
    </r>
    <r>
      <rPr>
        <sz val="10"/>
        <rFont val="Arial"/>
      </rPr>
      <t xml:space="preserve"> Se podrán añadir tantas las filas como sean necesarias hasta completar el detalle del número de bloques asignados por provincia</t>
    </r>
  </si>
  <si>
    <r>
      <t>(*) NOTA:</t>
    </r>
    <r>
      <rPr>
        <sz val="10"/>
        <rFont val="Arial"/>
      </rPr>
      <t xml:space="preserve"> Se podrán añadir tantas filas como sean necesarias hasta completar el detalle del número de bloques asignados por provincia</t>
    </r>
  </si>
  <si>
    <r>
      <t>Fecha</t>
    </r>
    <r>
      <rPr>
        <sz val="10"/>
        <rFont val="Arial"/>
        <family val="2"/>
      </rPr>
      <t xml:space="preserve"> de puesta en servicio de los códigos de selección de operador asignados</t>
    </r>
  </si>
  <si>
    <t>Fecha de puesta en servicio de los códigos de selección de operador asignados.</t>
  </si>
  <si>
    <r>
      <t>Uso</t>
    </r>
    <r>
      <rPr>
        <sz val="10"/>
        <rFont val="Arial"/>
      </rPr>
      <t xml:space="preserve"> dado a cualquier otro recurso recurso de numeración no especificado hasta ahora.</t>
    </r>
  </si>
  <si>
    <t>Utilización del recurso</t>
  </si>
  <si>
    <t>Cantidad de numeración en activo</t>
  </si>
  <si>
    <t>OTRO TIPO DE NUMERACIÓN NO ESPECIFICADA CON ANTERIORIDAD Y ACTUALMENTE EN USO</t>
  </si>
  <si>
    <t>Otros nodos (*)</t>
  </si>
  <si>
    <t>065</t>
  </si>
  <si>
    <t>F</t>
  </si>
  <si>
    <t>BUZON DE VOZ</t>
  </si>
  <si>
    <t>Convenciones: (BUZÓN DE VOZ) Se especificará la cantidad de numeración utilizada como código de acceso al buzón de voz - (OTROS USOS) Se especificará cualquier otro tipo de uso, distinto de los habituales, no detallado en los apartados anteriores.</t>
  </si>
  <si>
    <t>SUBASIGNADO</t>
  </si>
  <si>
    <t>Previsiones de utilización en los 3 años siguientes</t>
  </si>
  <si>
    <t>Justificación de las previsiones</t>
  </si>
  <si>
    <t>PREVISONES A 3 AÑOS</t>
  </si>
  <si>
    <r>
      <t>Convenciones: (</t>
    </r>
    <r>
      <rPr>
        <b/>
        <sz val="10"/>
        <rFont val="Arial"/>
        <family val="2"/>
      </rPr>
      <t>NATURALEZA DE USO</t>
    </r>
    <r>
      <rPr>
        <sz val="10"/>
        <rFont val="Arial"/>
      </rPr>
      <t>) Se detallará cada uno de los usos que se están dando a estos recursos. A continuación se dan algunos ejemplos de nodos de una red que pueden utilizar numeración de tipo CPSI: Punto de transferencia de señalización (PTS); punto de retransmisión de parte control de conexión de señalización (PCCS); central pasarela de conmutación de móviles; central (Centro de conmutación); centro proveedor de servicios avanzados (CPSA); service control point (SCP); service data point (SDP); base station server (BSC); home location register (HLR); interconexión de redes móviles (IRM); mobile station center (MSC); short messages server (SMS); end of transmission (ETX); central de conmutación analógica (EMX); ... - (</t>
    </r>
    <r>
      <rPr>
        <b/>
        <sz val="10"/>
        <rFont val="Arial"/>
        <family val="2"/>
      </rPr>
      <t>UN</t>
    </r>
    <r>
      <rPr>
        <sz val="10"/>
        <rFont val="Arial"/>
      </rPr>
      <t>) Cantidad de CPSN empleados para ese servicio - (</t>
    </r>
    <r>
      <rPr>
        <sz val="10"/>
        <rFont val="Arial"/>
        <family val="2"/>
      </rPr>
      <t>PORCENTAJE</t>
    </r>
    <r>
      <rPr>
        <sz val="10"/>
        <rFont val="Arial"/>
      </rPr>
      <t xml:space="preserve">) Porcentaje de CPSN utilizados. </t>
    </r>
  </si>
  <si>
    <t>Porcentaje de CPSN utilizados con respecto al total de asignados</t>
  </si>
  <si>
    <t>BAJAS DE CLIENTES</t>
  </si>
  <si>
    <t>PREPAGO PENDIENTE</t>
  </si>
  <si>
    <t>POSTPAGO CANAL</t>
  </si>
  <si>
    <t>PREPAGO CANAL</t>
  </si>
  <si>
    <t>POSTPAGO PENDIENTE</t>
  </si>
  <si>
    <t>PREPAGO</t>
  </si>
  <si>
    <t>POSPAGO</t>
  </si>
  <si>
    <t xml:space="preserve">Convenciones: (BAJAS DE CLIENTES) Se especificará la cantidad de numeración no disponible temporalmente por bajas de clientes - (PREPAGO CANAL) Se especificará la cantidad de numeración asociada a SIM prepago en el canal de distribución - (PREPAGO PENDIENTE) Se especificará la cantidad de numeración asociada a SIM prepago pendiente de pasar al canal de distribución - (POSTPAGO CANAL) Se especificará la cantidad de numeración asociada a SIM postpago en el canal de distribución - (POSTPAGO PENDIENTE) Se especificará la cantidad de numeración asociada a SIM postpago pendiente de pasar al canal de distribución </t>
  </si>
  <si>
    <t>ENCAMINAMIENTO</t>
  </si>
  <si>
    <t>BUZÓN DE VOZ</t>
  </si>
  <si>
    <t>OTROS USOS</t>
  </si>
  <si>
    <t>Convenciones: (BLOQUE: NXYAB) Cinco primeros dígitos del Plan Nacional de Numeración que identifican un bloque de 10.000 números - (SUBBLOQUE: M) Siguiente dígito del Plan Nacional de Numeración que identifica un bloque de 1.000 números (En caso necesario, detallar hasta el siguiente dígito identificativo (C), si el bloque utilizado para un determinado distrito es menor de 1.000 números).</t>
  </si>
  <si>
    <t>Convenciones: (BLOQUE: NXYAB) Cinco primeros dígitos del Plan Nacional de Numeración que identifican un bloque de 10.000 números - (SUBBLOQUE) (M) Siguiente dígito del Plan Nacional de Numeración que identifica un bloque de 1.000 números (En caso necesario, detallar hasta el siguiente dígito identificativo (C), si el bloque utilizado para un determinado distrito es menor de 1.000 números).</t>
  </si>
  <si>
    <r>
      <t>Número de clientes</t>
    </r>
    <r>
      <rPr>
        <sz val="10"/>
        <rFont val="Arial"/>
        <family val="2"/>
      </rPr>
      <t xml:space="preserve"> en cada provincia y por tipo de acceso</t>
    </r>
  </si>
  <si>
    <t>CANTIDAD DE NUMERACIÓN UTILIZADA PARA FINES DISTINTOS A LA IDENTIFICACIÓN DE CLIENTES POR PROVINCIA Y POR BLOQUE</t>
  </si>
  <si>
    <t>Nombre del operador:</t>
  </si>
  <si>
    <t>Persona de contacto</t>
  </si>
  <si>
    <t>Nombre:</t>
  </si>
  <si>
    <t>Teléfono:</t>
  </si>
  <si>
    <t>e-mail:</t>
  </si>
  <si>
    <r>
      <t>Convenciones: En la CANTIDAD DE NUMERACIÓN UTILIZADA PARA FINES DISTINTOS A LA IDENTIFICACIÓN DE CLIENTES se especificará cada tipo de uso en el espacio indicado: (USO 1), (USO 2), ... Ejemplos de fines distintos a la identificación de clientes son: Numeración reservada y no utilizada, numeración de gestión de red, numeración de pruebas, numeración de uso corporativo, etc.</t>
    </r>
    <r>
      <rPr>
        <b/>
        <sz val="8"/>
        <rFont val="Arial"/>
        <family val="2"/>
      </rPr>
      <t/>
    </r>
  </si>
  <si>
    <t>CANTIDAD DE NUMERACIÓN UTILIZADA POR PROVINCIA Y POR BLOQUE ASIGNADO</t>
  </si>
  <si>
    <r>
      <t>Uso</t>
    </r>
    <r>
      <rPr>
        <b/>
        <sz val="10"/>
        <rFont val="Arial"/>
        <family val="2"/>
      </rPr>
      <t xml:space="preserve"> dado a los recursos asignados, especificando, en su caso, su utilización para fines diferentes a los habituales.</t>
    </r>
  </si>
  <si>
    <r>
      <t>NOTA:</t>
    </r>
    <r>
      <rPr>
        <sz val="10"/>
        <rFont val="Arial"/>
        <family val="2"/>
      </rPr>
      <t xml:space="preserve"> 1. Estas columnas se rellenarán automáticamente una vez rellenadas las filas correspondientes</t>
    </r>
  </si>
  <si>
    <r>
      <t>(*) NOTA:</t>
    </r>
    <r>
      <rPr>
        <sz val="10"/>
        <rFont val="Arial"/>
      </rPr>
      <t xml:space="preserve"> Se podrán añadir tantas filas como sean necesarias hasta completar el número de bloques asignados</t>
    </r>
  </si>
  <si>
    <t>NECESIDADES DE LOS RECURSOS DE NUMERACIÓN PARA LOS 3 AÑOS SIGUIENTES</t>
  </si>
  <si>
    <t>Convenciones: En la CANTIDAD DE NUMERACIÓN UTILIZADA PARA FINES DISTINTOS A LA IDENTIFICACIÓN DE CLIENTES se especificará cada tipo de uso en el espacio indicado: (USO 1), (USO 2), ... Ejemplos de fines distintos a la identificación de clientes son: Numeración reservada y no utilizada, numeración de gestión de red, numeración de pruebas, numeración de uso corporativo, etc.</t>
  </si>
  <si>
    <t>ST. CRUZ DE TENERIFE</t>
  </si>
  <si>
    <r>
      <t>(*) NOTA:</t>
    </r>
    <r>
      <rPr>
        <sz val="10"/>
        <rFont val="Arial"/>
        <family val="2"/>
      </rPr>
      <t xml:space="preserve"> Estas columnas se rellenarán automáticamente una vez rellenadas las tablas de la hoja anterior, GEOGRÁFICA 1. a) 6</t>
    </r>
  </si>
  <si>
    <t>PORCENTAJE DE NUMEROS ASIGNADOS A CLIENTES Y AQUELLOS NO DISPONIBLES PARA SU UTILIZACIÓN POR PROVINCIA</t>
  </si>
  <si>
    <t>Convenciones: En el % DE NUMERACIÓN UTILIZADA PARA OTROS FINES se especificará cada tipo de uso en el espacio indicado: (USO 1), (USO 2), ... Ejemplos de fines distintos a la identificación de clientes son: Numeración reservada y no utilizada, numeración de gestión de red, numeración de pruebas, numeración de uso corporativo, etc.</t>
  </si>
  <si>
    <r>
      <t>Convenciones: (ABM) las cifras ABM del número nacional NXYABMCDU del Plan Nacional de Numeración, que identifican cada bloque de 1.000 números - (</t>
    </r>
    <r>
      <rPr>
        <b/>
        <sz val="8"/>
        <rFont val="Arial"/>
        <family val="2"/>
      </rPr>
      <t>C</t>
    </r>
    <r>
      <rPr>
        <sz val="8"/>
        <rFont val="Arial"/>
        <family val="2"/>
      </rPr>
      <t>) Cantidad de numeración utilizada en cada bloque por los clientes - (</t>
    </r>
    <r>
      <rPr>
        <b/>
        <sz val="8"/>
        <rFont val="Arial"/>
        <family val="2"/>
      </rPr>
      <t>NC</t>
    </r>
    <r>
      <rPr>
        <sz val="8"/>
        <rFont val="Arial"/>
        <family val="2"/>
      </rPr>
      <t>) Número de clientes por bloque - (</t>
    </r>
    <r>
      <rPr>
        <b/>
        <sz val="8"/>
        <rFont val="Arial"/>
        <family val="2"/>
      </rPr>
      <t>N</t>
    </r>
    <r>
      <rPr>
        <sz val="8"/>
        <rFont val="Arial"/>
        <family val="2"/>
      </rPr>
      <t>) Cantidad de numeración utilizada para otros fines distintos a la identificación de clientes.</t>
    </r>
  </si>
  <si>
    <t>NC</t>
  </si>
  <si>
    <r>
      <t>Convenciones: (ABM) las cifras ABM del número nacional NXYABMCDU del Plan Nacional de Numeración, que identifican cada bloque de 1.000 números - (</t>
    </r>
    <r>
      <rPr>
        <b/>
        <sz val="8"/>
        <rFont val="Arial"/>
        <family val="2"/>
      </rPr>
      <t>C</t>
    </r>
    <r>
      <rPr>
        <sz val="8"/>
        <rFont val="Arial"/>
        <family val="2"/>
      </rPr>
      <t>) Cantidad de numeración utilizada en cada bloque por los clientes - (</t>
    </r>
    <r>
      <rPr>
        <b/>
        <sz val="8"/>
        <rFont val="Arial"/>
        <family val="2"/>
      </rPr>
      <t>NC</t>
    </r>
    <r>
      <rPr>
        <sz val="8"/>
        <rFont val="Arial"/>
        <family val="2"/>
      </rPr>
      <t>) Número de clientes por bloque - (</t>
    </r>
    <r>
      <rPr>
        <b/>
        <sz val="8"/>
        <rFont val="Arial"/>
        <family val="2"/>
      </rPr>
      <t>N</t>
    </r>
    <r>
      <rPr>
        <sz val="8"/>
        <rFont val="Arial"/>
        <family val="2"/>
      </rPr>
      <t>) Cantidad de numeración utilizada para fines distintos a la identificación de clientes.</t>
    </r>
  </si>
  <si>
    <t>D</t>
  </si>
  <si>
    <t>U</t>
  </si>
  <si>
    <t>ISP</t>
  </si>
  <si>
    <t>016</t>
  </si>
  <si>
    <r>
      <t>Convenciones: (ABM) las cifras ABM del número nacional NXYABMCDU del Plan Nacional de Numeración, que identifican cada bloque de 1.000 números - (</t>
    </r>
    <r>
      <rPr>
        <b/>
        <sz val="8"/>
        <rFont val="Arial"/>
        <family val="2"/>
      </rPr>
      <t>ISP</t>
    </r>
    <r>
      <rPr>
        <sz val="8"/>
        <rFont val="Arial"/>
        <family val="2"/>
      </rPr>
      <t>) Nombre del proveedor de acceso a internet que está utilizando ese número - (</t>
    </r>
    <r>
      <rPr>
        <b/>
        <sz val="8"/>
        <rFont val="Arial"/>
        <family val="2"/>
      </rPr>
      <t>C</t>
    </r>
    <r>
      <rPr>
        <sz val="8"/>
        <rFont val="Arial"/>
        <family val="2"/>
      </rPr>
      <t>) Cantidad de numeración utilizada en cada bloque por los clientes</t>
    </r>
  </si>
  <si>
    <t xml:space="preserve"> Porcentaje de números asignados a sus clientes.</t>
  </si>
  <si>
    <t>PORCENTAJE DE NUMEROS ASIGNADOS A CLIENTES</t>
  </si>
  <si>
    <t>BLOQUES DE NUMERACIÓN Y NUMERACIÓN UTILIZADA</t>
  </si>
  <si>
    <t>011</t>
  </si>
  <si>
    <t>1.</t>
  </si>
  <si>
    <t>2.</t>
  </si>
  <si>
    <t>a)</t>
  </si>
  <si>
    <t>b)</t>
  </si>
  <si>
    <r>
      <t>Uso</t>
    </r>
    <r>
      <rPr>
        <sz val="10"/>
        <rFont val="Arial"/>
      </rPr>
      <t xml:space="preserve"> dado a los recursos asignados, especificando en su caso, su utilización para fines diferentes de los habituales.</t>
    </r>
  </si>
  <si>
    <r>
      <t xml:space="preserve"> </t>
    </r>
    <r>
      <rPr>
        <u/>
        <sz val="10"/>
        <rFont val="Arial"/>
        <family val="2"/>
      </rPr>
      <t>Porcentaje de números asignados</t>
    </r>
    <r>
      <rPr>
        <sz val="10"/>
        <rFont val="Arial"/>
      </rPr>
      <t xml:space="preserve"> a sus clientes y el de los números que, por diferentes razones que deberán especificarse, no estén disponibles para su utilización.</t>
    </r>
  </si>
  <si>
    <t>c)</t>
  </si>
  <si>
    <t>d)</t>
  </si>
  <si>
    <t>e)</t>
  </si>
  <si>
    <r>
      <t>Grado de coincidencia</t>
    </r>
    <r>
      <rPr>
        <sz val="10"/>
        <rFont val="Arial"/>
      </rPr>
      <t xml:space="preserve"> entre la utilización real y las previsiones.</t>
    </r>
  </si>
  <si>
    <r>
      <t>Proporción de números transferidos</t>
    </r>
    <r>
      <rPr>
        <sz val="10"/>
        <rFont val="Arial"/>
      </rPr>
      <t xml:space="preserve"> a otros operadores a petición de los usuarios, en el ejercicio de su derecho a la conservación de los números.</t>
    </r>
  </si>
  <si>
    <r>
      <t>Previsiones</t>
    </r>
    <r>
      <rPr>
        <sz val="10"/>
        <rFont val="Arial"/>
        <family val="2"/>
      </rPr>
      <t xml:space="preserve"> de utilización en los</t>
    </r>
    <r>
      <rPr>
        <u/>
        <sz val="10"/>
        <rFont val="Arial"/>
        <family val="2"/>
      </rPr>
      <t xml:space="preserve"> 3 años</t>
    </r>
    <r>
      <rPr>
        <sz val="10"/>
        <rFont val="Arial"/>
        <family val="2"/>
      </rPr>
      <t xml:space="preserve"> siguientes</t>
    </r>
  </si>
  <si>
    <t>Necesidades de los recursos de numeración en los 3 años siguientes.</t>
  </si>
  <si>
    <t>Detalle de las razones de tales previsiones:</t>
  </si>
  <si>
    <t>i)</t>
  </si>
  <si>
    <t>Aumento de número de clientes</t>
  </si>
  <si>
    <t>ii)</t>
  </si>
  <si>
    <t>Empleo de nuevas tecnologías</t>
  </si>
  <si>
    <t>iii)</t>
  </si>
  <si>
    <t>Provisión de nuevos servicios</t>
  </si>
  <si>
    <t>iv)</t>
  </si>
  <si>
    <t xml:space="preserve">Cualquier otra razón que el operador considere necesaria justificar </t>
  </si>
  <si>
    <t>líneas individuales analógicas</t>
  </si>
  <si>
    <t>accesos RDSI básicos</t>
  </si>
  <si>
    <t>accesos RDSI primarios</t>
  </si>
  <si>
    <t>accesos multilínea analógicos</t>
  </si>
  <si>
    <t>accesos multilínea digitales con señalización MFE</t>
  </si>
  <si>
    <t>otras (especificar)</t>
  </si>
  <si>
    <t>3.</t>
  </si>
  <si>
    <t>4.</t>
  </si>
  <si>
    <t>5.</t>
  </si>
  <si>
    <t>6.</t>
  </si>
  <si>
    <t>Cantidad de numeración utilizada en cada bloque que tenga asignado el operador</t>
  </si>
  <si>
    <t>Cantidad de numeración empleada para fines distintos a la identificación de clientes (especificar uso)</t>
  </si>
  <si>
    <r>
      <t xml:space="preserve">Número de </t>
    </r>
    <r>
      <rPr>
        <u/>
        <sz val="10"/>
        <rFont val="Arial"/>
        <family val="2"/>
      </rPr>
      <t>líneas activas</t>
    </r>
    <r>
      <rPr>
        <sz val="10"/>
        <rFont val="Arial"/>
        <family val="2"/>
      </rPr>
      <t xml:space="preserve"> en cada provincia, desglosado por:</t>
    </r>
  </si>
  <si>
    <r>
      <t xml:space="preserve">Cantidad de numeración utilizada </t>
    </r>
    <r>
      <rPr>
        <u/>
        <sz val="10"/>
        <rFont val="Arial"/>
        <family val="2"/>
      </rPr>
      <t>en cada bloque</t>
    </r>
    <r>
      <rPr>
        <sz val="10"/>
        <rFont val="Arial"/>
        <family val="2"/>
      </rPr>
      <t xml:space="preserve"> que tenga asignado el operador</t>
    </r>
  </si>
  <si>
    <r>
      <t xml:space="preserve">Cantidad de numeración utilizada en la </t>
    </r>
    <r>
      <rPr>
        <u/>
        <sz val="10"/>
        <rFont val="Arial"/>
        <family val="2"/>
      </rPr>
      <t>identificación de clientes en cada provincia</t>
    </r>
    <r>
      <rPr>
        <sz val="10"/>
        <rFont val="Arial"/>
        <family val="2"/>
      </rPr>
      <t>, desglosando según tipo de accesos</t>
    </r>
  </si>
  <si>
    <r>
      <t xml:space="preserve">Cantidad de numeración empleada para </t>
    </r>
    <r>
      <rPr>
        <u/>
        <sz val="10"/>
        <rFont val="Arial"/>
        <family val="2"/>
      </rPr>
      <t>fines distintos a la identificación de clientes</t>
    </r>
    <r>
      <rPr>
        <sz val="10"/>
        <rFont val="Arial"/>
        <family val="2"/>
      </rPr>
      <t xml:space="preserve"> (especificar uso)</t>
    </r>
  </si>
  <si>
    <t>USO DE RECURSOS ASIGNADOS</t>
  </si>
  <si>
    <t>ALAVA</t>
  </si>
  <si>
    <t>ALBACETE</t>
  </si>
  <si>
    <t>ALICANTE</t>
  </si>
  <si>
    <t>ALMERÍA</t>
  </si>
  <si>
    <t xml:space="preserve"> </t>
  </si>
  <si>
    <t>Servicio de Cobro Revertido Automático. Línea 800</t>
  </si>
  <si>
    <t>Servicio de Cobro Revertido Automático. Línea 900</t>
  </si>
  <si>
    <r>
      <t>(*) NOTA:</t>
    </r>
    <r>
      <rPr>
        <sz val="10"/>
        <rFont val="Arial"/>
      </rPr>
      <t xml:space="preserve"> Se podrán añadir tantas filas como sean necesarias hasta completar el detalle del número de bloques asignados</t>
    </r>
  </si>
  <si>
    <t>Servicio de Tarificación Adicional (servicios de ocio y entretenimiento). Línea 806</t>
  </si>
  <si>
    <t>Servicio de Tarificación Adicional (servicios profesionales). Línea 807</t>
  </si>
  <si>
    <t>Servicio de Tarificación Adicional sobre sistemas de datos (servicios profesionales, entretenimiento y ocio). Línea 907</t>
  </si>
  <si>
    <t>Servicio de Tarificación Adicional sobre sistemas de datos (servicios para adultos). Línea 907</t>
  </si>
  <si>
    <t>PREVISIONES DE UTILIZACIÓN EN LOS 3 AÑOS SIGUIENTES</t>
  </si>
  <si>
    <t>15.</t>
  </si>
  <si>
    <t xml:space="preserve">BLOQUES DE NUMERACIÓN SUBASIGNADOS </t>
  </si>
  <si>
    <r>
      <t>(*) NOTA:</t>
    </r>
    <r>
      <rPr>
        <sz val="10"/>
        <rFont val="Arial"/>
      </rPr>
      <t xml:space="preserve"> Se podrán añadir tantas filas como sean necesarias hasta completar el detalle del número de bloques subasignados </t>
    </r>
  </si>
  <si>
    <t>S</t>
  </si>
  <si>
    <t>PSUB</t>
  </si>
  <si>
    <t>Necesidades de los recursos de numeración para los 3 años siguientes</t>
  </si>
  <si>
    <t>NECESIDADES DE RECURSOS DE NUMERACIÓN PARA LOS 3 AÑOS SIGUIENTES</t>
  </si>
  <si>
    <r>
      <t xml:space="preserve">NOTA: </t>
    </r>
    <r>
      <rPr>
        <sz val="10"/>
        <rFont val="Arial"/>
        <family val="2"/>
      </rPr>
      <t xml:space="preserve"> 1. Estas columnas se rellenarán automáticamente una vez rellenadas las filas correspondientes</t>
    </r>
  </si>
  <si>
    <t>ÁVILA</t>
  </si>
  <si>
    <t>BADAJOZ</t>
  </si>
  <si>
    <t>BALEARES</t>
  </si>
  <si>
    <t>BARCELONA</t>
  </si>
  <si>
    <t>BURGOS</t>
  </si>
  <si>
    <t>CÁCERES</t>
  </si>
  <si>
    <t>CÁDIZ</t>
  </si>
  <si>
    <t>CASTELLÓN</t>
  </si>
  <si>
    <t>CÓRDOBA</t>
  </si>
  <si>
    <t>CORUÑA</t>
  </si>
  <si>
    <t>CUENCA</t>
  </si>
  <si>
    <t>GERONA</t>
  </si>
  <si>
    <t>GRANADA</t>
  </si>
  <si>
    <t>GUADALAJARA</t>
  </si>
  <si>
    <t>GUIPÚZCOA</t>
  </si>
  <si>
    <t>HUELVA</t>
  </si>
  <si>
    <t>HUESCA</t>
  </si>
  <si>
    <t>JAÉN</t>
  </si>
  <si>
    <t>LAS PALMAS</t>
  </si>
  <si>
    <t>LA RIOJA</t>
  </si>
  <si>
    <t>LEÓN</t>
  </si>
  <si>
    <t>LÉRIDA</t>
  </si>
  <si>
    <t>LUGO</t>
  </si>
  <si>
    <t>MADRID</t>
  </si>
  <si>
    <t>MÁLAGA</t>
  </si>
  <si>
    <t>MURCIA</t>
  </si>
  <si>
    <t>NAVARRA</t>
  </si>
  <si>
    <t>ORENSE</t>
  </si>
  <si>
    <t>ASTURIAS</t>
  </si>
  <si>
    <t>PALENCIA</t>
  </si>
  <si>
    <t>PONTEVEDRA</t>
  </si>
  <si>
    <t>SALAMANCA</t>
  </si>
  <si>
    <t>SANTANDER</t>
  </si>
  <si>
    <t>SEGOVIA</t>
  </si>
  <si>
    <t>SEVILLA</t>
  </si>
  <si>
    <t>SORIA</t>
  </si>
  <si>
    <t>TARRAGONA</t>
  </si>
  <si>
    <t>TENERIFE</t>
  </si>
  <si>
    <t>TERUEL</t>
  </si>
  <si>
    <t>TOLEDO</t>
  </si>
  <si>
    <t>VALENCIA</t>
  </si>
  <si>
    <t>VALLADOLID</t>
  </si>
  <si>
    <t>VIZCAYA</t>
  </si>
  <si>
    <t>ZAMORA</t>
  </si>
  <si>
    <t>ZARAGOZA</t>
  </si>
  <si>
    <t>B</t>
  </si>
  <si>
    <t>TOTAL</t>
  </si>
  <si>
    <t>BLOQUES DE NUMERACIÓN, DISTRITOS DE TARIFICACIÓN Y NUMERACIÓN UTILIZADA POR PROVINCIA</t>
  </si>
  <si>
    <t>N</t>
  </si>
  <si>
    <t>Cantidad de numeración utilizada en la identificación de clientes en cada provincia por tipo de acceso</t>
  </si>
  <si>
    <t xml:space="preserve"> Porcentaje de números asignados a clientes y el de los números que, por diferentes razones que deberán especificarse, no estén disponibles para su utilización.</t>
  </si>
  <si>
    <t>Grado de coincidencia entre la utilización real y las previsiones.</t>
  </si>
  <si>
    <t>GLOBAL</t>
  </si>
  <si>
    <t>Proporción de números transferidos a otros operadores a petición de los usuarios, en el ejercicio de su derecho a la conservación de los números.</t>
  </si>
  <si>
    <t>PROPORCIÓN DE NÚMEROS TRANSFERIDOS A OTROS OPERADORES A PETICIÓN DE LOS USUARIOS</t>
  </si>
  <si>
    <t>NÚMEROS PORTADOS</t>
  </si>
  <si>
    <r>
      <t xml:space="preserve">Se requiere aportar la siguiente información </t>
    </r>
    <r>
      <rPr>
        <b/>
        <sz val="10"/>
        <rFont val="Arial"/>
        <family val="2"/>
      </rPr>
      <t>para cada una de las provincias telefónicas</t>
    </r>
    <r>
      <rPr>
        <sz val="10"/>
        <rFont val="Arial"/>
        <family val="2"/>
      </rPr>
      <t xml:space="preserve"> en las que se dispone de numeración geográfica.</t>
    </r>
  </si>
  <si>
    <r>
      <t>Uso</t>
    </r>
    <r>
      <rPr>
        <sz val="10"/>
        <rFont val="Arial"/>
      </rPr>
      <t xml:space="preserve"> dado a los recursos asignados, especificando, en su caso, su utilización para fines diferentes a los habituales.</t>
    </r>
  </si>
  <si>
    <r>
      <t xml:space="preserve">Se requiere aportar los siguientes datos </t>
    </r>
    <r>
      <rPr>
        <b/>
        <sz val="10"/>
        <rFont val="Arial"/>
        <family val="2"/>
      </rPr>
      <t>para cada uno de los rangos NXY</t>
    </r>
    <r>
      <rPr>
        <sz val="10"/>
        <rFont val="Arial"/>
        <family val="2"/>
      </rPr>
      <t xml:space="preserve"> en que se disponga de numeración.</t>
    </r>
  </si>
  <si>
    <r>
      <t>Cantidad de números en uso por los clientes</t>
    </r>
    <r>
      <rPr>
        <sz val="10"/>
        <rFont val="Arial"/>
      </rPr>
      <t xml:space="preserve"> en cada banda tarifaria</t>
    </r>
  </si>
  <si>
    <r>
      <t>Cantidad de numeración</t>
    </r>
    <r>
      <rPr>
        <sz val="10"/>
        <rFont val="Arial"/>
      </rPr>
      <t xml:space="preserve"> empleada </t>
    </r>
    <r>
      <rPr>
        <u/>
        <sz val="10"/>
        <rFont val="Arial"/>
        <family val="2"/>
      </rPr>
      <t>para fines distintos</t>
    </r>
    <r>
      <rPr>
        <sz val="10"/>
        <rFont val="Arial"/>
      </rPr>
      <t xml:space="preserve"> a la identificación de clientes</t>
    </r>
  </si>
  <si>
    <t>X</t>
  </si>
  <si>
    <t>Y</t>
  </si>
  <si>
    <t>A</t>
  </si>
  <si>
    <t>BLOQUE</t>
  </si>
  <si>
    <t>SUBBLOQUE</t>
  </si>
  <si>
    <t>DISTRITO</t>
  </si>
  <si>
    <t>CIUDAD REAL</t>
  </si>
  <si>
    <t>1. (USO 1)</t>
  </si>
  <si>
    <t>2. (USO 2)</t>
  </si>
  <si>
    <t>3. (USO 3)</t>
  </si>
  <si>
    <t>4. (USO 4)</t>
  </si>
  <si>
    <t>5. (USO 5)</t>
  </si>
  <si>
    <t>Uso dado a los recursos asignados, especificando en su caso, su utilización para fines diferentes de los habituales.</t>
  </si>
  <si>
    <t>PORCENTAJE DE NUMEROS ASIGNADOS A CLIENTES Y AQUELLOS NO DISPONIBLES PARA SU UTILIZACIÓN</t>
  </si>
  <si>
    <t>GRADO DE COINCIDENCIA ENTRE LA UTILIZACIÓN REAL Y  LAS PREVISIONES</t>
  </si>
  <si>
    <t>ÁLAVA</t>
  </si>
  <si>
    <t>M</t>
  </si>
  <si>
    <t>BANDA TARIFARIA</t>
  </si>
  <si>
    <t>Nivel 1</t>
  </si>
  <si>
    <t>Nivel 2</t>
  </si>
  <si>
    <t>Nivel 3</t>
  </si>
  <si>
    <t>NOMBRE DEL SERVICIO</t>
  </si>
  <si>
    <t xml:space="preserve">BLOQUES DE NUMERACIÓN, BANDAS TARIFARIAS Y NUMERACIÓN UTILIZADA POR BANDA TARIFARIA (CANTIDAD DE NUMERACIÓN UTILIZADA PARA CLIENTES Y PARA FINES DISTINTOS) </t>
  </si>
  <si>
    <t>C</t>
  </si>
  <si>
    <t>2. Cantidad de números en uso por los clientes en cada banda tarifaria</t>
  </si>
  <si>
    <t>3. Cantidad de numeración empleada para fines distintos a la identificación de clientes</t>
  </si>
  <si>
    <t>Servicio de Tarificación Adicional</t>
  </si>
  <si>
    <t xml:space="preserve"> Porcentaje de números asignados a sus clientes y el de los números que, por diferentes razones que deberán especificarse, no estén disponibles para su utilización.</t>
  </si>
  <si>
    <t>(OP. BENEF. 1)</t>
  </si>
  <si>
    <t>(OP. BENEF. 2)</t>
  </si>
  <si>
    <t>(OP. BENEF. 3)</t>
  </si>
  <si>
    <t>T</t>
  </si>
  <si>
    <t>900/800</t>
  </si>
  <si>
    <t>UTILIZACIÓN</t>
  </si>
  <si>
    <t>2. Cantidad de números en uso por los clientes</t>
  </si>
  <si>
    <t>Sevicio de Acceso a Internet</t>
  </si>
  <si>
    <t xml:space="preserve">BLOQUES DE NUMERACIÓN Y NUMERACIÓN UTILIZADA (CANTIDAD DE NUMERACIÓN UTILIZADA PARA CLIENTES Y PARA FINES DISTINTOS) </t>
  </si>
  <si>
    <t>Servicio de Acceso a Internet</t>
  </si>
  <si>
    <t>(Factura el operador de acceso)</t>
  </si>
  <si>
    <t>(No factura el operador de acceso)</t>
  </si>
  <si>
    <t>Línea 901</t>
  </si>
  <si>
    <t>INDICATIVO</t>
  </si>
  <si>
    <r>
      <t>Convenciones: (TOTAL) Cantidad de numeración utilizada en total por servicio- (</t>
    </r>
    <r>
      <rPr>
        <b/>
        <sz val="8"/>
        <rFont val="Arial"/>
        <family val="2"/>
      </rPr>
      <t>PORCENTAJE</t>
    </r>
    <r>
      <rPr>
        <sz val="8"/>
        <rFont val="Arial"/>
        <family val="2"/>
      </rPr>
      <t>) Porcentaje de números portados</t>
    </r>
  </si>
  <si>
    <t>Servicio de Numeración Personal</t>
  </si>
  <si>
    <t>Servicio Telefónico Móvil Disponible al Público (GSM 900/GSM 1800/UMTS)</t>
  </si>
  <si>
    <r>
      <t>PF</t>
    </r>
    <r>
      <rPr>
        <b/>
        <vertAlign val="superscript"/>
        <sz val="8"/>
        <rFont val="Arial"/>
        <family val="2"/>
      </rPr>
      <t>2</t>
    </r>
  </si>
  <si>
    <t xml:space="preserve">NUMERACIÓN CORTA DEL TIPO 1XYA ASIGNADA (SERVICIO PRESTADO, ESTADO Y DETALLE) </t>
  </si>
  <si>
    <t>Gratuidad de la locución informativa y periodo de guarda</t>
  </si>
  <si>
    <t>4. Numeración corta utilizada para el acceso a servicios de emergencia y atención ciudadana</t>
  </si>
  <si>
    <t>NUMERACIÓN CORTA PARA ACCESO A SERVICIOS DE EMERGENCIA Y ATENCIÓN CIUDADANA</t>
  </si>
  <si>
    <t>062</t>
  </si>
  <si>
    <t>080</t>
  </si>
  <si>
    <t>088</t>
  </si>
  <si>
    <t>091</t>
  </si>
  <si>
    <t>092</t>
  </si>
  <si>
    <t>1006</t>
  </si>
  <si>
    <t>112</t>
  </si>
  <si>
    <t>010</t>
  </si>
  <si>
    <t>012</t>
  </si>
  <si>
    <t>Número abierto en la red</t>
  </si>
  <si>
    <t>5. Números cortos no asignados de utilización interna dentro del ámbito de cada operador</t>
  </si>
  <si>
    <t>Individuales</t>
  </si>
  <si>
    <t>NUMERACIÓN CORTA NO ASIGNADA PARA UTILIZACIÓN INTERNA</t>
  </si>
  <si>
    <t>6. Cualquier otro tipo de numeración corta empleada, no incluida en los apartados anteriores</t>
  </si>
  <si>
    <r>
      <t>Convenciones:</t>
    </r>
    <r>
      <rPr>
        <b/>
        <sz val="8"/>
        <rFont val="Arial"/>
        <family val="2"/>
      </rPr>
      <t xml:space="preserve"> (NÚMERO CORTO N) </t>
    </r>
    <r>
      <rPr>
        <sz val="8"/>
        <rFont val="Arial"/>
        <family val="2"/>
      </rPr>
      <t>Número corto distinto al de los dos apartados anteriores y que actualmente esté en uso</t>
    </r>
  </si>
  <si>
    <t>Números cortos no asignados de utilización interna dentro del ámbito de cada operador</t>
  </si>
  <si>
    <t>Números cortos no incluidos en los apartados anteriores</t>
  </si>
  <si>
    <t>Tanto para el caso de servicios prestados por el propio operador como por un tercero (proveedor de servicios), indicar para cada número utilizado:</t>
  </si>
  <si>
    <t>Descripción del servicio ofrecido</t>
  </si>
  <si>
    <t>Cantidad de numeración geográfica utilizada para prestar el servicio telefónico disponible al público mediante VoIP</t>
  </si>
  <si>
    <r>
      <t xml:space="preserve">Convenciones: </t>
    </r>
    <r>
      <rPr>
        <b/>
        <sz val="8"/>
        <rFont val="Arial"/>
        <family val="2"/>
      </rPr>
      <t>(CASI)</t>
    </r>
    <r>
      <rPr>
        <sz val="8"/>
        <rFont val="Arial"/>
        <family val="2"/>
      </rPr>
      <t xml:space="preserve">: Cantidad de numeración utilizada para la identificación de CASIs (Centros de Acceso al Servicio Internet), </t>
    </r>
    <r>
      <rPr>
        <b/>
        <sz val="8"/>
        <rFont val="Arial"/>
        <family val="2"/>
      </rPr>
      <t>(VoIP)</t>
    </r>
    <r>
      <rPr>
        <sz val="8"/>
        <rFont val="Arial"/>
        <family val="2"/>
      </rPr>
      <t>: Cantidad de numeración utilizada para la prestación del servicio telefónico disponible al público mediante VoIP</t>
    </r>
  </si>
  <si>
    <t>Números cortos asignados de tipo 1XYA (excepto 12XY y 22XY)</t>
  </si>
  <si>
    <t>accesos VoIP</t>
  </si>
  <si>
    <t>Otros aspectos de utilización de la numeración de tarifas especiales. Se requiere aportar los siguientes datos para cada uno de los servicios de tarifas especiales</t>
  </si>
  <si>
    <t>Sevicio de tarificación adicional basado en la recepción de llamadas Masivas (entretenimiento, usos profesionales y televoto) . Línea 905</t>
  </si>
  <si>
    <t>Sevicio de tarificación adicional basado en la recepción de llamadas Masivas (entretenimiento y usos profesionales). Línea 905</t>
  </si>
  <si>
    <t>Sevicio de tarificación adicional basado en la recepción de llamadas Masivas (Televoto). Línea 905</t>
  </si>
  <si>
    <t>Otros aspectos de la utilización de la numeración de servicios de tarifas especiales</t>
  </si>
  <si>
    <t>OTROS ASPECTOS DE LA UTILIZACIÓN DE LA NUMERACIÓN DE TARIFAS ESPECIALES</t>
  </si>
  <si>
    <t>convenciones: (UTILIZACIÓN) Utilización real de numeración incluyendo la numeración utilizada para identificar a clientes y la numeración utilizada para fines distintos a la identificación de clientes.</t>
  </si>
  <si>
    <t>Progresión de la llamada: Sí/No</t>
  </si>
  <si>
    <t>Operador prestador del servicio soporte</t>
  </si>
  <si>
    <t>xiv)</t>
  </si>
  <si>
    <t>Cantidad de NRN asignados</t>
  </si>
  <si>
    <t>f)</t>
  </si>
  <si>
    <t xml:space="preserve">Cantidad de numeración geográfica subasignada, identificando: operador, provincia, rango de numeración y cantidad </t>
  </si>
  <si>
    <t>de numeración utilizada para identificar clientes</t>
  </si>
  <si>
    <t>CANTIDAD DE NUMERACIÓN UTILIZADA
PARA IDENTIFICACIÓN DE CLIENTES</t>
  </si>
  <si>
    <t>OPERADOR</t>
  </si>
  <si>
    <t>NUMERACIÓN SUBASIGNADA A OTROS OPERADORES</t>
  </si>
  <si>
    <t>Segundas líneas (office zone, 
desvíos a primeras líneas,  etc.)</t>
  </si>
  <si>
    <t>OPERADOR INTERNACIONAL INTERCONECTADO</t>
  </si>
  <si>
    <t>PUNTO DE SEÑALIZACIÓN INTERNACIONAL CONECTADO</t>
  </si>
  <si>
    <t>Información a remitir anualmente a la Comisión Nacional de los Mercados y la Competencia por los operadores sobre los recursos de numeración</t>
  </si>
  <si>
    <r>
      <t xml:space="preserve">Información a remitir anualmente a la CNMC por los operadores sobre recursos de </t>
    </r>
    <r>
      <rPr>
        <b/>
        <u/>
        <sz val="10"/>
        <rFont val="Arial"/>
        <family val="2"/>
      </rPr>
      <t>Numeración Geográfica</t>
    </r>
    <r>
      <rPr>
        <b/>
        <sz val="10"/>
        <rFont val="Arial"/>
        <family val="2"/>
      </rPr>
      <t xml:space="preserve"> para la prestación del </t>
    </r>
    <r>
      <rPr>
        <b/>
        <u/>
        <sz val="10"/>
        <rFont val="Arial"/>
        <family val="2"/>
      </rPr>
      <t>servicio telefónico disponible al público (STDP)</t>
    </r>
  </si>
  <si>
    <t>Formato de la información sobre Numeración Geográfica para la prestación del STDP a remitir a la CNMC anualmente</t>
  </si>
  <si>
    <r>
      <t xml:space="preserve">Formato de la información sobre </t>
    </r>
    <r>
      <rPr>
        <b/>
        <u/>
        <sz val="10"/>
        <rFont val="Arial"/>
        <family val="2"/>
      </rPr>
      <t>Numeración Geográfica</t>
    </r>
    <r>
      <rPr>
        <b/>
        <sz val="10"/>
        <rFont val="Arial"/>
        <family val="2"/>
      </rPr>
      <t xml:space="preserve"> para la prestación del STDP a remitir a la CNMC anualmente</t>
    </r>
  </si>
  <si>
    <r>
      <t xml:space="preserve">Formato de la información sobre </t>
    </r>
    <r>
      <rPr>
        <b/>
        <u/>
        <sz val="11"/>
        <rFont val="Arial"/>
        <family val="2"/>
      </rPr>
      <t>Numeración Geográfica</t>
    </r>
    <r>
      <rPr>
        <b/>
        <sz val="11"/>
        <rFont val="Arial"/>
        <family val="2"/>
      </rPr>
      <t xml:space="preserve"> para la prestación del STDP a remitir a la CNMC anualmente</t>
    </r>
  </si>
  <si>
    <r>
      <t xml:space="preserve">TOTAL NÚMEROS UTILIZADOS </t>
    </r>
    <r>
      <rPr>
        <b/>
        <vertAlign val="superscript"/>
        <sz val="10"/>
        <rFont val="Arial"/>
        <family val="2"/>
      </rPr>
      <t>1</t>
    </r>
  </si>
  <si>
    <r>
      <t xml:space="preserve">UTILIZACIÓN REAL DE NUMERACIÓN </t>
    </r>
    <r>
      <rPr>
        <b/>
        <vertAlign val="superscript"/>
        <sz val="10"/>
        <rFont val="Arial"/>
        <family val="2"/>
      </rPr>
      <t>1</t>
    </r>
  </si>
  <si>
    <t>% DE NUMERACIÓN PARA IDENTIFICAR A CLIENTES (*)</t>
  </si>
  <si>
    <t>% DE NUMERACIÓN EMPLEADA PARA OTROS FINES (*)</t>
  </si>
  <si>
    <r>
      <t xml:space="preserve">Información a remitir anualmente a la CNMC por los operadores sobre recursos de </t>
    </r>
    <r>
      <rPr>
        <b/>
        <u/>
        <sz val="11"/>
        <rFont val="Arial"/>
        <family val="2"/>
      </rPr>
      <t>Numeración geográfica</t>
    </r>
    <r>
      <rPr>
        <b/>
        <sz val="11"/>
        <rFont val="Arial"/>
        <family val="2"/>
      </rPr>
      <t xml:space="preserve"> para prestar </t>
    </r>
    <r>
      <rPr>
        <b/>
        <u/>
        <sz val="11"/>
        <rFont val="Arial"/>
        <family val="2"/>
      </rPr>
      <t>Servicios Vocales Nómadas (SVN)</t>
    </r>
  </si>
  <si>
    <t>Formato de la información sobre Numeración Geográfica para la prestación de SVN a remitir a la CNMC anualmente</t>
  </si>
  <si>
    <r>
      <t xml:space="preserve">Formato de la información sobre </t>
    </r>
    <r>
      <rPr>
        <b/>
        <u/>
        <sz val="11"/>
        <rFont val="Arial"/>
        <family val="2"/>
      </rPr>
      <t>Numeración Geográfica</t>
    </r>
    <r>
      <rPr>
        <b/>
        <sz val="11"/>
        <rFont val="Arial"/>
        <family val="2"/>
      </rPr>
      <t xml:space="preserve"> para la prestación de </t>
    </r>
    <r>
      <rPr>
        <b/>
        <u/>
        <sz val="11"/>
        <rFont val="Arial"/>
        <family val="2"/>
      </rPr>
      <t>SVN</t>
    </r>
    <r>
      <rPr>
        <b/>
        <sz val="11"/>
        <rFont val="Arial"/>
        <family val="2"/>
      </rPr>
      <t xml:space="preserve"> a remitir a la CNMC anualmente</t>
    </r>
  </si>
  <si>
    <r>
      <t xml:space="preserve">Formato de la información sobre </t>
    </r>
    <r>
      <rPr>
        <b/>
        <u/>
        <sz val="10"/>
        <rFont val="Arial"/>
        <family val="2"/>
      </rPr>
      <t>Numeración Geográfica</t>
    </r>
    <r>
      <rPr>
        <b/>
        <sz val="10"/>
        <rFont val="Arial"/>
        <family val="2"/>
      </rPr>
      <t xml:space="preserve"> para la prestación de </t>
    </r>
    <r>
      <rPr>
        <b/>
        <u/>
        <sz val="10"/>
        <rFont val="Arial"/>
        <family val="2"/>
      </rPr>
      <t>SVN</t>
    </r>
    <r>
      <rPr>
        <b/>
        <sz val="10"/>
        <rFont val="Arial"/>
        <family val="2"/>
      </rPr>
      <t xml:space="preserve"> a remitir a la CNMC anualmente</t>
    </r>
  </si>
  <si>
    <t>BLOQUE (*)</t>
  </si>
  <si>
    <r>
      <t xml:space="preserve">Información a remitir anualmente a la CNMC por los operadores sobre recursos de </t>
    </r>
    <r>
      <rPr>
        <b/>
        <u/>
        <sz val="12"/>
        <rFont val="Arial"/>
        <family val="2"/>
      </rPr>
      <t>Numeración No Geográfica</t>
    </r>
    <r>
      <rPr>
        <b/>
        <sz val="12"/>
        <rFont val="Arial"/>
        <family val="2"/>
      </rPr>
      <t xml:space="preserve"> para prestar </t>
    </r>
    <r>
      <rPr>
        <b/>
        <u/>
        <sz val="12"/>
        <rFont val="Arial"/>
        <family val="2"/>
      </rPr>
      <t>Servicios Vocales Nómadas (SVN)</t>
    </r>
  </si>
  <si>
    <r>
      <t xml:space="preserve">Formato de la Información sobre </t>
    </r>
    <r>
      <rPr>
        <b/>
        <u/>
        <sz val="10"/>
        <rFont val="Arial"/>
        <family val="2"/>
      </rPr>
      <t>Numeración No Geográfica</t>
    </r>
    <r>
      <rPr>
        <b/>
        <sz val="10"/>
        <rFont val="Arial"/>
        <family val="2"/>
      </rPr>
      <t xml:space="preserve"> para la prestación de </t>
    </r>
    <r>
      <rPr>
        <b/>
        <u/>
        <sz val="10"/>
        <rFont val="Arial"/>
        <family val="2"/>
      </rPr>
      <t>SVN</t>
    </r>
    <r>
      <rPr>
        <b/>
        <sz val="10"/>
        <rFont val="Arial"/>
        <family val="2"/>
      </rPr>
      <t xml:space="preserve"> a remitir a la CNMC anualmente</t>
    </r>
  </si>
  <si>
    <r>
      <t xml:space="preserve">Formato de la Información sobre </t>
    </r>
    <r>
      <rPr>
        <b/>
        <u/>
        <sz val="11"/>
        <rFont val="Arial"/>
        <family val="2"/>
      </rPr>
      <t>Numeración No Geográfica</t>
    </r>
    <r>
      <rPr>
        <b/>
        <sz val="11"/>
        <rFont val="Arial"/>
        <family val="2"/>
      </rPr>
      <t xml:space="preserve"> para la prestación de </t>
    </r>
    <r>
      <rPr>
        <b/>
        <u/>
        <sz val="11"/>
        <rFont val="Arial"/>
        <family val="2"/>
      </rPr>
      <t>SVN</t>
    </r>
    <r>
      <rPr>
        <b/>
        <sz val="11"/>
        <rFont val="Arial"/>
        <family val="2"/>
      </rPr>
      <t xml:space="preserve"> a remitir a la CNMC anualmente</t>
    </r>
  </si>
  <si>
    <r>
      <t xml:space="preserve">Información a remitir anualmente a la CNMC por los operadores sobre los </t>
    </r>
    <r>
      <rPr>
        <b/>
        <u/>
        <sz val="11"/>
        <rFont val="Arial"/>
        <family val="2"/>
      </rPr>
      <t>recursos de numeración</t>
    </r>
    <r>
      <rPr>
        <b/>
        <sz val="11"/>
        <rFont val="Arial"/>
        <family val="2"/>
      </rPr>
      <t xml:space="preserve"> para </t>
    </r>
    <r>
      <rPr>
        <b/>
        <u/>
        <sz val="11"/>
        <rFont val="Arial"/>
        <family val="2"/>
      </rPr>
      <t>Servicios Móviles</t>
    </r>
  </si>
  <si>
    <t>Comparar los datos aportados este año con las previsiones presentadas en años anteriores y en los documentos remitidos a la CNMC en el curso de la tramitación de solicitudes de numeración.</t>
  </si>
  <si>
    <t>Bloques de numeración asignados por la CNMC, y distribución de esta numeración en distritos de tarificación</t>
  </si>
  <si>
    <r>
      <t xml:space="preserve">Formato de la información sobre </t>
    </r>
    <r>
      <rPr>
        <b/>
        <u/>
        <sz val="11"/>
        <rFont val="Arial"/>
        <family val="2"/>
      </rPr>
      <t>Numeración para Servicios Móviles</t>
    </r>
    <r>
      <rPr>
        <b/>
        <sz val="11"/>
        <rFont val="Arial"/>
        <family val="2"/>
      </rPr>
      <t xml:space="preserve"> a remitir anualmente a la CNMC</t>
    </r>
  </si>
  <si>
    <t>Formato de la información sobre Numeración para Servicios Móviles a remitir anualmente a la CNMC</t>
  </si>
  <si>
    <t>Cantidad de números asignados indicando la fecha de asignación del bloque por la CNMC</t>
  </si>
  <si>
    <r>
      <t xml:space="preserve">Formato de la información sobre </t>
    </r>
    <r>
      <rPr>
        <b/>
        <u/>
        <sz val="12"/>
        <rFont val="Arial"/>
        <family val="2"/>
      </rPr>
      <t>Numeración para Servicios Móviles</t>
    </r>
    <r>
      <rPr>
        <b/>
        <sz val="12"/>
        <rFont val="Arial"/>
        <family val="2"/>
      </rPr>
      <t xml:space="preserve"> a remitir anualmente a la CNMC</t>
    </r>
  </si>
  <si>
    <t>A(BM)</t>
  </si>
  <si>
    <r>
      <t>UTILIZACIÓN</t>
    </r>
    <r>
      <rPr>
        <b/>
        <vertAlign val="superscript"/>
        <sz val="8"/>
        <rFont val="Arial"/>
        <family val="2"/>
      </rPr>
      <t>2</t>
    </r>
  </si>
  <si>
    <r>
      <t>C</t>
    </r>
    <r>
      <rPr>
        <b/>
        <vertAlign val="superscript"/>
        <sz val="8"/>
        <rFont val="Arial"/>
        <family val="2"/>
      </rPr>
      <t>1</t>
    </r>
  </si>
  <si>
    <r>
      <t>TEMP</t>
    </r>
    <r>
      <rPr>
        <b/>
        <vertAlign val="superscript"/>
        <sz val="8"/>
        <rFont val="Arial"/>
        <family val="2"/>
      </rPr>
      <t>1</t>
    </r>
  </si>
  <si>
    <r>
      <t>N</t>
    </r>
    <r>
      <rPr>
        <b/>
        <vertAlign val="superscript"/>
        <sz val="8"/>
        <rFont val="Arial"/>
        <family val="2"/>
      </rPr>
      <t>1</t>
    </r>
  </si>
  <si>
    <r>
      <t>T</t>
    </r>
    <r>
      <rPr>
        <b/>
        <vertAlign val="superscript"/>
        <sz val="8"/>
        <rFont val="Arial"/>
        <family val="2"/>
      </rPr>
      <t>2</t>
    </r>
  </si>
  <si>
    <r>
      <t>TOTAL</t>
    </r>
    <r>
      <rPr>
        <b/>
        <vertAlign val="superscript"/>
        <sz val="8"/>
        <rFont val="Arial"/>
        <family val="2"/>
      </rPr>
      <t>2</t>
    </r>
  </si>
  <si>
    <r>
      <t>F</t>
    </r>
    <r>
      <rPr>
        <b/>
        <vertAlign val="superscript"/>
        <sz val="8"/>
        <rFont val="Arial"/>
        <family val="2"/>
      </rPr>
      <t>1</t>
    </r>
  </si>
  <si>
    <t>Bloques de numeración asignados por la CNMC, y distribución de esta numeración en bandas tarifarias</t>
  </si>
  <si>
    <r>
      <t xml:space="preserve">Información a remitir anualmente a la CNMC por los operadores sobre la </t>
    </r>
    <r>
      <rPr>
        <b/>
        <u/>
        <sz val="10"/>
        <rFont val="Arial"/>
        <family val="2"/>
      </rPr>
      <t>Numeración para prestar Servicios de Tarifas Especiales (TE)</t>
    </r>
  </si>
  <si>
    <r>
      <t xml:space="preserve">Formato de la Información sobre </t>
    </r>
    <r>
      <rPr>
        <b/>
        <u/>
        <sz val="12"/>
        <rFont val="Arial"/>
        <family val="2"/>
      </rPr>
      <t>Numeración para servicios de TE</t>
    </r>
    <r>
      <rPr>
        <b/>
        <sz val="12"/>
        <rFont val="Arial"/>
        <family val="2"/>
      </rPr>
      <t xml:space="preserve"> a remitir anualmente a la CNMC</t>
    </r>
  </si>
  <si>
    <t>Sevicio de tarificación adicional basado en la recepción de llamadas Masivas (Ley Del Juego). Línea 905</t>
  </si>
  <si>
    <t>Numeración para Servicios de Tarificación Adicional 80Y con facturación de valor añadido por llamada</t>
  </si>
  <si>
    <r>
      <t xml:space="preserve">Información a remitir anualmente a la CNMC por los operadores sobre </t>
    </r>
    <r>
      <rPr>
        <b/>
        <u/>
        <sz val="12"/>
        <rFont val="Arial"/>
        <family val="2"/>
      </rPr>
      <t>Numeración de servicios de Acceso a internet (AI)</t>
    </r>
  </si>
  <si>
    <t>Formato de la información sobre numeración para prestar Servicios de Acceso a Internet a remitir a la CNMC anualmente</t>
  </si>
  <si>
    <t>1. Bloques de numeración asignados por la CNMC</t>
  </si>
  <si>
    <r>
      <t>UTILIZACIÓN</t>
    </r>
    <r>
      <rPr>
        <b/>
        <vertAlign val="superscript"/>
        <sz val="10"/>
        <rFont val="Arial"/>
        <family val="2"/>
      </rPr>
      <t>1</t>
    </r>
  </si>
  <si>
    <r>
      <t>TOTAL</t>
    </r>
    <r>
      <rPr>
        <b/>
        <vertAlign val="superscript"/>
        <sz val="10"/>
        <rFont val="Arial"/>
        <family val="2"/>
      </rPr>
      <t>1</t>
    </r>
  </si>
  <si>
    <r>
      <t>Información a remitir anualmente a la CNMC por los operadores sobre</t>
    </r>
    <r>
      <rPr>
        <b/>
        <u/>
        <sz val="12"/>
        <rFont val="Arial"/>
        <family val="2"/>
      </rPr>
      <t xml:space="preserve"> Numeración para prestar Servicios personales</t>
    </r>
  </si>
  <si>
    <t>Bloques de numeración asignados por la CNMC</t>
  </si>
  <si>
    <r>
      <t xml:space="preserve">Formato de la información sobre </t>
    </r>
    <r>
      <rPr>
        <b/>
        <u/>
        <sz val="10"/>
        <rFont val="Arial"/>
        <family val="2"/>
      </rPr>
      <t>Numeración Personal</t>
    </r>
    <r>
      <rPr>
        <b/>
        <sz val="10"/>
        <rFont val="Arial"/>
        <family val="2"/>
      </rPr>
      <t xml:space="preserve"> a remitir a la CNMC anualmente</t>
    </r>
  </si>
  <si>
    <r>
      <t>TOTAL</t>
    </r>
    <r>
      <rPr>
        <b/>
        <vertAlign val="superscript"/>
        <sz val="10"/>
        <rFont val="Arial"/>
        <family val="2"/>
      </rPr>
      <t xml:space="preserve">2 </t>
    </r>
  </si>
  <si>
    <r>
      <t>UTILIZACIÓN</t>
    </r>
    <r>
      <rPr>
        <b/>
        <vertAlign val="superscript"/>
        <sz val="10"/>
        <rFont val="Arial"/>
        <family val="2"/>
      </rPr>
      <t>2</t>
    </r>
  </si>
  <si>
    <r>
      <t>C</t>
    </r>
    <r>
      <rPr>
        <b/>
        <vertAlign val="superscript"/>
        <sz val="10"/>
        <rFont val="Arial"/>
        <family val="2"/>
      </rPr>
      <t>1</t>
    </r>
  </si>
  <si>
    <r>
      <t>N</t>
    </r>
    <r>
      <rPr>
        <b/>
        <vertAlign val="superscript"/>
        <sz val="10"/>
        <rFont val="Arial"/>
        <family val="2"/>
      </rPr>
      <t>1</t>
    </r>
  </si>
  <si>
    <r>
      <t>T</t>
    </r>
    <r>
      <rPr>
        <b/>
        <vertAlign val="superscript"/>
        <sz val="10"/>
        <rFont val="Arial"/>
        <family val="2"/>
      </rPr>
      <t>1</t>
    </r>
  </si>
  <si>
    <r>
      <t xml:space="preserve">Información a remitir anualmente a la CNMC por los operadores con </t>
    </r>
    <r>
      <rPr>
        <b/>
        <u/>
        <sz val="12"/>
        <rFont val="Arial"/>
        <family val="2"/>
      </rPr>
      <t>Numeración Corta</t>
    </r>
    <r>
      <rPr>
        <b/>
        <sz val="12"/>
        <rFont val="Arial"/>
        <family val="2"/>
      </rPr>
      <t xml:space="preserve"> asignada</t>
    </r>
  </si>
  <si>
    <r>
      <t xml:space="preserve">Formato de la información sobre </t>
    </r>
    <r>
      <rPr>
        <b/>
        <u/>
        <sz val="12"/>
        <rFont val="Arial"/>
        <family val="2"/>
      </rPr>
      <t>Números Cortos</t>
    </r>
    <r>
      <rPr>
        <b/>
        <sz val="12"/>
        <rFont val="Arial"/>
        <family val="2"/>
      </rPr>
      <t xml:space="preserve"> a remitir a la CNMC anualmente</t>
    </r>
  </si>
  <si>
    <t>1. Numeración corta asignada por la CNMC de tipo 1XYA (excepto 12XY y 22XY)</t>
  </si>
  <si>
    <t>2. Numeración corta 118AB asignada por la CNMC para el servicio de consulta telefónica sobre números de abonado</t>
  </si>
  <si>
    <t>Convenciones: (NÚMERO CORTO N) Número corto no asignado por la CNMC y que se utilice internamente en el ámbito de cada operador. Ejemplo: números cortos utilizados para prestar servicios de mensajes SMS de valor añadido. Especificar dicho uso en (Servicio)</t>
  </si>
  <si>
    <r>
      <t xml:space="preserve">Formato de la Información sobre </t>
    </r>
    <r>
      <rPr>
        <b/>
        <u/>
        <sz val="12"/>
        <rFont val="Arial"/>
        <family val="2"/>
      </rPr>
      <t>Numeración para atención a clientes</t>
    </r>
    <r>
      <rPr>
        <b/>
        <sz val="12"/>
        <rFont val="Arial"/>
        <family val="2"/>
      </rPr>
      <t xml:space="preserve"> a remitir anualmente a la CNMC</t>
    </r>
  </si>
  <si>
    <r>
      <t xml:space="preserve">Información a remitir anualmente a la CNMC por los operadores sobre los </t>
    </r>
    <r>
      <rPr>
        <b/>
        <u/>
        <sz val="12"/>
        <rFont val="Arial"/>
        <family val="2"/>
      </rPr>
      <t>Códigos de Selección de Operador (CSO)</t>
    </r>
  </si>
  <si>
    <r>
      <t xml:space="preserve">Formato de la información sobre los </t>
    </r>
    <r>
      <rPr>
        <b/>
        <u/>
        <sz val="12"/>
        <rFont val="Arial"/>
        <family val="2"/>
      </rPr>
      <t>CSO</t>
    </r>
    <r>
      <rPr>
        <b/>
        <sz val="12"/>
        <rFont val="Arial"/>
        <family val="2"/>
      </rPr>
      <t xml:space="preserve"> a remitir a la CNMC anualmente </t>
    </r>
  </si>
  <si>
    <r>
      <t xml:space="preserve">Información a remitir anualmente a la CNMC por los operadores sobre </t>
    </r>
    <r>
      <rPr>
        <b/>
        <u/>
        <sz val="12"/>
        <rFont val="Arial"/>
        <family val="2"/>
      </rPr>
      <t>Códigos de Red Privada Virtual (RPV)</t>
    </r>
  </si>
  <si>
    <r>
      <t xml:space="preserve">Formato de la información sobre los </t>
    </r>
    <r>
      <rPr>
        <b/>
        <u/>
        <sz val="12"/>
        <rFont val="Arial"/>
        <family val="2"/>
      </rPr>
      <t>Códigos de RPV</t>
    </r>
    <r>
      <rPr>
        <b/>
        <sz val="12"/>
        <rFont val="Arial"/>
        <family val="2"/>
      </rPr>
      <t xml:space="preserve"> a remitir a la CNMC anualmente</t>
    </r>
  </si>
  <si>
    <r>
      <t xml:space="preserve">Información a remitir anualmente a la CNMC por los operadores sobre </t>
    </r>
    <r>
      <rPr>
        <b/>
        <u/>
        <sz val="10"/>
        <rFont val="Arial"/>
        <family val="2"/>
      </rPr>
      <t>Códigos de Punto de Señalización Nacional (CPSN)</t>
    </r>
  </si>
  <si>
    <r>
      <t xml:space="preserve">Información a remitir anualmente a la CNMC por los operadores sobre </t>
    </r>
    <r>
      <rPr>
        <b/>
        <u/>
        <sz val="12"/>
        <rFont val="Arial"/>
        <family val="2"/>
      </rPr>
      <t>Códigos de Punto de Señalización Nacional (CPSN)</t>
    </r>
  </si>
  <si>
    <r>
      <t xml:space="preserve">Información y Formato de la misma a remitir anualmente a la CNMC por los operadores sobre </t>
    </r>
    <r>
      <rPr>
        <b/>
        <u/>
        <sz val="10"/>
        <rFont val="Arial"/>
        <family val="2"/>
      </rPr>
      <t>Códigos de Punto de señalización Internacional (CPSI)</t>
    </r>
  </si>
  <si>
    <t>Fecha de puesta en Uso</t>
  </si>
  <si>
    <t>Indicar si cada en NRN está en uso y fecha de puesta en servicio</t>
  </si>
  <si>
    <r>
      <t xml:space="preserve">Información a remitir anualmente a la CNMC por los operadores sobre </t>
    </r>
    <r>
      <rPr>
        <b/>
        <u/>
        <sz val="12"/>
        <rFont val="Arial"/>
        <family val="2"/>
      </rPr>
      <t>otro tipo de numeración</t>
    </r>
  </si>
  <si>
    <r>
      <t xml:space="preserve">Información a remitir anualmente a la CNMC por los operadores sobre </t>
    </r>
    <r>
      <rPr>
        <b/>
        <u/>
        <sz val="12"/>
        <rFont val="Arial"/>
        <family val="2"/>
      </rPr>
      <t>Numeración para prestar Servicios Máquina a Máquina (M2M)</t>
    </r>
  </si>
  <si>
    <t xml:space="preserve">Cantidad de Numeración M2M en Uso </t>
  </si>
  <si>
    <r>
      <t xml:space="preserve">Formato de la información sobre la </t>
    </r>
    <r>
      <rPr>
        <b/>
        <u/>
        <sz val="12"/>
        <rFont val="Arial"/>
        <family val="2"/>
      </rPr>
      <t>Numeración M2M</t>
    </r>
    <r>
      <rPr>
        <b/>
        <sz val="12"/>
        <rFont val="Arial"/>
        <family val="2"/>
      </rPr>
      <t xml:space="preserve"> a remitir a la CNMC anualmente</t>
    </r>
  </si>
  <si>
    <t>NXY</t>
  </si>
  <si>
    <t>ABM</t>
  </si>
  <si>
    <t>Numeración en uso</t>
  </si>
  <si>
    <r>
      <t xml:space="preserve">Cantidad de </t>
    </r>
    <r>
      <rPr>
        <b/>
        <u/>
        <sz val="10"/>
        <rFont val="Arial"/>
        <family val="2"/>
      </rPr>
      <t>Numeración subasignada</t>
    </r>
    <r>
      <rPr>
        <sz val="10"/>
        <rFont val="Arial"/>
      </rPr>
      <t xml:space="preserve"> y uso de dicha numeración por el operador subasignatario. Asi como información concerniente a las SIM del operador subasignado relativa a los apartados anteriores. Se deben añadir tantas hojas como operadores subasignatarios se tenga. </t>
    </r>
    <r>
      <rPr>
        <b/>
        <u/>
        <sz val="10"/>
        <rFont val="Arial"/>
        <family val="2"/>
      </rPr>
      <t>Deberá cumplimentarse una hoja por operador subasignatario.</t>
    </r>
  </si>
  <si>
    <r>
      <t xml:space="preserve">Formato de la información sobre </t>
    </r>
    <r>
      <rPr>
        <b/>
        <u/>
        <sz val="12"/>
        <rFont val="Arial"/>
        <family val="2"/>
      </rPr>
      <t>Numeración Subasignada para Servicios Móviles</t>
    </r>
    <r>
      <rPr>
        <b/>
        <sz val="12"/>
        <rFont val="Arial"/>
        <family val="2"/>
      </rPr>
      <t xml:space="preserve"> a remitir anualmente a la CNMC</t>
    </r>
  </si>
  <si>
    <t>Crear una hoja excel para cada operador subasignatario de numeración móvil</t>
  </si>
  <si>
    <r>
      <t>Numeración subasignada</t>
    </r>
    <r>
      <rPr>
        <b/>
        <sz val="10"/>
        <rFont val="Arial"/>
        <family val="2"/>
      </rPr>
      <t xml:space="preserve"> a otros operadores</t>
    </r>
  </si>
  <si>
    <r>
      <t xml:space="preserve">Formato de la información sobre </t>
    </r>
    <r>
      <rPr>
        <b/>
        <u/>
        <sz val="11"/>
        <rFont val="Arial"/>
        <family val="2"/>
      </rPr>
      <t>Numeración Geográfica Subasignada</t>
    </r>
    <r>
      <rPr>
        <b/>
        <sz val="11"/>
        <rFont val="Arial"/>
        <family val="2"/>
      </rPr>
      <t xml:space="preserve"> para la prestación del STDP a remitir a la CNMC anualmente</t>
    </r>
  </si>
  <si>
    <t>CANTIDAD DE NUMERACIÓN SUBASIGNADA</t>
  </si>
  <si>
    <t>Incluir las filas necessarias para rellenar todos los operadores subasignatarios</t>
  </si>
  <si>
    <r>
      <t xml:space="preserve">Los titulares de asignaciones de recursos públicos de numeración remitirán a la Comisión Nacional de los Mercados y la Competencia, anualmente y en el mes de enero, determinada información sobre el uso de los recursos de numeración, siempre que hayan transcurrido más de seis meses desde la fecha de notificación de la resolución de otorgamiento de la asignación </t>
    </r>
    <r>
      <rPr>
        <i/>
        <sz val="10"/>
        <color indexed="8"/>
        <rFont val="Arial"/>
        <family val="2"/>
      </rPr>
      <t>[...]</t>
    </r>
    <r>
      <rPr>
        <sz val="10"/>
        <color indexed="8"/>
        <rFont val="Arial"/>
        <family val="2"/>
      </rPr>
      <t xml:space="preserve"> (Artículo 61 del Reglamento sobre mercados de comunicaciones electrónicas, acceso a las redes y numeración aprobado por el RD 2296/2004, de 10 de diciembre)</t>
    </r>
  </si>
  <si>
    <t>Numeración subasignada a otros operadores mediante resolución de la CNMC</t>
  </si>
  <si>
    <t>BLOQUES DE NUMERACIÓN ASIGNADOS</t>
  </si>
  <si>
    <t>BLOQUES DE CPSN ASIGNADOS</t>
  </si>
  <si>
    <t>DISTRIBUCIÓN DE LOS CPSN ASIGNADOS POR NATURALEZA DE USO</t>
  </si>
  <si>
    <t>CPSI ASIGNADOS</t>
  </si>
  <si>
    <t>Información a remitir anualmente a la CNMC por los operadores sobre Códigos de Operador de Portabilidad (NRN) y Formato a utilizar</t>
  </si>
  <si>
    <t>Bloques de numeración asignados, y distribución de esta numeración en distritos de tarificación</t>
  </si>
  <si>
    <t>Bloques de numeración asignados y distribución de esta numeración en distritos de tarificación</t>
  </si>
  <si>
    <t>Cantidad de números asignados indicando la fecha de asignación</t>
  </si>
  <si>
    <t>NRN ASIGNADO (OPERADOR)</t>
  </si>
  <si>
    <t>Cantidad de IRM asignados</t>
  </si>
  <si>
    <t>Indicar si cada en IRM está en uso y fecha de puesta en servicio</t>
  </si>
  <si>
    <t>IRM</t>
  </si>
  <si>
    <t>Información a remitir anualmente a la CNMC por los operadores sobre Identificadores de Red Móvil (IRM) y Formato a utilizar</t>
  </si>
  <si>
    <t>PREVISIONES 2018</t>
  </si>
  <si>
    <r>
      <t xml:space="preserve">Detalle de las razones de tales previsiones: </t>
    </r>
    <r>
      <rPr>
        <sz val="9"/>
        <rFont val="Arial"/>
        <family val="2"/>
      </rPr>
      <t>i)aumento del número de clientes, ii)empleo de nuevas tecnologías, iii)provisión de nuevos servicios, iv)cualquier otra razón que el operador considere necesaria justificar</t>
    </r>
  </si>
  <si>
    <r>
      <rPr>
        <u/>
        <sz val="10"/>
        <rFont val="Arial"/>
        <family val="2"/>
      </rPr>
      <t>Porcentaje de números asignados</t>
    </r>
    <r>
      <rPr>
        <sz val="10"/>
        <rFont val="Arial"/>
      </rPr>
      <t xml:space="preserve"> a sus clientes y el de los números que, por diferentes razones que deberán especificarse, no estén disponibles para su utilización.</t>
    </r>
  </si>
  <si>
    <r>
      <t xml:space="preserve">Convenciones: Por </t>
    </r>
    <r>
      <rPr>
        <u/>
        <sz val="8"/>
        <rFont val="Arial"/>
        <family val="2"/>
      </rPr>
      <t>LÍNEAS ACTIVAS</t>
    </r>
    <r>
      <rPr>
        <sz val="8"/>
        <rFont val="Arial"/>
        <family val="2"/>
      </rPr>
      <t xml:space="preserve"> se entiende aquellos accesos que son operativos, desglosados por el tipo de acceso:
    - </t>
    </r>
    <r>
      <rPr>
        <b/>
        <sz val="8"/>
        <rFont val="Arial"/>
        <family val="2"/>
      </rPr>
      <t>acceso individual analógico</t>
    </r>
    <r>
      <rPr>
        <sz val="8"/>
        <rFont val="Arial"/>
        <family val="2"/>
      </rPr>
      <t xml:space="preserve"> (se incluyen aquellos abonados que con un acceso operativo tengan varias numeraciones asociadas)
    - </t>
    </r>
    <r>
      <rPr>
        <b/>
        <sz val="8"/>
        <rFont val="Arial"/>
        <family val="2"/>
      </rPr>
      <t>acceso multilínea analógico</t>
    </r>
    <r>
      <rPr>
        <sz val="8"/>
        <rFont val="Arial"/>
        <family val="2"/>
      </rPr>
      <t xml:space="preserve"> (dos o más líneas con la correspondiente numeración asociada)
    - </t>
    </r>
    <r>
      <rPr>
        <b/>
        <sz val="8"/>
        <rFont val="Arial"/>
        <family val="2"/>
      </rPr>
      <t>acceso multilínea digital</t>
    </r>
    <r>
      <rPr>
        <sz val="8"/>
        <rFont val="Arial"/>
        <family val="2"/>
      </rPr>
      <t xml:space="preserve"> (sólo para aquellos casos en que se utilice señalización MFE, es decir, un registrador multifrecuencia)
    - </t>
    </r>
    <r>
      <rPr>
        <b/>
        <sz val="8"/>
        <rFont val="Arial"/>
        <family val="2"/>
      </rPr>
      <t>acceso RDSI básico</t>
    </r>
    <r>
      <rPr>
        <sz val="8"/>
        <rFont val="Arial"/>
        <family val="2"/>
      </rPr>
      <t xml:space="preserve"> (2B+D)
    - </t>
    </r>
    <r>
      <rPr>
        <b/>
        <sz val="8"/>
        <rFont val="Arial"/>
        <family val="2"/>
      </rPr>
      <t>acceso RDSI primario</t>
    </r>
    <r>
      <rPr>
        <sz val="8"/>
        <rFont val="Arial"/>
        <family val="2"/>
      </rPr>
      <t xml:space="preserve"> (30B+D)
    </t>
    </r>
    <r>
      <rPr>
        <b/>
        <sz val="8"/>
        <rFont val="Arial"/>
        <family val="2"/>
      </rPr>
      <t>- acceso VoIP</t>
    </r>
    <r>
      <rPr>
        <sz val="8"/>
        <rFont val="Arial"/>
        <family val="2"/>
      </rPr>
      <t xml:space="preserve">
    - </t>
    </r>
    <r>
      <rPr>
        <b/>
        <sz val="8"/>
        <rFont val="Arial"/>
        <family val="2"/>
      </rPr>
      <t>otros</t>
    </r>
    <r>
      <rPr>
        <sz val="8"/>
        <rFont val="Arial"/>
        <family val="2"/>
      </rPr>
      <t xml:space="preserve"> (es necesario especificar la denominación del tipo de acceso en los espacios reservados al efecto: (otro 1), (otro 2), (otro 3))</t>
    </r>
  </si>
  <si>
    <r>
      <t xml:space="preserve">Convenciones: Por ACCESO se entiende aquel acceso que es operativo. Se detallarán las cantidades por el tipo de acceso:
    - </t>
    </r>
    <r>
      <rPr>
        <b/>
        <sz val="8"/>
        <rFont val="Arial"/>
        <family val="2"/>
      </rPr>
      <t>acceso individual analógico</t>
    </r>
    <r>
      <rPr>
        <sz val="8"/>
        <rFont val="Arial"/>
        <family val="2"/>
      </rPr>
      <t xml:space="preserve"> (se incluyen aquellos abonados que con un acceso operativo tengan varias numeraciones asociadas)
    - </t>
    </r>
    <r>
      <rPr>
        <b/>
        <sz val="8"/>
        <rFont val="Arial"/>
        <family val="2"/>
      </rPr>
      <t>acceso multilínea analógico</t>
    </r>
    <r>
      <rPr>
        <sz val="8"/>
        <rFont val="Arial"/>
        <family val="2"/>
      </rPr>
      <t xml:space="preserve"> (dos o más líneas con la correspondiente numeración asociada)
    - </t>
    </r>
    <r>
      <rPr>
        <b/>
        <sz val="8"/>
        <rFont val="Arial"/>
        <family val="2"/>
      </rPr>
      <t>acceso multilínea digital</t>
    </r>
    <r>
      <rPr>
        <sz val="8"/>
        <rFont val="Arial"/>
        <family val="2"/>
      </rPr>
      <t xml:space="preserve"> (sólo para aquellos casos en que se utilice señalización MFE, es decir, un registrador multifrecuencia)
    - </t>
    </r>
    <r>
      <rPr>
        <b/>
        <sz val="8"/>
        <rFont val="Arial"/>
        <family val="2"/>
      </rPr>
      <t>acceso RDSI básico</t>
    </r>
    <r>
      <rPr>
        <sz val="8"/>
        <rFont val="Arial"/>
        <family val="2"/>
      </rPr>
      <t xml:space="preserve"> (2B+D)
    - </t>
    </r>
    <r>
      <rPr>
        <b/>
        <sz val="8"/>
        <rFont val="Arial"/>
        <family val="2"/>
      </rPr>
      <t>acceso RDSI primario</t>
    </r>
    <r>
      <rPr>
        <sz val="8"/>
        <rFont val="Arial"/>
        <family val="2"/>
      </rPr>
      <t xml:space="preserve"> (30B+D)
</t>
    </r>
    <r>
      <rPr>
        <b/>
        <sz val="8"/>
        <rFont val="Arial"/>
        <family val="2"/>
      </rPr>
      <t xml:space="preserve"> </t>
    </r>
    <r>
      <rPr>
        <sz val="8"/>
        <rFont val="Arial"/>
        <family val="2"/>
      </rPr>
      <t xml:space="preserve">   - </t>
    </r>
    <r>
      <rPr>
        <b/>
        <sz val="8"/>
        <rFont val="Arial"/>
        <family val="2"/>
      </rPr>
      <t>acceso VoIP</t>
    </r>
    <r>
      <rPr>
        <sz val="8"/>
        <rFont val="Arial"/>
        <family val="2"/>
      </rPr>
      <t xml:space="preserve">
    - </t>
    </r>
    <r>
      <rPr>
        <b/>
        <sz val="8"/>
        <rFont val="Arial"/>
        <family val="2"/>
      </rPr>
      <t>otros</t>
    </r>
    <r>
      <rPr>
        <sz val="8"/>
        <rFont val="Arial"/>
        <family val="2"/>
      </rPr>
      <t xml:space="preserve"> (es necesario especificar la denominación del tipo de acceso en los espacios reservados al efecto: (otro 1), (otro 2), (otro 3))
En CANTIDAD DE NUMERACIÓN UTILIZADA PARA IDENTIFICACIÓN DE CLIENTES se tendrán en cuenta siempre números de 9 dígitos
</t>
    </r>
    <r>
      <rPr>
        <b/>
        <sz val="8"/>
        <rFont val="Arial"/>
        <family val="2"/>
      </rPr>
      <t/>
    </r>
  </si>
  <si>
    <t>Cantidad de numeración geográfica utilizada para la identificación de CASIs (Centros de Acceso al Servicio Internet)</t>
  </si>
  <si>
    <t xml:space="preserve">Cantidad de numeración geográfica subasignada, identificando: operador, provincia, rango de numeración y  </t>
  </si>
  <si>
    <t>cantidad de numeración utilizada para identificar clientes</t>
  </si>
  <si>
    <r>
      <t xml:space="preserve">Convenciones: </t>
    </r>
    <r>
      <rPr>
        <b/>
        <sz val="8"/>
        <rFont val="Arial"/>
        <family val="2"/>
      </rPr>
      <t>(OPERADOR)</t>
    </r>
    <r>
      <rPr>
        <sz val="8"/>
        <rFont val="Arial"/>
        <family val="2"/>
      </rPr>
      <t>: Operador al cual se ha subasignado numeración, (</t>
    </r>
    <r>
      <rPr>
        <b/>
        <sz val="8"/>
        <rFont val="Arial"/>
        <family val="2"/>
      </rPr>
      <t>CANTIDAD DE NUMERACIÓN SUBASIGNADA)</t>
    </r>
    <r>
      <rPr>
        <sz val="8"/>
        <rFont val="Arial"/>
        <family val="2"/>
      </rPr>
      <t>: Cantidad total de numeración subasignada al citado operador, (</t>
    </r>
    <r>
      <rPr>
        <b/>
        <sz val="8"/>
        <rFont val="Arial"/>
        <family val="2"/>
      </rPr>
      <t>CANTIDAD DE NUMERACIÓN UTILIZADA PARA IDENTIFICACIÓN DE CLIENTES</t>
    </r>
    <r>
      <rPr>
        <sz val="8"/>
        <rFont val="Arial"/>
        <family val="2"/>
      </rPr>
      <t>) Cantidad de numeración utilizada por parte del operador subasignatario</t>
    </r>
  </si>
  <si>
    <r>
      <rPr>
        <u/>
        <sz val="10"/>
        <rFont val="Arial"/>
        <family val="2"/>
      </rPr>
      <t>Porcentaje de números asignados</t>
    </r>
    <r>
      <rPr>
        <sz val="10"/>
        <rFont val="Arial"/>
      </rPr>
      <t xml:space="preserve"> a sus clientes y el de los números que, por diferentes razones que deberán especificarse, no estén
disponibles para su utilización.</t>
    </r>
  </si>
  <si>
    <t>Estas columnas se rellenarán automáticamente una vez rellenadas las tablas de la hoja VN No Geográfica a)</t>
  </si>
  <si>
    <t>FECHA DE ASIGNACIÓN</t>
  </si>
  <si>
    <r>
      <t xml:space="preserve">Número de tarjetas SIM operativas con numeración asociada utilizadas para identificar a clientes del </t>
    </r>
    <r>
      <rPr>
        <u/>
        <sz val="11"/>
        <rFont val="Arial"/>
        <family val="2"/>
      </rPr>
      <t>servicio de voz</t>
    </r>
    <r>
      <rPr>
        <sz val="11"/>
        <rFont val="Arial"/>
        <family val="2"/>
      </rPr>
      <t>, detalladas por bloque y por forma de pago (prepago, postpago)</t>
    </r>
  </si>
  <si>
    <r>
      <t xml:space="preserve">Número de tarjetas SIM operativas con numeración asociada utilizadas para identificar a clientes del </t>
    </r>
    <r>
      <rPr>
        <u/>
        <sz val="11"/>
        <rFont val="Arial"/>
        <family val="2"/>
      </rPr>
      <t>servicio de fax</t>
    </r>
    <r>
      <rPr>
        <sz val="11"/>
        <rFont val="Arial"/>
        <family val="2"/>
      </rPr>
      <t>, detalladas por bloque y por forma de pago (prepago, postpago)</t>
    </r>
  </si>
  <si>
    <r>
      <t xml:space="preserve">Número de tarjetas SIM operativas con numeración asociada utilizadas para identificar a clientes del </t>
    </r>
    <r>
      <rPr>
        <u/>
        <sz val="11"/>
        <rFont val="Arial"/>
        <family val="2"/>
      </rPr>
      <t>servicio de datos</t>
    </r>
    <r>
      <rPr>
        <sz val="11"/>
        <rFont val="Arial"/>
        <family val="2"/>
      </rPr>
      <t>, detalladas por bloque y por forma de pago (prepago, postpago)</t>
    </r>
  </si>
  <si>
    <r>
      <t>Número</t>
    </r>
    <r>
      <rPr>
        <u/>
        <sz val="11"/>
        <rFont val="Arial"/>
        <family val="2"/>
      </rPr>
      <t xml:space="preserve"> total</t>
    </r>
    <r>
      <rPr>
        <sz val="11"/>
        <rFont val="Arial"/>
        <family val="2"/>
      </rPr>
      <t xml:space="preserve"> de tarjetas SIM operativas con numeración asociada utilizadas para identificar a clientes, detalladas por bloque y por forma de pago (prepago, postpago)</t>
    </r>
  </si>
  <si>
    <t>Segundas líneas (office zone, desvíos a primeras líneas, etc.)</t>
  </si>
  <si>
    <t>Servicio Telefónico Móvil Disponible al Público</t>
  </si>
  <si>
    <t>Convenciones: Por TARJETA SIM OPERATIVA se entiende aquellas tarjetas SIM desde las que se realizan o reciben llamadas. En el caso de tarjetas SIM prepago, se entiende que la tarjeta está operativa desde que se realiza la primera llamada (dando de alta a la numeración en la red) hasta el momento en que se inhabilita el uso de dicha numeración en la red por no haber sido recargado el saldo de la tarjeta.</t>
  </si>
  <si>
    <t>(OPERADOR SUBASIGNATARIO)</t>
  </si>
  <si>
    <t>Convenciones: (FUTURO USO) Se especificará la cantidad de numeración para futuro uso (numeración no utilizada y no asociada a SIM que no se recoge en ninguno de los apartados anteriores)</t>
  </si>
  <si>
    <r>
      <t>Convenciones: (C) Cantidad de numeración utilizada para la identificación de clientes - (TEMP) Cantidad de numeración no disponible temporalmente para la identificación de clientes  - (N) Cantidad de numeración utilizada para otros fines distintos a la identificación de clientes -   -  (F) Cantidad de numeración asignada y no utilizada ni asociada a SIMs, es decir, para futuro uso - (T) Cantidad de numeración para servicios móviles total asignada - (</t>
    </r>
    <r>
      <rPr>
        <b/>
        <sz val="8"/>
        <rFont val="Arial"/>
        <family val="2"/>
      </rPr>
      <t>PC</t>
    </r>
    <r>
      <rPr>
        <sz val="8"/>
        <rFont val="Arial"/>
        <family val="2"/>
      </rPr>
      <t>) Porcentaje de números asignados a clientes - (</t>
    </r>
    <r>
      <rPr>
        <b/>
        <sz val="8"/>
        <rFont val="Arial"/>
        <family val="2"/>
      </rPr>
      <t>PTEMP</t>
    </r>
    <r>
      <rPr>
        <sz val="8"/>
        <rFont val="Arial"/>
        <family val="2"/>
      </rPr>
      <t>) Porcentaje de números no disponibles para clientes temporalmente - (</t>
    </r>
    <r>
      <rPr>
        <b/>
        <sz val="8"/>
        <rFont val="Arial"/>
        <family val="2"/>
      </rPr>
      <t>PN</t>
    </r>
    <r>
      <rPr>
        <sz val="8"/>
        <rFont val="Arial"/>
        <family val="2"/>
      </rPr>
      <t xml:space="preserve">) Porcentaje de números utilizados para fines distintos a la identificación de clientes - (PF) Porcentaje de numeración para futuro uso. </t>
    </r>
  </si>
  <si>
    <t>Segundas líneas (office zone, 
desvíos a primeras líneas, etc.)</t>
  </si>
  <si>
    <t>PREVISIONES 2019</t>
  </si>
  <si>
    <r>
      <t>Convenciones: (</t>
    </r>
    <r>
      <rPr>
        <b/>
        <sz val="8"/>
        <rFont val="Arial"/>
        <family val="2"/>
      </rPr>
      <t>C</t>
    </r>
    <r>
      <rPr>
        <sz val="8"/>
        <rFont val="Arial"/>
        <family val="2"/>
      </rPr>
      <t>) Cantidad de numeración utilizada para la identificación de clientes - (</t>
    </r>
    <r>
      <rPr>
        <b/>
        <sz val="8"/>
        <rFont val="Arial"/>
        <family val="2"/>
      </rPr>
      <t>TEMP</t>
    </r>
    <r>
      <rPr>
        <sz val="8"/>
        <rFont val="Arial"/>
        <family val="2"/>
      </rPr>
      <t>) Cantidad de numeración no disponible temporalmente para la identificación de clientes  - (</t>
    </r>
    <r>
      <rPr>
        <b/>
        <sz val="8"/>
        <rFont val="Arial"/>
        <family val="2"/>
      </rPr>
      <t>N</t>
    </r>
    <r>
      <rPr>
        <sz val="8"/>
        <rFont val="Arial"/>
        <family val="2"/>
      </rPr>
      <t>) Cantidad de numeración utilizada para otros fines distintos a la identificación de clientes - (</t>
    </r>
    <r>
      <rPr>
        <b/>
        <sz val="8"/>
        <rFont val="Arial"/>
        <family val="2"/>
      </rPr>
      <t>S</t>
    </r>
    <r>
      <rPr>
        <sz val="8"/>
        <rFont val="Arial"/>
        <family val="2"/>
      </rPr>
      <t>) Cantidad de Numeración Subasignada - (</t>
    </r>
    <r>
      <rPr>
        <b/>
        <sz val="8"/>
        <rFont val="Arial"/>
        <family val="2"/>
      </rPr>
      <t>F</t>
    </r>
    <r>
      <rPr>
        <sz val="8"/>
        <rFont val="Arial"/>
        <family val="2"/>
      </rPr>
      <t>) Cantidad de numeración asignada y no utilizada ni asociada a SIM, es decir, para futuro uso - (</t>
    </r>
    <r>
      <rPr>
        <b/>
        <sz val="8"/>
        <rFont val="Arial"/>
        <family val="2"/>
      </rPr>
      <t>T</t>
    </r>
    <r>
      <rPr>
        <sz val="8"/>
        <rFont val="Arial"/>
        <family val="2"/>
      </rPr>
      <t>) Cantidad de numeración para servicios móviles total asignada - (</t>
    </r>
    <r>
      <rPr>
        <b/>
        <sz val="8"/>
        <rFont val="Arial"/>
        <family val="2"/>
      </rPr>
      <t>PC</t>
    </r>
    <r>
      <rPr>
        <sz val="8"/>
        <rFont val="Arial"/>
        <family val="2"/>
      </rPr>
      <t>) Porcentaje de números asignados a clientes - (</t>
    </r>
    <r>
      <rPr>
        <b/>
        <sz val="8"/>
        <rFont val="Arial"/>
        <family val="2"/>
      </rPr>
      <t>PTEMP</t>
    </r>
    <r>
      <rPr>
        <sz val="8"/>
        <rFont val="Arial"/>
        <family val="2"/>
      </rPr>
      <t>) Porcentaje de números no disponibles para clientes temporalmente - (</t>
    </r>
    <r>
      <rPr>
        <b/>
        <sz val="8"/>
        <rFont val="Arial"/>
        <family val="2"/>
      </rPr>
      <t>PSUB</t>
    </r>
    <r>
      <rPr>
        <sz val="8"/>
        <rFont val="Arial"/>
        <family val="2"/>
      </rPr>
      <t>) Porcentaje de Numeración subasignada por el operador - (</t>
    </r>
    <r>
      <rPr>
        <b/>
        <sz val="8"/>
        <rFont val="Arial"/>
        <family val="2"/>
      </rPr>
      <t>PN</t>
    </r>
    <r>
      <rPr>
        <sz val="8"/>
        <rFont val="Arial"/>
        <family val="2"/>
      </rPr>
      <t>) Porcentaje de números utilizados para fines distintos a la identificación de clientes - (</t>
    </r>
    <r>
      <rPr>
        <b/>
        <sz val="8"/>
        <rFont val="Arial"/>
        <family val="2"/>
      </rPr>
      <t>PF</t>
    </r>
    <r>
      <rPr>
        <sz val="8"/>
        <rFont val="Arial"/>
        <family val="2"/>
      </rPr>
      <t>) Porcentaje de numeración para futuro uso.</t>
    </r>
  </si>
  <si>
    <t>Convenciones: (UTILIZACIÓN) Utilización real de numeración incluyendo la numeración utilizada para identificar a clientes y la numeración utilizada para fines distintos a la identificación de clientes.</t>
  </si>
  <si>
    <t>(OP.BENEF.1)</t>
  </si>
  <si>
    <t>(OP.BENEF.2)</t>
  </si>
  <si>
    <t>(OP.BENEF.3)</t>
  </si>
  <si>
    <t>(OP.BENEF.4)</t>
  </si>
  <si>
    <t>(OP.BENEF.5)</t>
  </si>
  <si>
    <t>(OP.BENEF.6)</t>
  </si>
  <si>
    <t>(OP.BENEF.7)</t>
  </si>
  <si>
    <t>(OP.BENEF.8)</t>
  </si>
  <si>
    <t>(OP.BENEF.9)</t>
  </si>
  <si>
    <t>1. Bloques de numeración asignados y distribución de esta numeración en bandas tarifarias</t>
  </si>
  <si>
    <r>
      <t>(*) NOTA</t>
    </r>
    <r>
      <rPr>
        <sz val="10"/>
        <rFont val="Arial"/>
        <family val="2"/>
      </rPr>
      <t>:</t>
    </r>
    <r>
      <rPr>
        <sz val="10"/>
        <rFont val="Arial"/>
      </rPr>
      <t xml:space="preserve"> Se podrán añadir tantas filas como sean necesarias hasta completar el detalle del número de bloques asignados</t>
    </r>
  </si>
  <si>
    <t>Convenciones: (C) Cantidad de numeración utilizada en cada bloque por los clientes - (N) Cantidad de numeración utilizada para otros fines distintos a la identificación de clientes - (T) Cantidad de numeración para servicios de red inteligente total asignada - (PC) Porcentaje de números asignados a clientes - (PN) Porcentaje de números no disponibles para su utilización.</t>
  </si>
  <si>
    <t>(OPERADOR)</t>
  </si>
  <si>
    <r>
      <rPr>
        <u/>
        <sz val="10"/>
        <rFont val="Arial"/>
        <family val="2"/>
      </rPr>
      <t>Porcentaje de números asignados</t>
    </r>
    <r>
      <rPr>
        <sz val="10"/>
        <rFont val="Arial"/>
      </rPr>
      <t xml:space="preserve"> a sus clientes.</t>
    </r>
  </si>
  <si>
    <r>
      <t>Convenciones: (</t>
    </r>
    <r>
      <rPr>
        <b/>
        <sz val="8"/>
        <rFont val="Arial"/>
        <family val="2"/>
      </rPr>
      <t>C</t>
    </r>
    <r>
      <rPr>
        <sz val="8"/>
        <rFont val="Arial"/>
        <family val="2"/>
      </rPr>
      <t>) Cantidad de numeración utilizada por los clientes para servicios de acceso a internet- (</t>
    </r>
    <r>
      <rPr>
        <b/>
        <sz val="8"/>
        <rFont val="Arial"/>
        <family val="2"/>
      </rPr>
      <t>T</t>
    </r>
    <r>
      <rPr>
        <sz val="8"/>
        <rFont val="Arial"/>
        <family val="2"/>
      </rPr>
      <t>) Cantidad de numeración para servicios de acceso a internet total asignada - (</t>
    </r>
    <r>
      <rPr>
        <b/>
        <sz val="8"/>
        <rFont val="Arial"/>
        <family val="2"/>
      </rPr>
      <t>PC</t>
    </r>
    <r>
      <rPr>
        <sz val="8"/>
        <rFont val="Arial"/>
        <family val="2"/>
      </rPr>
      <t>) Porcentaje de números asignados a clientes.</t>
    </r>
  </si>
  <si>
    <t>Porcentaje de números asignados a sus clientes y el de los números que, por diferentes razones que deberán especificarse, no estén disponibles para su utilización.</t>
  </si>
  <si>
    <r>
      <t>Convenciones: (C) Cantidad de numeración utilizada por los clientes - (N) Cantidad de numeración utilizada para otros fines distintos a la identificación de clientes - (T) Cantidad de numeración para servicios de numeración personal total asignada - (</t>
    </r>
    <r>
      <rPr>
        <b/>
        <sz val="8"/>
        <rFont val="Arial"/>
        <family val="2"/>
      </rPr>
      <t>PC</t>
    </r>
    <r>
      <rPr>
        <sz val="8"/>
        <rFont val="Arial"/>
        <family val="2"/>
      </rPr>
      <t>) Porcentaje de números asignados a clientes - (</t>
    </r>
    <r>
      <rPr>
        <b/>
        <sz val="8"/>
        <rFont val="Arial"/>
        <family val="2"/>
      </rPr>
      <t>PN</t>
    </r>
    <r>
      <rPr>
        <sz val="8"/>
        <rFont val="Arial"/>
        <family val="2"/>
      </rPr>
      <t>) Porcentaje de números no disponibles para su utilización.</t>
    </r>
  </si>
  <si>
    <t>Convenciones: (UTILIZACIÓN) Utilización real de numeración utilizada para identificar a clientes y para otros fines distintos a la identificiación de clientes</t>
  </si>
  <si>
    <t>Convenciones: (VoIP) Cantidad de numeración personal utilizada para prestar servicios de Telefonía IP</t>
  </si>
  <si>
    <t>Suministro de información vía datos: SMS, Fax, E-mail...</t>
  </si>
  <si>
    <t>Para el caso de acceso desde la red del operador a cada uno de los números 061, 062, 080, 085, 088, 088, 091, 092, 1006, 112, 010, 012, 016, 060, 065, 011, 116000 y 116111 indicar:</t>
  </si>
  <si>
    <r>
      <t>Grado de coincidencia</t>
    </r>
    <r>
      <rPr>
        <b/>
        <sz val="10"/>
        <rFont val="Arial"/>
        <family val="2"/>
      </rPr>
      <t xml:space="preserve"> entre la utilización real y las previsiones.</t>
    </r>
  </si>
  <si>
    <r>
      <t>Previsiones</t>
    </r>
    <r>
      <rPr>
        <b/>
        <sz val="10"/>
        <rFont val="Arial"/>
        <family val="2"/>
      </rPr>
      <t xml:space="preserve"> de utilización en los</t>
    </r>
    <r>
      <rPr>
        <b/>
        <u/>
        <sz val="10"/>
        <rFont val="Arial"/>
        <family val="2"/>
      </rPr>
      <t xml:space="preserve"> 3 años</t>
    </r>
    <r>
      <rPr>
        <b/>
        <sz val="10"/>
        <rFont val="Arial"/>
        <family val="2"/>
      </rPr>
      <t xml:space="preserve"> siguientes</t>
    </r>
  </si>
  <si>
    <t>3. Números cortos asignados de utilización interna dentro del ámbito de cada operador (rango 12XY y 22XY) (del tipo descrito en el punto 10.4 d) del Plan Nacional de Numeración</t>
  </si>
  <si>
    <t>NRN</t>
  </si>
  <si>
    <t>Cantidad de Numeración Máquina a Máquina en uso (rango 590)</t>
  </si>
  <si>
    <t>Previsiones 2020</t>
  </si>
  <si>
    <t>PREVISIONES 2020</t>
  </si>
  <si>
    <t>Se le requiere que cumplimente la información a que alude el artículo 61 del Reglamento sobre Mercados utilizando este fichero y lo remita posteriormente a esta Comisión mediante la Sede electrónica disponible en la web de la CNMC antes del 1 de febrero de 2019.</t>
  </si>
  <si>
    <t>Año anterior (2018)</t>
  </si>
  <si>
    <t>(OPERADOR) EN EL 2018</t>
  </si>
  <si>
    <t>Convenciones: (PREVISIONES 2018) Se detallarán las previsiones, en cantidad de numeración a utilizar, hechas para el año 2018, por provincia - (UTILIZACIÓN REAL DE NUMERACIÓN) Se especificará la cantidad real de numeración en uso en el 2018, que incluye la numeración utIlizada para identificación de clientes y la utilizada para otros fines distintos, detallada por provincia.</t>
  </si>
  <si>
    <t>Convenciones: (NÚMEROS PORTADOS) Se detallará la cantidad de numeración portada en el año 2018, por operador y por provincia. Así mismo, se especificarán cada unos de los operadores destinatarios de la numeración portada en el espacio reservado para ello, es decir, en (OP. BENEF. i) - (TOTAL NÚMEROS UTILIZADOS) Se especificará la cantidad de numeración en uso en el 2018 para identificación de clientes, detallada por provincia.</t>
  </si>
  <si>
    <t xml:space="preserve"> Previsiones 2019</t>
  </si>
  <si>
    <t>Previsiones 2021</t>
  </si>
  <si>
    <t>Convenciones: (PREVISIONES 2019, 2020, 2021) Se detallarán las previsiones, en cantidad de numeración a utilizar para los años 2019, 2020 y 2021.</t>
  </si>
  <si>
    <t>Año anterior(2018)</t>
  </si>
  <si>
    <t>Convenciones: (PREVISIONES 2018) Se detallarán las previsiones, en cantidad de numeración a utilizar, hechas para el año 2018, por provincia - (UTILIZACIÓN REAL DE NUMERACIÓN) Se especificará la cantidad real de numeración en uso en el 2018.</t>
  </si>
  <si>
    <t>Convenciones: (PREVISIONES 2018) Se detallarán las previsiones, en cantidad de numeración a utilizar, hechas para el año 2018 - (UTILIZACIÓN REAL DE NUMERACIÓN) Se especificará la cantidad real de numeración en uso en el 2018</t>
  </si>
  <si>
    <t>(OPERADOR SUBASIGNATARIO) EN EL 2018</t>
  </si>
  <si>
    <t>Convenciones: (PREVISIONES 2019, 2020, 2021) Se detallarán las previsiones, en cantidad de numeración a utilizar para los años 2019, 2020, 2021</t>
  </si>
  <si>
    <t>PREVISIONES 2021</t>
  </si>
  <si>
    <t>Convenciones: (PREVISIONES 2019, 2020, 2021) Se detallarán las previsiones, en cantidad de numeración a utilizar para los años 2019, 2020 y 2021</t>
  </si>
  <si>
    <t>Convenciones: (PREVISIONES 2019, 2020 y 2021) Se detallarán las previsiones, en cantidad de numeración a utilizar para los años 2019, 2020 y 2021</t>
  </si>
  <si>
    <t>Convenciones: (PREVISIONES 2019, 2020, 2021) Se detallarán las previsiones, en cantidad de numeración a utilizar para los años  2019, 2020 y 2021.</t>
  </si>
  <si>
    <t>Convenciones: (PREVISIONES  2019, 2020 y 2021) Se detallarán las previsiones, en cantidad de numeración a utilizar para los años 2019, 2020 y 2021</t>
  </si>
  <si>
    <r>
      <t>Convenciones</t>
    </r>
    <r>
      <rPr>
        <sz val="8"/>
        <rFont val="Arial"/>
        <family val="2"/>
      </rPr>
      <t xml:space="preserve">: </t>
    </r>
    <r>
      <rPr>
        <b/>
        <sz val="8"/>
        <rFont val="Arial"/>
        <family val="2"/>
      </rPr>
      <t xml:space="preserve">(NÚMERO CORTO N) </t>
    </r>
    <r>
      <rPr>
        <sz val="8"/>
        <rFont val="Arial"/>
        <family val="2"/>
      </rPr>
      <t xml:space="preserve">Número corto de uso interno perteneciente a la serie: 1200 - 1219. Detallar sólo aquellos números que se encuentren en uso en el año 2018 y en el </t>
    </r>
    <r>
      <rPr>
        <b/>
        <sz val="8"/>
        <rFont val="Arial"/>
        <family val="2"/>
      </rPr>
      <t xml:space="preserve">(Servicio) </t>
    </r>
    <r>
      <rPr>
        <sz val="8"/>
        <rFont val="Arial"/>
        <family val="2"/>
      </rPr>
      <t>especificar el tipo de utilización para la que se está utilizando</t>
    </r>
  </si>
  <si>
    <t>CÓDIGOS DE RED PRIVADA VIRTUAL ASIGNADOS (OPERADOR) EN EL 2018</t>
  </si>
  <si>
    <t>NUMERACIÓN M2M ASIGNADA AL (OPERADOR) EN EL 2018</t>
  </si>
  <si>
    <t>Convenciones: (PREVISIONES 2018) Se detallarán las previsiones, en cantidad de numeración a utilizar, hechas para el año 2018 - (UTILIZACIÓN) Se especificará la cantidad real de numeración utilizada para identificar a clientes y la utilizada para fines distintos a la identetificación de clientes, en uso en el año 2018.</t>
  </si>
  <si>
    <t>Convenciones: (PREVISIONES 2018) Se detallarán las previsiones, en cantidad de numeración a utilizar, hechas para el año 2018 - (UTILIZACIÓN) Se especificará la cantidad real de numeración en uso en 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</si>
</sst>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m/yyyy"/>
    <numFmt numFmtId="165" formatCode="000"/>
  </numFmts>
  <fonts count="29" x14ac:knownFonts="1">
    <font>
      <sz val="10"/>
      <name val="Arial"/>
    </font>
    <font>
      <u/>
      <sz val="10"/>
      <name val="Arial"/>
      <family val="2"/>
    </font>
    <font>
      <sz val="10"/>
      <name val="Arial"/>
      <family val="2"/>
    </font>
    <font>
      <b/>
      <sz val="10"/>
      <name val="Arial"/>
      <family val="2"/>
    </font>
    <font>
      <sz val="8"/>
      <name val="Arial"/>
      <family val="2"/>
    </font>
    <font>
      <b/>
      <sz val="8"/>
      <name val="Arial"/>
      <family val="2"/>
    </font>
    <font>
      <b/>
      <u/>
      <sz val="10"/>
      <name val="Arial"/>
      <family val="2"/>
    </font>
    <font>
      <u/>
      <sz val="8"/>
      <name val="Arial"/>
      <family val="2"/>
    </font>
    <font>
      <b/>
      <vertAlign val="superscript"/>
      <sz val="8"/>
      <name val="Arial"/>
      <family val="2"/>
    </font>
    <font>
      <b/>
      <vertAlign val="superscript"/>
      <sz val="10"/>
      <name val="Arial"/>
      <family val="2"/>
    </font>
    <font>
      <vertAlign val="superscript"/>
      <sz val="10"/>
      <name val="Arial"/>
      <family val="2"/>
    </font>
    <font>
      <sz val="14"/>
      <name val="Arial"/>
      <family val="2"/>
    </font>
    <font>
      <sz val="10"/>
      <color indexed="8"/>
      <name val="Arial"/>
      <family val="2"/>
    </font>
    <font>
      <u/>
      <sz val="10"/>
      <name val="Arial"/>
      <family val="2"/>
    </font>
    <font>
      <sz val="8"/>
      <name val="Arial"/>
      <family val="2"/>
    </font>
    <font>
      <u/>
      <sz val="11"/>
      <name val="Arial"/>
      <family val="2"/>
    </font>
    <font>
      <b/>
      <sz val="11"/>
      <name val="Arial"/>
      <family val="2"/>
    </font>
    <font>
      <b/>
      <u/>
      <sz val="11"/>
      <name val="Arial"/>
      <family val="2"/>
    </font>
    <font>
      <b/>
      <sz val="12"/>
      <name val="Arial"/>
      <family val="2"/>
    </font>
    <font>
      <b/>
      <sz val="14"/>
      <name val="Arial"/>
      <family val="2"/>
    </font>
    <font>
      <b/>
      <sz val="9"/>
      <name val="Arial"/>
      <family val="2"/>
    </font>
    <font>
      <sz val="9"/>
      <name val="Arial"/>
      <family val="2"/>
    </font>
    <font>
      <u/>
      <sz val="9"/>
      <name val="Arial"/>
      <family val="2"/>
    </font>
    <font>
      <sz val="11"/>
      <name val="Arial"/>
      <family val="2"/>
    </font>
    <font>
      <i/>
      <sz val="10"/>
      <color indexed="8"/>
      <name val="Arial"/>
      <family val="2"/>
    </font>
    <font>
      <b/>
      <u/>
      <sz val="12"/>
      <name val="Arial"/>
      <family val="2"/>
    </font>
    <font>
      <sz val="12"/>
      <name val="Arial"/>
      <family val="2"/>
    </font>
    <font>
      <b/>
      <i/>
      <sz val="18"/>
      <name val="Arial"/>
      <family val="2"/>
    </font>
    <font>
      <b/>
      <sz val="18"/>
      <name val="Arial"/>
      <family val="2"/>
    </font>
  </fonts>
  <fills count="14">
    <fill>
      <patternFill patternType="none"/>
    </fill>
    <fill>
      <patternFill patternType="gray125"/>
    </fill>
    <fill>
      <patternFill patternType="solid">
        <fgColor indexed="22"/>
        <bgColor indexed="64"/>
      </patternFill>
    </fill>
    <fill>
      <patternFill patternType="gray0625">
        <fgColor indexed="22"/>
        <bgColor indexed="22"/>
      </patternFill>
    </fill>
    <fill>
      <patternFill patternType="lightGray">
        <fgColor indexed="40"/>
        <bgColor indexed="40"/>
      </patternFill>
    </fill>
    <fill>
      <patternFill patternType="solid">
        <fgColor indexed="40"/>
        <bgColor indexed="64"/>
      </patternFill>
    </fill>
    <fill>
      <patternFill patternType="solid">
        <fgColor indexed="40"/>
        <bgColor indexed="40"/>
      </patternFill>
    </fill>
    <fill>
      <patternFill patternType="mediumGray">
        <fgColor indexed="9"/>
        <bgColor indexed="22"/>
      </patternFill>
    </fill>
    <fill>
      <patternFill patternType="lightHorizontal">
        <fgColor indexed="50"/>
        <bgColor indexed="42"/>
      </patternFill>
    </fill>
    <fill>
      <patternFill patternType="solid">
        <fgColor indexed="13"/>
        <bgColor indexed="64"/>
      </patternFill>
    </fill>
    <fill>
      <patternFill patternType="lightGray">
        <fgColor indexed="40"/>
      </patternFill>
    </fill>
    <fill>
      <patternFill patternType="mediumGray">
        <fgColor indexed="22"/>
        <bgColor indexed="9"/>
      </patternFill>
    </fill>
    <fill>
      <patternFill patternType="solid">
        <fgColor theme="0" tint="-0.24994659260841701"/>
        <bgColor indexed="64"/>
      </patternFill>
    </fill>
    <fill>
      <patternFill patternType="solid">
        <fgColor theme="7" tint="0.79998168889431442"/>
        <bgColor indexed="64"/>
      </patternFill>
    </fill>
  </fills>
  <borders count="308">
    <border>
      <left/>
      <right/>
      <top/>
      <bottom/>
      <diagonal/>
    </border>
    <border>
      <left/>
      <right style="thin">
        <color indexed="64"/>
      </right>
      <top/>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22"/>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bottom/>
      <diagonal/>
    </border>
    <border>
      <left style="thin">
        <color indexed="22"/>
      </left>
      <right style="thin">
        <color indexed="64"/>
      </right>
      <top style="thin">
        <color indexed="64"/>
      </top>
      <bottom style="thin">
        <color indexed="55"/>
      </bottom>
      <diagonal/>
    </border>
    <border>
      <left style="thin">
        <color indexed="64"/>
      </left>
      <right style="thin">
        <color indexed="22"/>
      </right>
      <top style="thin">
        <color indexed="64"/>
      </top>
      <bottom style="thin">
        <color indexed="64"/>
      </bottom>
      <diagonal/>
    </border>
    <border>
      <left style="thin">
        <color indexed="64"/>
      </left>
      <right style="thin">
        <color indexed="22"/>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22"/>
      </left>
      <right style="thin">
        <color indexed="64"/>
      </right>
      <top style="thin">
        <color indexed="64"/>
      </top>
      <bottom style="thin">
        <color indexed="64"/>
      </bottom>
      <diagonal/>
    </border>
    <border>
      <left/>
      <right style="medium">
        <color indexed="64"/>
      </right>
      <top/>
      <bottom/>
      <diagonal/>
    </border>
    <border>
      <left style="thin">
        <color indexed="22"/>
      </left>
      <right style="thin">
        <color indexed="22"/>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22"/>
      </bottom>
      <diagonal/>
    </border>
    <border>
      <left style="thin">
        <color indexed="64"/>
      </left>
      <right/>
      <top style="thin">
        <color indexed="64"/>
      </top>
      <bottom style="thin">
        <color indexed="22"/>
      </bottom>
      <diagonal/>
    </border>
    <border>
      <left style="medium">
        <color indexed="64"/>
      </left>
      <right style="thin">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indexed="64"/>
      </right>
      <top style="thin">
        <color indexed="64"/>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right style="thin">
        <color indexed="64"/>
      </right>
      <top style="thin">
        <color indexed="55"/>
      </top>
      <bottom style="thin">
        <color indexed="55"/>
      </bottom>
      <diagonal/>
    </border>
    <border>
      <left style="medium">
        <color indexed="55"/>
      </left>
      <right style="medium">
        <color indexed="55"/>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medium">
        <color indexed="64"/>
      </left>
      <right style="medium">
        <color indexed="22"/>
      </right>
      <top style="medium">
        <color indexed="64"/>
      </top>
      <bottom style="medium">
        <color indexed="64"/>
      </bottom>
      <diagonal/>
    </border>
    <border>
      <left style="medium">
        <color indexed="22"/>
      </left>
      <right style="medium">
        <color indexed="22"/>
      </right>
      <top style="medium">
        <color indexed="64"/>
      </top>
      <bottom style="medium">
        <color indexed="64"/>
      </bottom>
      <diagonal/>
    </border>
    <border>
      <left style="thin">
        <color indexed="64"/>
      </left>
      <right style="thin">
        <color indexed="64"/>
      </right>
      <top style="thin">
        <color indexed="22"/>
      </top>
      <bottom style="thin">
        <color indexed="64"/>
      </bottom>
      <diagonal/>
    </border>
    <border>
      <left/>
      <right style="medium">
        <color indexed="64"/>
      </right>
      <top style="medium">
        <color indexed="64"/>
      </top>
      <bottom style="medium">
        <color indexed="64"/>
      </bottom>
      <diagonal/>
    </border>
    <border>
      <left style="medium">
        <color indexed="55"/>
      </left>
      <right style="medium">
        <color indexed="64"/>
      </right>
      <top style="medium">
        <color indexed="64"/>
      </top>
      <bottom style="medium">
        <color indexed="64"/>
      </bottom>
      <diagonal/>
    </border>
    <border>
      <left style="thin">
        <color indexed="55"/>
      </left>
      <right style="thin">
        <color indexed="64"/>
      </right>
      <top style="thin">
        <color indexed="64"/>
      </top>
      <bottom style="thin">
        <color indexed="64"/>
      </bottom>
      <diagonal/>
    </border>
    <border>
      <left style="thin">
        <color indexed="55"/>
      </left>
      <right style="thin">
        <color indexed="64"/>
      </right>
      <top style="thin">
        <color indexed="64"/>
      </top>
      <bottom style="medium">
        <color indexed="64"/>
      </bottom>
      <diagonal/>
    </border>
    <border>
      <left style="thin">
        <color indexed="64"/>
      </left>
      <right style="thin">
        <color indexed="55"/>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55"/>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right style="double">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55"/>
      </right>
      <top/>
      <bottom style="thin">
        <color indexed="64"/>
      </bottom>
      <diagonal/>
    </border>
    <border>
      <left style="thin">
        <color indexed="55"/>
      </left>
      <right style="thin">
        <color indexed="55"/>
      </right>
      <top/>
      <bottom style="thin">
        <color indexed="64"/>
      </bottom>
      <diagonal/>
    </border>
    <border>
      <left style="thin">
        <color indexed="64"/>
      </left>
      <right style="thin">
        <color indexed="55"/>
      </right>
      <top style="thin">
        <color indexed="64"/>
      </top>
      <bottom style="double">
        <color indexed="64"/>
      </bottom>
      <diagonal/>
    </border>
    <border>
      <left style="thin">
        <color indexed="55"/>
      </left>
      <right style="thin">
        <color indexed="55"/>
      </right>
      <top style="thin">
        <color indexed="64"/>
      </top>
      <bottom style="double">
        <color indexed="64"/>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64"/>
      </left>
      <right style="thin">
        <color indexed="55"/>
      </right>
      <top style="double">
        <color indexed="64"/>
      </top>
      <bottom style="double">
        <color indexed="64"/>
      </bottom>
      <diagonal/>
    </border>
    <border>
      <left style="thin">
        <color indexed="55"/>
      </left>
      <right style="thin">
        <color indexed="55"/>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22"/>
      </left>
      <right style="thin">
        <color indexed="22"/>
      </right>
      <top style="thin">
        <color indexed="64"/>
      </top>
      <bottom/>
      <diagonal/>
    </border>
    <border>
      <left style="thin">
        <color indexed="22"/>
      </left>
      <right style="thin">
        <color indexed="64"/>
      </right>
      <top style="thin">
        <color indexed="64"/>
      </top>
      <bottom/>
      <diagonal/>
    </border>
    <border>
      <left style="thin">
        <color indexed="64"/>
      </left>
      <right style="thin">
        <color indexed="22"/>
      </right>
      <top style="thin">
        <color indexed="64"/>
      </top>
      <bottom style="dashed">
        <color indexed="64"/>
      </bottom>
      <diagonal/>
    </border>
    <border>
      <left style="thin">
        <color indexed="22"/>
      </left>
      <right style="thin">
        <color indexed="22"/>
      </right>
      <top style="thin">
        <color indexed="64"/>
      </top>
      <bottom style="dashed">
        <color indexed="64"/>
      </bottom>
      <diagonal/>
    </border>
    <border>
      <left style="thin">
        <color indexed="22"/>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22"/>
      </right>
      <top style="dashed">
        <color indexed="64"/>
      </top>
      <bottom/>
      <diagonal/>
    </border>
    <border>
      <left style="thin">
        <color indexed="22"/>
      </left>
      <right style="thin">
        <color indexed="22"/>
      </right>
      <top style="dashed">
        <color indexed="64"/>
      </top>
      <bottom/>
      <diagonal/>
    </border>
    <border>
      <left style="thin">
        <color indexed="22"/>
      </left>
      <right style="thin">
        <color indexed="64"/>
      </right>
      <top style="dashed">
        <color indexed="64"/>
      </top>
      <bottom/>
      <diagonal/>
    </border>
    <border>
      <left style="thin">
        <color indexed="64"/>
      </left>
      <right/>
      <top style="dashed">
        <color indexed="64"/>
      </top>
      <bottom style="thin">
        <color indexed="55"/>
      </bottom>
      <diagonal/>
    </border>
    <border>
      <left style="thin">
        <color indexed="22"/>
      </left>
      <right style="thin">
        <color indexed="64"/>
      </right>
      <top style="dashed">
        <color indexed="64"/>
      </top>
      <bottom style="thin">
        <color indexed="55"/>
      </bottom>
      <diagonal/>
    </border>
    <border>
      <left style="thin">
        <color indexed="64"/>
      </left>
      <right style="thin">
        <color indexed="64"/>
      </right>
      <top style="dashed">
        <color indexed="64"/>
      </top>
      <bottom style="thin">
        <color indexed="55"/>
      </bottom>
      <diagonal/>
    </border>
    <border>
      <left style="thin">
        <color indexed="64"/>
      </left>
      <right style="thin">
        <color indexed="64"/>
      </right>
      <top style="dashed">
        <color indexed="64"/>
      </top>
      <bottom style="thin">
        <color indexed="64"/>
      </bottom>
      <diagonal/>
    </border>
    <border>
      <left style="thin">
        <color indexed="22"/>
      </left>
      <right style="thin">
        <color indexed="64"/>
      </right>
      <top/>
      <bottom style="medium">
        <color indexed="64"/>
      </bottom>
      <diagonal/>
    </border>
    <border>
      <left style="thin">
        <color indexed="64"/>
      </left>
      <right style="thin">
        <color indexed="64"/>
      </right>
      <top style="thin">
        <color indexed="22"/>
      </top>
      <bottom style="dashed">
        <color indexed="64"/>
      </bottom>
      <diagonal/>
    </border>
    <border>
      <left style="thin">
        <color indexed="64"/>
      </left>
      <right style="thin">
        <color indexed="64"/>
      </right>
      <top style="dashed">
        <color indexed="64"/>
      </top>
      <bottom style="thin">
        <color indexed="22"/>
      </bottom>
      <diagonal/>
    </border>
    <border>
      <left style="thin">
        <color indexed="64"/>
      </left>
      <right style="thin">
        <color indexed="64"/>
      </right>
      <top style="dashed">
        <color indexed="64"/>
      </top>
      <bottom/>
      <diagonal/>
    </border>
    <border>
      <left style="thin">
        <color indexed="22"/>
      </left>
      <right/>
      <top style="thin">
        <color indexed="64"/>
      </top>
      <bottom style="thin">
        <color indexed="64"/>
      </bottom>
      <diagonal/>
    </border>
    <border>
      <left style="thin">
        <color indexed="22"/>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22"/>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22"/>
      </left>
      <right/>
      <top/>
      <bottom style="thin">
        <color indexed="64"/>
      </bottom>
      <diagonal/>
    </border>
    <border>
      <left style="thin">
        <color indexed="22"/>
      </left>
      <right/>
      <top style="dashed">
        <color indexed="63"/>
      </top>
      <bottom style="thin">
        <color indexed="64"/>
      </bottom>
      <diagonal/>
    </border>
    <border>
      <left style="thin">
        <color indexed="22"/>
      </left>
      <right/>
      <top style="double">
        <color indexed="63"/>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55"/>
      </top>
      <bottom style="thin">
        <color indexed="64"/>
      </bottom>
      <diagonal/>
    </border>
    <border>
      <left style="thin">
        <color indexed="22"/>
      </left>
      <right/>
      <top style="thin">
        <color indexed="22"/>
      </top>
      <bottom style="thin">
        <color indexed="64"/>
      </bottom>
      <diagonal/>
    </border>
    <border>
      <left/>
      <right/>
      <top style="dashed">
        <color indexed="64"/>
      </top>
      <bottom style="thin">
        <color indexed="64"/>
      </bottom>
      <diagonal/>
    </border>
    <border>
      <left/>
      <right/>
      <top style="double">
        <color indexed="64"/>
      </top>
      <bottom style="thin">
        <color indexed="64"/>
      </bottom>
      <diagonal/>
    </border>
    <border>
      <left/>
      <right style="thin">
        <color indexed="22"/>
      </right>
      <top style="dashed">
        <color indexed="64"/>
      </top>
      <bottom/>
      <diagonal/>
    </border>
    <border>
      <left/>
      <right style="thin">
        <color indexed="22"/>
      </right>
      <top style="thin">
        <color indexed="64"/>
      </top>
      <bottom/>
      <diagonal/>
    </border>
    <border>
      <left/>
      <right style="thin">
        <color indexed="22"/>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22"/>
      </left>
      <right/>
      <top style="thin">
        <color indexed="64"/>
      </top>
      <bottom/>
      <diagonal/>
    </border>
    <border>
      <left style="thin">
        <color indexed="22"/>
      </left>
      <right/>
      <top style="thin">
        <color indexed="64"/>
      </top>
      <bottom style="dashed">
        <color indexed="64"/>
      </bottom>
      <diagonal/>
    </border>
    <border>
      <left style="thin">
        <color indexed="22"/>
      </left>
      <right/>
      <top style="dashed">
        <color indexed="64"/>
      </top>
      <bottom/>
      <diagonal/>
    </border>
    <border>
      <left/>
      <right style="thin">
        <color indexed="22"/>
      </right>
      <top style="thin">
        <color indexed="64"/>
      </top>
      <bottom style="medium">
        <color indexed="64"/>
      </bottom>
      <diagonal/>
    </border>
    <border>
      <left style="thin">
        <color indexed="22"/>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55"/>
      </top>
      <bottom style="thin">
        <color indexed="55"/>
      </bottom>
      <diagonal/>
    </border>
    <border>
      <left style="thin">
        <color indexed="64"/>
      </left>
      <right style="medium">
        <color indexed="64"/>
      </right>
      <top style="thin">
        <color indexed="55"/>
      </top>
      <bottom/>
      <diagonal/>
    </border>
    <border>
      <left style="thin">
        <color indexed="64"/>
      </left>
      <right style="medium">
        <color indexed="64"/>
      </right>
      <top style="thin">
        <color indexed="64"/>
      </top>
      <bottom style="thin">
        <color indexed="55"/>
      </bottom>
      <diagonal/>
    </border>
    <border>
      <left style="thin">
        <color indexed="64"/>
      </left>
      <right style="medium">
        <color indexed="64"/>
      </right>
      <top style="thin">
        <color indexed="55"/>
      </top>
      <bottom style="thin">
        <color indexed="64"/>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22"/>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22"/>
      </bottom>
      <diagonal/>
    </border>
    <border>
      <left style="thin">
        <color indexed="64"/>
      </left>
      <right/>
      <top style="medium">
        <color indexed="64"/>
      </top>
      <bottom style="thin">
        <color indexed="22"/>
      </bottom>
      <diagonal/>
    </border>
    <border>
      <left style="thin">
        <color indexed="64"/>
      </left>
      <right style="medium">
        <color indexed="64"/>
      </right>
      <top style="medium">
        <color indexed="64"/>
      </top>
      <bottom style="thin">
        <color indexed="22"/>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ashed">
        <color indexed="64"/>
      </top>
      <bottom/>
      <diagonal/>
    </border>
    <border>
      <left style="thin">
        <color indexed="64"/>
      </left>
      <right style="medium">
        <color indexed="64"/>
      </right>
      <top style="thin">
        <color indexed="22"/>
      </top>
      <bottom style="thin">
        <color indexed="64"/>
      </bottom>
      <diagonal/>
    </border>
    <border>
      <left style="thin">
        <color indexed="64"/>
      </left>
      <right style="medium">
        <color indexed="64"/>
      </right>
      <top style="thin">
        <color indexed="22"/>
      </top>
      <bottom style="dashed">
        <color indexed="64"/>
      </bottom>
      <diagonal/>
    </border>
    <border>
      <left style="thin">
        <color indexed="64"/>
      </left>
      <right style="thin">
        <color indexed="22"/>
      </right>
      <top/>
      <bottom style="medium">
        <color indexed="64"/>
      </bottom>
      <diagonal/>
    </border>
    <border>
      <left style="thin">
        <color indexed="64"/>
      </left>
      <right style="thin">
        <color indexed="64"/>
      </right>
      <top style="thin">
        <color indexed="22"/>
      </top>
      <bottom style="medium">
        <color indexed="64"/>
      </bottom>
      <diagonal/>
    </border>
    <border>
      <left style="thin">
        <color indexed="64"/>
      </left>
      <right style="medium">
        <color indexed="64"/>
      </right>
      <top style="thin">
        <color indexed="22"/>
      </top>
      <bottom style="medium">
        <color indexed="64"/>
      </bottom>
      <diagonal/>
    </border>
    <border>
      <left style="thin">
        <color indexed="64"/>
      </left>
      <right style="thin">
        <color indexed="22"/>
      </right>
      <top style="thin">
        <color indexed="64"/>
      </top>
      <bottom style="medium">
        <color indexed="64"/>
      </bottom>
      <diagonal/>
    </border>
    <border>
      <left style="thin">
        <color indexed="22"/>
      </left>
      <right style="thin">
        <color indexed="22"/>
      </right>
      <top style="thin">
        <color indexed="64"/>
      </top>
      <bottom style="medium">
        <color indexed="64"/>
      </bottom>
      <diagonal/>
    </border>
    <border>
      <left style="thin">
        <color indexed="22"/>
      </left>
      <right style="thin">
        <color indexed="64"/>
      </right>
      <top style="thin">
        <color indexed="64"/>
      </top>
      <bottom style="medium">
        <color indexed="64"/>
      </bottom>
      <diagonal/>
    </border>
    <border>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22"/>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22"/>
      </right>
      <top style="thin">
        <color indexed="55"/>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style="double">
        <color indexed="64"/>
      </top>
      <bottom style="double">
        <color indexed="64"/>
      </bottom>
      <diagonal/>
    </border>
    <border>
      <left style="thin">
        <color indexed="55"/>
      </left>
      <right/>
      <top style="thin">
        <color indexed="55"/>
      </top>
      <bottom style="thin">
        <color indexed="64"/>
      </bottom>
      <diagonal/>
    </border>
    <border>
      <left style="medium">
        <color indexed="64"/>
      </left>
      <right style="thin">
        <color indexed="55"/>
      </right>
      <top style="thin">
        <color indexed="55"/>
      </top>
      <bottom style="thin">
        <color indexed="64"/>
      </bottom>
      <diagonal/>
    </border>
    <border>
      <left/>
      <right style="medium">
        <color indexed="64"/>
      </right>
      <top style="thin">
        <color indexed="64"/>
      </top>
      <bottom style="medium">
        <color indexed="64"/>
      </bottom>
      <diagonal/>
    </border>
    <border>
      <left/>
      <right style="thin">
        <color indexed="22"/>
      </right>
      <top style="thin">
        <color indexed="22"/>
      </top>
      <bottom style="thin">
        <color indexed="64"/>
      </bottom>
      <diagonal/>
    </border>
    <border>
      <left style="thin">
        <color indexed="22"/>
      </left>
      <right style="medium">
        <color indexed="64"/>
      </right>
      <top style="thin">
        <color indexed="22"/>
      </top>
      <bottom style="thin">
        <color indexed="64"/>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22"/>
      </bottom>
      <diagonal/>
    </border>
    <border>
      <left style="thin">
        <color indexed="64"/>
      </left>
      <right style="thick">
        <color indexed="64"/>
      </right>
      <top style="thin">
        <color indexed="22"/>
      </top>
      <bottom style="thin">
        <color indexed="22"/>
      </bottom>
      <diagonal/>
    </border>
    <border>
      <left style="thin">
        <color indexed="64"/>
      </left>
      <right style="thin">
        <color indexed="64"/>
      </right>
      <top style="thin">
        <color indexed="22"/>
      </top>
      <bottom style="thick">
        <color indexed="64"/>
      </bottom>
      <diagonal/>
    </border>
    <border>
      <left style="thin">
        <color indexed="64"/>
      </left>
      <right style="medium">
        <color indexed="64"/>
      </right>
      <top style="thin">
        <color indexed="22"/>
      </top>
      <bottom style="thick">
        <color indexed="64"/>
      </bottom>
      <diagonal/>
    </border>
    <border>
      <left style="thin">
        <color indexed="64"/>
      </left>
      <right style="thick">
        <color indexed="64"/>
      </right>
      <top style="thin">
        <color indexed="22"/>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thin">
        <color indexed="22"/>
      </right>
      <top style="thin">
        <color indexed="22"/>
      </top>
      <bottom style="thin">
        <color indexed="64"/>
      </bottom>
      <diagonal/>
    </border>
    <border>
      <left style="thick">
        <color indexed="64"/>
      </left>
      <right style="thin">
        <color indexed="22"/>
      </right>
      <top style="thin">
        <color indexed="64"/>
      </top>
      <bottom style="thin">
        <color indexed="64"/>
      </bottom>
      <diagonal/>
    </border>
    <border>
      <left style="thick">
        <color indexed="64"/>
      </left>
      <right style="thin">
        <color indexed="22"/>
      </right>
      <top style="thin">
        <color indexed="64"/>
      </top>
      <bottom style="thick">
        <color indexed="64"/>
      </bottom>
      <diagonal/>
    </border>
    <border>
      <left style="thin">
        <color indexed="22"/>
      </left>
      <right style="thin">
        <color indexed="22"/>
      </right>
      <top style="thin">
        <color indexed="64"/>
      </top>
      <bottom style="thick">
        <color indexed="64"/>
      </bottom>
      <diagonal/>
    </border>
    <border>
      <left style="thin">
        <color indexed="22"/>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dashed">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top/>
      <bottom style="thin">
        <color indexed="22"/>
      </bottom>
      <diagonal/>
    </border>
    <border>
      <left/>
      <right style="thin">
        <color indexed="64"/>
      </right>
      <top/>
      <bottom style="thin">
        <color indexed="22"/>
      </bottom>
      <diagonal/>
    </border>
    <border>
      <left style="thin">
        <color indexed="64"/>
      </left>
      <right/>
      <top/>
      <bottom style="thin">
        <color indexed="22"/>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22"/>
      </left>
      <right/>
      <top/>
      <bottom/>
      <diagonal/>
    </border>
    <border>
      <left style="thin">
        <color indexed="22"/>
      </left>
      <right/>
      <top style="double">
        <color indexed="64"/>
      </top>
      <bottom/>
      <diagonal/>
    </border>
    <border>
      <left style="thin">
        <color indexed="64"/>
      </left>
      <right/>
      <top style="dashed">
        <color indexed="64"/>
      </top>
      <bottom/>
      <diagonal/>
    </border>
    <border>
      <left/>
      <right/>
      <top style="dashed">
        <color indexed="64"/>
      </top>
      <bottom/>
      <diagonal/>
    </border>
    <border>
      <left/>
      <right style="thin">
        <color indexed="22"/>
      </right>
      <top/>
      <bottom/>
      <diagonal/>
    </border>
    <border>
      <left/>
      <right style="thin">
        <color indexed="22"/>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22"/>
      </right>
      <top style="double">
        <color indexed="64"/>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dashed">
        <color indexed="64"/>
      </bottom>
      <diagonal/>
    </border>
    <border>
      <left style="thin">
        <color indexed="64"/>
      </left>
      <right style="thin">
        <color indexed="22"/>
      </right>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style="thin">
        <color indexed="55"/>
      </left>
      <right style="thin">
        <color indexed="64"/>
      </right>
      <top style="thin">
        <color indexed="64"/>
      </top>
      <bottom/>
      <diagonal/>
    </border>
    <border>
      <left style="thin">
        <color indexed="55"/>
      </left>
      <right style="thin">
        <color indexed="64"/>
      </right>
      <top/>
      <bottom style="medium">
        <color indexed="64"/>
      </bottom>
      <diagonal/>
    </border>
    <border>
      <left style="thin">
        <color indexed="55"/>
      </left>
      <right style="thin">
        <color indexed="64"/>
      </right>
      <top/>
      <bottom style="thin">
        <color indexed="64"/>
      </bottom>
      <diagonal/>
    </border>
    <border>
      <left style="thin">
        <color indexed="55"/>
      </left>
      <right style="thin">
        <color indexed="55"/>
      </right>
      <top/>
      <bottom style="medium">
        <color indexed="64"/>
      </bottom>
      <diagonal/>
    </border>
    <border>
      <left/>
      <right style="medium">
        <color indexed="55"/>
      </right>
      <top style="medium">
        <color indexed="64"/>
      </top>
      <bottom style="medium">
        <color indexed="64"/>
      </bottom>
      <diagonal/>
    </border>
    <border>
      <left/>
      <right style="thin">
        <color indexed="55"/>
      </right>
      <top style="thin">
        <color indexed="64"/>
      </top>
      <bottom/>
      <diagonal/>
    </border>
    <border>
      <left/>
      <right style="thin">
        <color indexed="55"/>
      </right>
      <top/>
      <bottom style="thin">
        <color indexed="64"/>
      </bottom>
      <diagonal/>
    </border>
    <border>
      <left/>
      <right style="thin">
        <color indexed="55"/>
      </right>
      <top/>
      <bottom style="medium">
        <color indexed="64"/>
      </bottom>
      <diagonal/>
    </border>
    <border>
      <left/>
      <right/>
      <top style="thin">
        <color indexed="55"/>
      </top>
      <bottom style="thin">
        <color indexed="64"/>
      </bottom>
      <diagonal/>
    </border>
    <border>
      <left/>
      <right style="thin">
        <color indexed="22"/>
      </right>
      <top style="thin">
        <color indexed="55"/>
      </top>
      <bottom style="thin">
        <color indexed="64"/>
      </bottom>
      <diagonal/>
    </border>
    <border>
      <left/>
      <right style="thin">
        <color indexed="64"/>
      </right>
      <top style="thin">
        <color indexed="64"/>
      </top>
      <bottom style="thin">
        <color indexed="22"/>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medium">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bottom style="thin">
        <color indexed="22"/>
      </bottom>
      <diagonal/>
    </border>
    <border>
      <left style="thin">
        <color indexed="22"/>
      </left>
      <right style="thin">
        <color indexed="64"/>
      </right>
      <top/>
      <bottom/>
      <diagonal/>
    </border>
    <border>
      <left style="thick">
        <color indexed="64"/>
      </left>
      <right style="thin">
        <color indexed="64"/>
      </right>
      <top style="thin">
        <color indexed="64"/>
      </top>
      <bottom style="thin">
        <color indexed="23"/>
      </bottom>
      <diagonal/>
    </border>
    <border>
      <left style="thin">
        <color indexed="64"/>
      </left>
      <right style="thin">
        <color indexed="64"/>
      </right>
      <top style="thin">
        <color indexed="64"/>
      </top>
      <bottom style="thin">
        <color indexed="23"/>
      </bottom>
      <diagonal/>
    </border>
  </borders>
  <cellStyleXfs count="2">
    <xf numFmtId="0" fontId="0" fillId="0" borderId="0"/>
    <xf numFmtId="0" fontId="2" fillId="0" borderId="0"/>
  </cellStyleXfs>
  <cellXfs count="1490">
    <xf numFmtId="0" fontId="0" fillId="0" borderId="0" xfId="0"/>
    <xf numFmtId="0" fontId="2" fillId="0" borderId="0" xfId="0" applyFont="1" applyAlignment="1">
      <alignment horizontal="left"/>
    </xf>
    <xf numFmtId="0" fontId="0" fillId="0" borderId="0" xfId="0" applyAlignment="1">
      <alignment horizontal="left"/>
    </xf>
    <xf numFmtId="0" fontId="3" fillId="0" borderId="0" xfId="0" applyFont="1"/>
    <xf numFmtId="0" fontId="3" fillId="0" borderId="0" xfId="0" applyFont="1" applyAlignment="1">
      <alignment horizontal="left"/>
    </xf>
    <xf numFmtId="0" fontId="3" fillId="0" borderId="0" xfId="0"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xf>
    <xf numFmtId="0" fontId="0" fillId="0" borderId="0" xfId="0" applyAlignment="1">
      <alignment horizontal="right"/>
    </xf>
    <xf numFmtId="0" fontId="4" fillId="0" borderId="0" xfId="0" applyFont="1" applyBorder="1" applyAlignment="1">
      <alignment horizontal="center" textRotation="90" wrapText="1"/>
    </xf>
    <xf numFmtId="0" fontId="0" fillId="0" borderId="0" xfId="0" applyBorder="1"/>
    <xf numFmtId="0" fontId="0" fillId="0" borderId="0" xfId="0" applyBorder="1" applyAlignment="1">
      <alignment horizontal="center"/>
    </xf>
    <xf numFmtId="0" fontId="0" fillId="0" borderId="0" xfId="0" applyBorder="1" applyAlignment="1">
      <alignment horizontal="left" wrapText="1"/>
    </xf>
    <xf numFmtId="0" fontId="3" fillId="0" borderId="0" xfId="0" applyFont="1" applyBorder="1" applyAlignment="1">
      <alignment horizontal="right"/>
    </xf>
    <xf numFmtId="0" fontId="0" fillId="0" borderId="1" xfId="0" applyBorder="1" applyAlignment="1">
      <alignment horizontal="center"/>
    </xf>
    <xf numFmtId="0" fontId="0" fillId="0" borderId="0" xfId="0" applyBorder="1" applyAlignment="1">
      <alignment horizontal="left" vertical="center"/>
    </xf>
    <xf numFmtId="0" fontId="5" fillId="0" borderId="0" xfId="0" applyFont="1" applyBorder="1" applyAlignment="1">
      <alignment horizontal="center" vertical="center"/>
    </xf>
    <xf numFmtId="0" fontId="0" fillId="0" borderId="0" xfId="0" applyAlignment="1"/>
    <xf numFmtId="0" fontId="2" fillId="0" borderId="0" xfId="0" applyFont="1" applyAlignment="1">
      <alignment horizontal="left" vertical="top"/>
    </xf>
    <xf numFmtId="0" fontId="3" fillId="0" borderId="0" xfId="0" applyFont="1" applyAlignment="1">
      <alignment horizontal="right" vertical="top" wrapText="1"/>
    </xf>
    <xf numFmtId="0" fontId="3" fillId="0" borderId="0" xfId="0" applyFont="1" applyAlignment="1">
      <alignment horizontal="right" vertical="top"/>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3" fontId="0" fillId="0" borderId="5" xfId="0" applyNumberFormat="1" applyBorder="1" applyAlignment="1">
      <alignment horizontal="right" vertical="center"/>
    </xf>
    <xf numFmtId="0" fontId="4" fillId="0" borderId="6" xfId="0" applyFont="1" applyBorder="1" applyAlignment="1">
      <alignment horizontal="right" vertical="center" wrapText="1"/>
    </xf>
    <xf numFmtId="3" fontId="4" fillId="0" borderId="7" xfId="0" applyNumberFormat="1" applyFont="1" applyBorder="1" applyAlignment="1">
      <alignment horizontal="center" vertical="center"/>
    </xf>
    <xf numFmtId="3" fontId="4" fillId="0" borderId="8" xfId="0" applyNumberFormat="1" applyFont="1" applyBorder="1" applyAlignment="1">
      <alignment horizontal="center" vertical="center"/>
    </xf>
    <xf numFmtId="3" fontId="4" fillId="0" borderId="9" xfId="0" applyNumberFormat="1" applyFont="1" applyBorder="1" applyAlignment="1">
      <alignment horizontal="center" vertical="center"/>
    </xf>
    <xf numFmtId="0" fontId="0" fillId="0" borderId="0" xfId="0" applyAlignment="1">
      <alignment vertical="top"/>
    </xf>
    <xf numFmtId="0" fontId="0" fillId="0" borderId="0" xfId="0" applyBorder="1" applyAlignment="1">
      <alignment horizontal="left"/>
    </xf>
    <xf numFmtId="10" fontId="3" fillId="0" borderId="5" xfId="0" applyNumberFormat="1" applyFont="1" applyBorder="1" applyAlignment="1">
      <alignment horizontal="right" vertical="center"/>
    </xf>
    <xf numFmtId="0" fontId="3" fillId="0" borderId="0" xfId="0" applyFont="1" applyAlignment="1">
      <alignment horizontal="left" vertical="top"/>
    </xf>
    <xf numFmtId="0" fontId="0" fillId="0" borderId="0" xfId="0" applyAlignment="1">
      <alignment horizontal="right" vertical="top"/>
    </xf>
    <xf numFmtId="0" fontId="4" fillId="0" borderId="0" xfId="0" applyFont="1" applyBorder="1" applyAlignment="1">
      <alignment horizontal="center" vertical="center" wrapText="1"/>
    </xf>
    <xf numFmtId="0" fontId="3" fillId="0" borderId="0" xfId="0" applyFont="1" applyBorder="1" applyAlignment="1">
      <alignment horizontal="right" vertical="center"/>
    </xf>
    <xf numFmtId="0" fontId="2" fillId="0" borderId="0" xfId="0" applyFont="1" applyBorder="1" applyAlignment="1">
      <alignment horizontal="center"/>
    </xf>
    <xf numFmtId="3" fontId="4" fillId="0" borderId="0" xfId="0" applyNumberFormat="1" applyFont="1" applyBorder="1" applyAlignment="1">
      <alignment horizontal="center" vertical="center"/>
    </xf>
    <xf numFmtId="3" fontId="4" fillId="0" borderId="1" xfId="0" applyNumberFormat="1" applyFont="1" applyBorder="1" applyAlignment="1">
      <alignment horizontal="center" vertical="center"/>
    </xf>
    <xf numFmtId="3" fontId="5" fillId="0" borderId="0" xfId="0" applyNumberFormat="1" applyFont="1" applyBorder="1" applyAlignment="1">
      <alignment horizontal="right" vertical="center"/>
    </xf>
    <xf numFmtId="3" fontId="3" fillId="0" borderId="10" xfId="0" applyNumberFormat="1" applyFont="1" applyBorder="1" applyAlignment="1">
      <alignment horizontal="center"/>
    </xf>
    <xf numFmtId="3" fontId="5" fillId="0" borderId="11" xfId="0" applyNumberFormat="1" applyFont="1" applyBorder="1" applyAlignment="1">
      <alignment horizontal="right" vertical="center"/>
    </xf>
    <xf numFmtId="0" fontId="0" fillId="0" borderId="0" xfId="0" applyBorder="1" applyAlignment="1">
      <alignment horizontal="left" vertical="center" wrapText="1"/>
    </xf>
    <xf numFmtId="0" fontId="4" fillId="0" borderId="0" xfId="0" applyFont="1" applyBorder="1" applyAlignment="1">
      <alignment horizontal="center" wrapText="1"/>
    </xf>
    <xf numFmtId="0" fontId="0" fillId="0" borderId="1" xfId="0" applyBorder="1"/>
    <xf numFmtId="0" fontId="0" fillId="0" borderId="1" xfId="0"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xf>
    <xf numFmtId="0" fontId="4" fillId="0" borderId="1" xfId="0" applyFont="1" applyBorder="1" applyAlignment="1">
      <alignment horizontal="center" wrapText="1"/>
    </xf>
    <xf numFmtId="0" fontId="5" fillId="0" borderId="1" xfId="0" applyFont="1" applyBorder="1" applyAlignment="1">
      <alignment horizontal="center" vertical="center"/>
    </xf>
    <xf numFmtId="0" fontId="3" fillId="0" borderId="11" xfId="0" applyFont="1" applyBorder="1" applyAlignment="1">
      <alignment horizontal="right"/>
    </xf>
    <xf numFmtId="3" fontId="4" fillId="0" borderId="6"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14"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0" xfId="0" applyBorder="1" applyAlignment="1">
      <alignment horizontal="center" vertical="center" wrapText="1"/>
    </xf>
    <xf numFmtId="3" fontId="4" fillId="0" borderId="15" xfId="0" applyNumberFormat="1" applyFont="1" applyBorder="1" applyAlignment="1">
      <alignment horizontal="center" vertical="center"/>
    </xf>
    <xf numFmtId="3" fontId="4" fillId="0" borderId="16" xfId="0" applyNumberFormat="1" applyFont="1" applyBorder="1" applyAlignment="1">
      <alignment horizontal="center" vertical="center"/>
    </xf>
    <xf numFmtId="3" fontId="4" fillId="0" borderId="17" xfId="0" applyNumberFormat="1" applyFont="1" applyBorder="1" applyAlignment="1">
      <alignment horizontal="center" vertical="center"/>
    </xf>
    <xf numFmtId="0" fontId="4" fillId="0" borderId="7" xfId="0" applyFont="1" applyBorder="1" applyAlignment="1">
      <alignment horizontal="center" vertical="center"/>
    </xf>
    <xf numFmtId="3" fontId="3" fillId="0" borderId="18" xfId="0" applyNumberFormat="1" applyFont="1" applyBorder="1" applyAlignment="1">
      <alignment horizontal="center"/>
    </xf>
    <xf numFmtId="3" fontId="3" fillId="0" borderId="11" xfId="0" applyNumberFormat="1" applyFont="1" applyBorder="1" applyAlignment="1">
      <alignment horizontal="right" vertical="center"/>
    </xf>
    <xf numFmtId="0" fontId="5" fillId="0" borderId="0" xfId="0" applyFont="1" applyBorder="1" applyAlignment="1">
      <alignment horizontal="right" vertical="center"/>
    </xf>
    <xf numFmtId="0" fontId="3" fillId="0" borderId="0" xfId="0" applyFont="1" applyBorder="1" applyAlignment="1">
      <alignment horizontal="right" vertical="center" wrapText="1"/>
    </xf>
    <xf numFmtId="3" fontId="3" fillId="0" borderId="0" xfId="0" applyNumberFormat="1" applyFont="1" applyBorder="1" applyAlignment="1">
      <alignment horizontal="center"/>
    </xf>
    <xf numFmtId="3" fontId="3" fillId="0" borderId="0" xfId="0" applyNumberFormat="1" applyFont="1" applyBorder="1" applyAlignment="1">
      <alignment horizontal="right" vertical="center"/>
    </xf>
    <xf numFmtId="3" fontId="3" fillId="0" borderId="11" xfId="0" applyNumberFormat="1" applyFont="1" applyBorder="1" applyAlignment="1">
      <alignment horizontal="right" vertical="center" wrapText="1"/>
    </xf>
    <xf numFmtId="0" fontId="3" fillId="0" borderId="1" xfId="0" applyFont="1" applyBorder="1" applyAlignment="1">
      <alignment horizontal="right" vertical="top"/>
    </xf>
    <xf numFmtId="3" fontId="4" fillId="0" borderId="19" xfId="0" applyNumberFormat="1" applyFont="1" applyBorder="1" applyAlignment="1">
      <alignment horizontal="center" vertical="center"/>
    </xf>
    <xf numFmtId="3" fontId="4" fillId="0" borderId="20" xfId="0" applyNumberFormat="1" applyFont="1" applyBorder="1" applyAlignment="1">
      <alignment horizontal="center" vertical="center"/>
    </xf>
    <xf numFmtId="0" fontId="3" fillId="0" borderId="0" xfId="0" applyFont="1" applyBorder="1" applyAlignment="1">
      <alignment horizontal="right" vertical="top"/>
    </xf>
    <xf numFmtId="10" fontId="4" fillId="0" borderId="5" xfId="0" applyNumberFormat="1" applyFont="1" applyBorder="1" applyAlignment="1">
      <alignment horizontal="right" vertical="center"/>
    </xf>
    <xf numFmtId="0" fontId="3" fillId="0" borderId="5" xfId="0" applyFont="1" applyBorder="1" applyAlignment="1">
      <alignment horizontal="center" vertical="center"/>
    </xf>
    <xf numFmtId="0" fontId="0" fillId="0" borderId="5" xfId="0" applyBorder="1"/>
    <xf numFmtId="0" fontId="4" fillId="0" borderId="8" xfId="0" applyFont="1" applyBorder="1" applyAlignment="1">
      <alignment horizontal="center"/>
    </xf>
    <xf numFmtId="0" fontId="4" fillId="0" borderId="9" xfId="0" applyFont="1" applyBorder="1" applyAlignment="1">
      <alignment horizontal="center"/>
    </xf>
    <xf numFmtId="0" fontId="4" fillId="0" borderId="7" xfId="0" applyFont="1" applyBorder="1" applyAlignment="1"/>
    <xf numFmtId="0" fontId="4" fillId="0" borderId="21" xfId="0" applyFont="1" applyBorder="1" applyAlignment="1">
      <alignment horizontal="right" vertical="center" wrapText="1"/>
    </xf>
    <xf numFmtId="3" fontId="0" fillId="0" borderId="12" xfId="0" applyNumberFormat="1" applyBorder="1" applyAlignment="1">
      <alignment horizontal="right" vertical="center"/>
    </xf>
    <xf numFmtId="10" fontId="3" fillId="0" borderId="12" xfId="0" applyNumberFormat="1" applyFont="1" applyBorder="1" applyAlignment="1">
      <alignment horizontal="right" vertical="center"/>
    </xf>
    <xf numFmtId="10" fontId="3" fillId="0" borderId="11" xfId="0" applyNumberFormat="1" applyFont="1" applyBorder="1" applyAlignment="1">
      <alignment horizontal="right" vertical="center"/>
    </xf>
    <xf numFmtId="3" fontId="3" fillId="0" borderId="22" xfId="0" applyNumberFormat="1" applyFont="1" applyBorder="1" applyAlignment="1">
      <alignment horizontal="righ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3" fontId="0" fillId="0" borderId="5" xfId="0" applyNumberFormat="1" applyBorder="1"/>
    <xf numFmtId="10" fontId="3" fillId="0" borderId="5" xfId="0" applyNumberFormat="1" applyFont="1" applyBorder="1"/>
    <xf numFmtId="0" fontId="3" fillId="2" borderId="5" xfId="0" applyFont="1" applyFill="1" applyBorder="1" applyAlignment="1">
      <alignment horizontal="left" vertical="center"/>
    </xf>
    <xf numFmtId="0" fontId="3" fillId="2" borderId="5" xfId="0" applyFont="1" applyFill="1" applyBorder="1" applyAlignment="1">
      <alignment horizontal="left"/>
    </xf>
    <xf numFmtId="0" fontId="4" fillId="0" borderId="5" xfId="0" applyFont="1" applyBorder="1" applyAlignment="1">
      <alignment horizontal="center" vertical="center"/>
    </xf>
    <xf numFmtId="0" fontId="3" fillId="2" borderId="12" xfId="0" applyFont="1" applyFill="1" applyBorder="1" applyAlignment="1">
      <alignment horizontal="left" vertical="center"/>
    </xf>
    <xf numFmtId="0" fontId="3" fillId="2" borderId="23" xfId="0" applyFont="1" applyFill="1" applyBorder="1" applyAlignment="1">
      <alignment horizontal="left" vertical="center"/>
    </xf>
    <xf numFmtId="3" fontId="4" fillId="0" borderId="5" xfId="0" applyNumberFormat="1" applyFont="1" applyBorder="1" applyAlignment="1">
      <alignment horizontal="right" vertical="center"/>
    </xf>
    <xf numFmtId="3" fontId="5" fillId="0" borderId="5" xfId="0" applyNumberFormat="1" applyFont="1" applyBorder="1" applyAlignment="1">
      <alignment horizontal="right" vertical="center"/>
    </xf>
    <xf numFmtId="10" fontId="5" fillId="0" borderId="5" xfId="0" applyNumberFormat="1" applyFont="1" applyBorder="1" applyAlignment="1">
      <alignment horizontal="right" vertical="center"/>
    </xf>
    <xf numFmtId="3" fontId="3" fillId="0" borderId="11" xfId="0" applyNumberFormat="1" applyFont="1" applyBorder="1"/>
    <xf numFmtId="10" fontId="5" fillId="0" borderId="11" xfId="0" applyNumberFormat="1" applyFont="1" applyBorder="1" applyAlignment="1">
      <alignment horizontal="right" vertical="center"/>
    </xf>
    <xf numFmtId="3" fontId="4" fillId="0" borderId="24" xfId="0" applyNumberFormat="1" applyFont="1" applyBorder="1" applyAlignment="1">
      <alignment horizontal="right" vertical="center"/>
    </xf>
    <xf numFmtId="3" fontId="4" fillId="0" borderId="12" xfId="0" applyNumberFormat="1" applyFont="1" applyBorder="1" applyAlignment="1">
      <alignment horizontal="right" vertical="center"/>
    </xf>
    <xf numFmtId="0" fontId="4" fillId="0" borderId="12"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Fill="1" applyBorder="1" applyAlignment="1">
      <alignment horizontal="left" vertical="top" wrapText="1"/>
    </xf>
    <xf numFmtId="3" fontId="3" fillId="0" borderId="0" xfId="0" applyNumberFormat="1" applyFont="1" applyFill="1" applyBorder="1" applyAlignment="1">
      <alignment horizontal="center" vertical="top" wrapText="1"/>
    </xf>
    <xf numFmtId="3" fontId="5" fillId="0" borderId="0" xfId="0" applyNumberFormat="1" applyFont="1" applyBorder="1" applyAlignment="1">
      <alignment horizontal="right" vertical="top"/>
    </xf>
    <xf numFmtId="3" fontId="4" fillId="0" borderId="5" xfId="0" applyNumberFormat="1" applyFont="1" applyBorder="1" applyAlignment="1">
      <alignment horizontal="center" vertical="center"/>
    </xf>
    <xf numFmtId="3" fontId="5" fillId="0" borderId="5" xfId="0" applyNumberFormat="1" applyFont="1" applyBorder="1" applyAlignment="1">
      <alignment horizontal="right" vertical="top"/>
    </xf>
    <xf numFmtId="0" fontId="3" fillId="3" borderId="25" xfId="0" applyFont="1" applyFill="1" applyBorder="1" applyAlignment="1">
      <alignment horizontal="left" vertical="top" wrapText="1" indent="1"/>
    </xf>
    <xf numFmtId="0" fontId="0" fillId="3" borderId="12" xfId="0" applyFill="1" applyBorder="1"/>
    <xf numFmtId="3" fontId="4" fillId="0" borderId="26" xfId="0" applyNumberFormat="1" applyFont="1" applyBorder="1" applyAlignment="1">
      <alignment horizontal="right" vertical="center"/>
    </xf>
    <xf numFmtId="3" fontId="3" fillId="4" borderId="25" xfId="0" applyNumberFormat="1" applyFont="1" applyFill="1" applyBorder="1" applyAlignment="1">
      <alignment horizontal="center" vertical="top" wrapText="1"/>
    </xf>
    <xf numFmtId="0" fontId="3" fillId="2" borderId="25" xfId="0" applyFont="1" applyFill="1" applyBorder="1" applyAlignment="1">
      <alignment horizontal="left" vertical="center"/>
    </xf>
    <xf numFmtId="0" fontId="5" fillId="0" borderId="5" xfId="0" applyFont="1" applyBorder="1" applyAlignment="1">
      <alignment horizontal="center" vertical="center" wrapText="1"/>
    </xf>
    <xf numFmtId="0" fontId="1" fillId="0" borderId="0" xfId="0" applyFont="1" applyAlignment="1">
      <alignment horizontal="left" vertical="top" wrapText="1"/>
    </xf>
    <xf numFmtId="0" fontId="3" fillId="0" borderId="0" xfId="0" applyFont="1" applyAlignment="1">
      <alignment horizontal="center" wrapText="1"/>
    </xf>
    <xf numFmtId="0" fontId="4" fillId="0" borderId="6" xfId="0" applyFont="1" applyBorder="1" applyAlignment="1">
      <alignment horizontal="left" vertical="center" wrapText="1"/>
    </xf>
    <xf numFmtId="3" fontId="3" fillId="0" borderId="0" xfId="0" applyNumberFormat="1" applyFont="1" applyBorder="1" applyAlignment="1">
      <alignment horizontal="right" vertical="center" wrapText="1"/>
    </xf>
    <xf numFmtId="0" fontId="4" fillId="0" borderId="14" xfId="0" applyFont="1" applyFill="1" applyBorder="1" applyAlignment="1">
      <alignment horizontal="center" vertical="center"/>
    </xf>
    <xf numFmtId="0" fontId="3" fillId="2" borderId="5" xfId="0" applyFont="1" applyFill="1" applyBorder="1" applyAlignment="1">
      <alignment horizontal="left" vertical="center" inden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4" fillId="0" borderId="30" xfId="0" applyFont="1" applyBorder="1" applyAlignment="1">
      <alignment horizontal="center" vertical="center"/>
    </xf>
    <xf numFmtId="0" fontId="0" fillId="0" borderId="0" xfId="0" applyBorder="1" applyAlignment="1"/>
    <xf numFmtId="3" fontId="4" fillId="0" borderId="30" xfId="0" applyNumberFormat="1" applyFont="1" applyBorder="1" applyAlignment="1">
      <alignment horizontal="right" vertical="center"/>
    </xf>
    <xf numFmtId="3" fontId="4" fillId="0" borderId="5" xfId="0" applyNumberFormat="1" applyFont="1" applyFill="1" applyBorder="1" applyAlignment="1">
      <alignment horizontal="right" vertical="center"/>
    </xf>
    <xf numFmtId="10" fontId="5" fillId="0" borderId="5"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0" fontId="4" fillId="0" borderId="5" xfId="0" applyFont="1" applyBorder="1" applyAlignment="1">
      <alignment horizontal="left" vertical="center" wrapText="1"/>
    </xf>
    <xf numFmtId="0" fontId="2" fillId="0" borderId="30" xfId="0" applyFont="1" applyBorder="1" applyAlignment="1">
      <alignment horizontal="center" vertical="center" wrapText="1"/>
    </xf>
    <xf numFmtId="0" fontId="4" fillId="0" borderId="30" xfId="0" applyFont="1" applyBorder="1" applyAlignment="1">
      <alignment horizontal="left" vertical="center"/>
    </xf>
    <xf numFmtId="0" fontId="0" fillId="0" borderId="30" xfId="0" applyBorder="1"/>
    <xf numFmtId="10" fontId="4" fillId="0" borderId="30" xfId="0" applyNumberFormat="1" applyFont="1" applyBorder="1" applyAlignment="1">
      <alignment horizontal="right" vertical="center"/>
    </xf>
    <xf numFmtId="0" fontId="3" fillId="0" borderId="32" xfId="0" applyFont="1" applyBorder="1" applyAlignment="1">
      <alignment horizontal="right"/>
    </xf>
    <xf numFmtId="3" fontId="4" fillId="0" borderId="33" xfId="0" applyNumberFormat="1" applyFont="1" applyFill="1" applyBorder="1" applyAlignment="1">
      <alignment horizontal="right" vertical="center"/>
    </xf>
    <xf numFmtId="0" fontId="4" fillId="0" borderId="23" xfId="0" applyFont="1" applyBorder="1" applyAlignment="1">
      <alignment horizontal="center" vertical="center"/>
    </xf>
    <xf numFmtId="0" fontId="4" fillId="0" borderId="34"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35" xfId="0" applyFont="1" applyBorder="1" applyAlignment="1">
      <alignment horizontal="left" vertical="center" wrapText="1"/>
    </xf>
    <xf numFmtId="4" fontId="4" fillId="0" borderId="5" xfId="0" applyNumberFormat="1" applyFont="1" applyBorder="1" applyAlignment="1">
      <alignment horizontal="right" vertical="center"/>
    </xf>
    <xf numFmtId="0" fontId="4" fillId="0" borderId="8" xfId="0" applyFont="1" applyBorder="1" applyAlignment="1">
      <alignment horizontal="left" vertical="center" wrapText="1"/>
    </xf>
    <xf numFmtId="0" fontId="4" fillId="0" borderId="21" xfId="0" applyFont="1" applyBorder="1" applyAlignment="1">
      <alignment horizontal="left" vertical="center" wrapText="1"/>
    </xf>
    <xf numFmtId="0" fontId="4" fillId="0" borderId="36" xfId="0" applyFont="1" applyBorder="1" applyAlignment="1">
      <alignment horizontal="left" vertical="center" wrapText="1"/>
    </xf>
    <xf numFmtId="0" fontId="2" fillId="0" borderId="0" xfId="0" applyFont="1" applyBorder="1" applyAlignment="1">
      <alignment horizontal="left" vertical="center" indent="1"/>
    </xf>
    <xf numFmtId="3" fontId="4" fillId="0" borderId="0" xfId="0" applyNumberFormat="1" applyFont="1" applyBorder="1" applyAlignment="1">
      <alignment horizontal="right" vertical="center"/>
    </xf>
    <xf numFmtId="0" fontId="4" fillId="0" borderId="0" xfId="0" applyFont="1" applyBorder="1" applyAlignment="1">
      <alignment horizontal="left" vertical="center" wrapText="1"/>
    </xf>
    <xf numFmtId="4" fontId="4" fillId="0" borderId="0" xfId="0" applyNumberFormat="1" applyFont="1" applyBorder="1" applyAlignment="1">
      <alignment horizontal="right" vertical="center"/>
    </xf>
    <xf numFmtId="0" fontId="3" fillId="0" borderId="0" xfId="0" applyFont="1" applyBorder="1" applyAlignment="1">
      <alignment horizontal="left"/>
    </xf>
    <xf numFmtId="0" fontId="4" fillId="0" borderId="0" xfId="0" applyFont="1" applyBorder="1" applyAlignment="1">
      <alignment horizontal="left" vertical="center"/>
    </xf>
    <xf numFmtId="0" fontId="4" fillId="0" borderId="0" xfId="0" applyFont="1" applyBorder="1" applyAlignment="1">
      <alignment horizontal="center" vertical="center"/>
    </xf>
    <xf numFmtId="1" fontId="3" fillId="0" borderId="0" xfId="0" applyNumberFormat="1" applyFont="1" applyBorder="1" applyAlignment="1">
      <alignment horizontal="right" vertical="center"/>
    </xf>
    <xf numFmtId="1" fontId="3" fillId="0" borderId="11" xfId="0" applyNumberFormat="1" applyFont="1" applyBorder="1" applyAlignment="1">
      <alignment horizontal="right" vertical="center"/>
    </xf>
    <xf numFmtId="1" fontId="4" fillId="0" borderId="34" xfId="0" applyNumberFormat="1" applyFont="1" applyBorder="1" applyAlignment="1">
      <alignment horizontal="right" vertical="center"/>
    </xf>
    <xf numFmtId="1" fontId="4" fillId="0" borderId="35" xfId="0" applyNumberFormat="1" applyFont="1" applyBorder="1" applyAlignment="1">
      <alignment horizontal="right" vertical="center"/>
    </xf>
    <xf numFmtId="1" fontId="4" fillId="0" borderId="0" xfId="0" applyNumberFormat="1" applyFont="1" applyBorder="1" applyAlignment="1">
      <alignment horizontal="right" vertical="top"/>
    </xf>
    <xf numFmtId="1" fontId="4" fillId="0" borderId="0" xfId="0" applyNumberFormat="1" applyFont="1" applyBorder="1" applyAlignment="1">
      <alignment horizontal="right" vertical="center"/>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4" fillId="0" borderId="36" xfId="0" applyNumberFormat="1" applyFont="1" applyBorder="1" applyAlignment="1">
      <alignment horizontal="left" vertical="center" wrapText="1"/>
    </xf>
    <xf numFmtId="0" fontId="4" fillId="0" borderId="38" xfId="0" applyFont="1" applyBorder="1" applyAlignment="1">
      <alignment horizontal="center" vertical="center"/>
    </xf>
    <xf numFmtId="10" fontId="4" fillId="0" borderId="0" xfId="0" applyNumberFormat="1" applyFont="1" applyBorder="1" applyAlignment="1">
      <alignment horizontal="right" vertical="center"/>
    </xf>
    <xf numFmtId="1" fontId="4" fillId="0" borderId="5" xfId="0" applyNumberFormat="1" applyFont="1" applyBorder="1" applyAlignment="1">
      <alignment horizontal="right" vertical="center"/>
    </xf>
    <xf numFmtId="0" fontId="1" fillId="0" borderId="0" xfId="0" applyFont="1" applyAlignment="1">
      <alignment horizontal="left"/>
    </xf>
    <xf numFmtId="0" fontId="3" fillId="0" borderId="0" xfId="0" applyFont="1" applyAlignment="1">
      <alignment horizontal="center" vertical="center" wrapText="1"/>
    </xf>
    <xf numFmtId="0" fontId="0" fillId="0" borderId="0" xfId="0" applyAlignment="1">
      <alignment horizontal="left" vertical="top" wrapText="1"/>
    </xf>
    <xf numFmtId="0" fontId="1" fillId="0" borderId="0" xfId="0" applyFont="1" applyAlignment="1">
      <alignment horizontal="left" wrapText="1"/>
    </xf>
    <xf numFmtId="3" fontId="4" fillId="0" borderId="25" xfId="0" applyNumberFormat="1" applyFont="1" applyBorder="1" applyAlignment="1">
      <alignment horizontal="right" vertical="center"/>
    </xf>
    <xf numFmtId="3" fontId="4" fillId="0" borderId="6" xfId="0" applyNumberFormat="1" applyFont="1" applyFill="1" applyBorder="1" applyAlignment="1">
      <alignment horizontal="right" vertical="center"/>
    </xf>
    <xf numFmtId="3" fontId="4" fillId="0" borderId="39" xfId="0" applyNumberFormat="1" applyFont="1" applyFill="1" applyBorder="1" applyAlignment="1">
      <alignment horizontal="right" vertical="center"/>
    </xf>
    <xf numFmtId="0" fontId="3" fillId="0" borderId="11" xfId="0" applyFont="1" applyBorder="1" applyAlignment="1">
      <alignment horizontal="right" vertical="center"/>
    </xf>
    <xf numFmtId="3" fontId="4" fillId="0" borderId="29" xfId="0" applyNumberFormat="1" applyFont="1" applyBorder="1" applyAlignment="1">
      <alignment horizontal="right" vertical="center"/>
    </xf>
    <xf numFmtId="3" fontId="4" fillId="0" borderId="14" xfId="0" applyNumberFormat="1" applyFont="1" applyBorder="1" applyAlignment="1">
      <alignment horizontal="right" vertical="center"/>
    </xf>
    <xf numFmtId="0" fontId="2" fillId="0" borderId="0" xfId="0" applyFont="1" applyAlignment="1">
      <alignment horizontal="right" vertical="top"/>
    </xf>
    <xf numFmtId="0" fontId="2" fillId="0" borderId="0" xfId="0" applyFont="1" applyBorder="1" applyAlignment="1">
      <alignment horizontal="center" vertical="center" wrapText="1"/>
    </xf>
    <xf numFmtId="3" fontId="4" fillId="0" borderId="0" xfId="0" applyNumberFormat="1" applyFont="1" applyFill="1" applyBorder="1" applyAlignment="1">
      <alignment horizontal="right" vertical="center"/>
    </xf>
    <xf numFmtId="0" fontId="2"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horizontal="left" vertical="center"/>
    </xf>
    <xf numFmtId="3" fontId="4" fillId="0" borderId="1" xfId="0" applyNumberFormat="1" applyFont="1" applyFill="1" applyBorder="1" applyAlignment="1">
      <alignment horizontal="right" vertical="center"/>
    </xf>
    <xf numFmtId="0" fontId="3" fillId="2" borderId="12" xfId="0" applyFont="1" applyFill="1" applyBorder="1" applyAlignment="1">
      <alignment horizontal="center" vertical="center"/>
    </xf>
    <xf numFmtId="0" fontId="0" fillId="0" borderId="0" xfId="0" applyAlignment="1">
      <alignment horizontal="right" textRotation="180"/>
    </xf>
    <xf numFmtId="0" fontId="0" fillId="0" borderId="0" xfId="0" applyAlignment="1">
      <alignment horizontal="left" vertical="top" textRotation="180"/>
    </xf>
    <xf numFmtId="0" fontId="0" fillId="0" borderId="0" xfId="0" applyAlignment="1">
      <alignment horizontal="right" textRotation="180" wrapText="1"/>
    </xf>
    <xf numFmtId="0" fontId="0" fillId="0" borderId="0" xfId="0" applyAlignment="1">
      <alignment horizontal="right" wrapText="1"/>
    </xf>
    <xf numFmtId="3" fontId="4" fillId="0" borderId="24" xfId="0" applyNumberFormat="1" applyFont="1" applyBorder="1" applyAlignment="1">
      <alignment horizontal="center" vertical="center"/>
    </xf>
    <xf numFmtId="3" fontId="4" fillId="0" borderId="40" xfId="0" applyNumberFormat="1" applyFont="1" applyBorder="1" applyAlignment="1">
      <alignment horizontal="center" vertical="center"/>
    </xf>
    <xf numFmtId="3" fontId="4" fillId="0" borderId="41" xfId="0" applyNumberFormat="1" applyFont="1" applyBorder="1" applyAlignment="1">
      <alignment horizontal="center" vertical="center"/>
    </xf>
    <xf numFmtId="3" fontId="4" fillId="0" borderId="42" xfId="0" applyNumberFormat="1" applyFont="1" applyBorder="1" applyAlignment="1">
      <alignment horizontal="center" vertical="center"/>
    </xf>
    <xf numFmtId="3" fontId="4" fillId="0" borderId="43" xfId="0" applyNumberFormat="1" applyFont="1" applyBorder="1" applyAlignment="1">
      <alignment horizontal="center" vertical="center"/>
    </xf>
    <xf numFmtId="3" fontId="4" fillId="0" borderId="44" xfId="0" applyNumberFormat="1" applyFont="1" applyBorder="1" applyAlignment="1">
      <alignment horizontal="center" vertical="center"/>
    </xf>
    <xf numFmtId="3" fontId="4" fillId="0" borderId="45" xfId="0" applyNumberFormat="1" applyFont="1" applyBorder="1" applyAlignment="1">
      <alignment horizontal="center" vertical="center"/>
    </xf>
    <xf numFmtId="3" fontId="4" fillId="0" borderId="46" xfId="0" applyNumberFormat="1" applyFont="1" applyBorder="1" applyAlignment="1">
      <alignment horizontal="center" vertical="center"/>
    </xf>
    <xf numFmtId="3" fontId="0" fillId="0" borderId="14" xfId="0" applyNumberFormat="1" applyBorder="1" applyAlignment="1">
      <alignment horizontal="right" vertical="center"/>
    </xf>
    <xf numFmtId="0" fontId="4" fillId="0" borderId="14" xfId="0" applyFont="1" applyBorder="1" applyAlignment="1">
      <alignment horizontal="right" vertical="center"/>
    </xf>
    <xf numFmtId="3" fontId="3" fillId="0" borderId="47" xfId="0" applyNumberFormat="1" applyFont="1" applyBorder="1" applyAlignment="1">
      <alignment horizontal="right" vertical="center"/>
    </xf>
    <xf numFmtId="3" fontId="4" fillId="0" borderId="48" xfId="0" applyNumberFormat="1" applyFont="1" applyBorder="1" applyAlignment="1">
      <alignment horizontal="right" vertical="center" wrapText="1"/>
    </xf>
    <xf numFmtId="3" fontId="4" fillId="0" borderId="49" xfId="0" applyNumberFormat="1" applyFont="1" applyBorder="1" applyAlignment="1">
      <alignment horizontal="right" vertical="center" wrapText="1"/>
    </xf>
    <xf numFmtId="3" fontId="3" fillId="0" borderId="50" xfId="0" applyNumberFormat="1" applyFont="1" applyBorder="1" applyAlignment="1">
      <alignment horizontal="right" vertical="center" wrapText="1"/>
    </xf>
    <xf numFmtId="3" fontId="3" fillId="0" borderId="51" xfId="0" applyNumberFormat="1" applyFont="1" applyBorder="1" applyAlignment="1">
      <alignment horizontal="right" vertical="center" wrapText="1"/>
    </xf>
    <xf numFmtId="0" fontId="4" fillId="0" borderId="34" xfId="0" applyFont="1" applyBorder="1"/>
    <xf numFmtId="0" fontId="4" fillId="0" borderId="52" xfId="0" applyFont="1" applyBorder="1"/>
    <xf numFmtId="0" fontId="3" fillId="2" borderId="12" xfId="0" applyFont="1" applyFill="1" applyBorder="1" applyAlignment="1">
      <alignment horizontal="left"/>
    </xf>
    <xf numFmtId="0" fontId="3" fillId="2" borderId="21" xfId="0" applyFont="1" applyFill="1" applyBorder="1" applyAlignment="1">
      <alignment horizontal="center" vertical="center"/>
    </xf>
    <xf numFmtId="3" fontId="3" fillId="0" borderId="53" xfId="0" applyNumberFormat="1" applyFont="1" applyBorder="1" applyAlignment="1">
      <alignment horizontal="right" vertical="center"/>
    </xf>
    <xf numFmtId="3" fontId="3" fillId="0" borderId="54" xfId="0" applyNumberFormat="1" applyFont="1" applyBorder="1" applyAlignment="1">
      <alignment horizontal="right" vertical="center"/>
    </xf>
    <xf numFmtId="0" fontId="3" fillId="5" borderId="0" xfId="0" applyFont="1" applyFill="1" applyBorder="1" applyAlignment="1">
      <alignment horizontal="center" wrapText="1"/>
    </xf>
    <xf numFmtId="0" fontId="3" fillId="5" borderId="1" xfId="0" applyFont="1" applyFill="1" applyBorder="1" applyAlignment="1">
      <alignment horizontal="center" wrapText="1"/>
    </xf>
    <xf numFmtId="0" fontId="3" fillId="5" borderId="0" xfId="0" applyFont="1" applyFill="1" applyBorder="1" applyAlignment="1">
      <alignment horizontal="center" vertical="top" wrapText="1"/>
    </xf>
    <xf numFmtId="0" fontId="3" fillId="5" borderId="1" xfId="0" applyFont="1" applyFill="1" applyBorder="1" applyAlignment="1">
      <alignment horizontal="center" vertical="top" wrapText="1"/>
    </xf>
    <xf numFmtId="0" fontId="0" fillId="5" borderId="21" xfId="0" applyFill="1" applyBorder="1"/>
    <xf numFmtId="0" fontId="0" fillId="5" borderId="10" xfId="0" applyFill="1" applyBorder="1"/>
    <xf numFmtId="0" fontId="4" fillId="0" borderId="3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0" fillId="6" borderId="12" xfId="0" applyFill="1" applyBorder="1"/>
    <xf numFmtId="3" fontId="4" fillId="0" borderId="23" xfId="0" applyNumberFormat="1" applyFont="1" applyBorder="1" applyAlignment="1">
      <alignment horizontal="right" vertical="center"/>
    </xf>
    <xf numFmtId="3" fontId="4" fillId="0" borderId="58" xfId="0" applyNumberFormat="1" applyFont="1" applyBorder="1" applyAlignment="1">
      <alignment horizontal="right" vertical="center"/>
    </xf>
    <xf numFmtId="0" fontId="4" fillId="7" borderId="24" xfId="0" applyFont="1" applyFill="1" applyBorder="1" applyAlignment="1">
      <alignment horizontal="center" vertical="center"/>
    </xf>
    <xf numFmtId="0" fontId="4" fillId="7" borderId="40" xfId="0" applyFont="1" applyFill="1" applyBorder="1" applyAlignment="1">
      <alignment horizontal="center" vertical="center"/>
    </xf>
    <xf numFmtId="0" fontId="4" fillId="7" borderId="59" xfId="0" applyFont="1" applyFill="1" applyBorder="1" applyAlignment="1">
      <alignment horizontal="center" vertical="center"/>
    </xf>
    <xf numFmtId="0" fontId="4" fillId="0" borderId="24" xfId="0" applyFont="1" applyBorder="1" applyAlignment="1">
      <alignment horizontal="left" vertical="center" wrapText="1"/>
    </xf>
    <xf numFmtId="0" fontId="4" fillId="0" borderId="40" xfId="0" applyFont="1" applyBorder="1" applyAlignment="1">
      <alignment horizontal="left" vertical="center" wrapText="1"/>
    </xf>
    <xf numFmtId="0" fontId="4" fillId="0" borderId="59" xfId="0" applyFont="1" applyBorder="1" applyAlignment="1">
      <alignment horizontal="left" vertical="center" wrapText="1"/>
    </xf>
    <xf numFmtId="14" fontId="4" fillId="0" borderId="24" xfId="0" applyNumberFormat="1" applyFont="1" applyBorder="1" applyAlignment="1">
      <alignment horizontal="right" vertical="center" wrapText="1"/>
    </xf>
    <xf numFmtId="14" fontId="4" fillId="0" borderId="40" xfId="0" applyNumberFormat="1" applyFont="1" applyBorder="1" applyAlignment="1">
      <alignment horizontal="right" vertical="center" wrapText="1"/>
    </xf>
    <xf numFmtId="14" fontId="4" fillId="0" borderId="59" xfId="0" applyNumberFormat="1" applyFont="1" applyBorder="1" applyAlignment="1">
      <alignment horizontal="right" vertical="center" wrapText="1"/>
    </xf>
    <xf numFmtId="1" fontId="4" fillId="0" borderId="33" xfId="0" applyNumberFormat="1" applyFont="1" applyBorder="1" applyAlignment="1">
      <alignment horizontal="right" vertical="top"/>
    </xf>
    <xf numFmtId="1" fontId="4" fillId="0" borderId="31" xfId="0" applyNumberFormat="1" applyFont="1" applyBorder="1" applyAlignment="1">
      <alignment horizontal="right" vertical="center"/>
    </xf>
    <xf numFmtId="3" fontId="5" fillId="0" borderId="53" xfId="0" applyNumberFormat="1" applyFont="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xf>
    <xf numFmtId="0" fontId="2" fillId="0" borderId="0" xfId="0" applyFont="1" applyAlignment="1">
      <alignment horizontal="right" vertical="top" wrapText="1"/>
    </xf>
    <xf numFmtId="0" fontId="4" fillId="0" borderId="7" xfId="0" applyFont="1" applyBorder="1" applyAlignment="1">
      <alignment horizontal="right" vertical="center"/>
    </xf>
    <xf numFmtId="3" fontId="0" fillId="0" borderId="23" xfId="0" applyNumberFormat="1" applyBorder="1" applyAlignment="1">
      <alignment horizontal="right" vertical="center"/>
    </xf>
    <xf numFmtId="3" fontId="3" fillId="0" borderId="60" xfId="0" applyNumberFormat="1" applyFont="1" applyBorder="1" applyAlignment="1">
      <alignment horizontal="right" vertical="center"/>
    </xf>
    <xf numFmtId="3" fontId="4" fillId="0" borderId="7" xfId="0" applyNumberFormat="1" applyFont="1" applyBorder="1" applyAlignment="1">
      <alignment horizontal="right" vertical="center"/>
    </xf>
    <xf numFmtId="0" fontId="4" fillId="0" borderId="61" xfId="0" applyFont="1" applyBorder="1" applyAlignment="1">
      <alignment horizontal="right" vertical="center"/>
    </xf>
    <xf numFmtId="3" fontId="4" fillId="0" borderId="62" xfId="0" applyNumberFormat="1" applyFont="1" applyBorder="1" applyAlignment="1">
      <alignment horizontal="right" vertical="center"/>
    </xf>
    <xf numFmtId="3" fontId="4" fillId="0" borderId="63" xfId="0" applyNumberFormat="1" applyFont="1" applyBorder="1" applyAlignment="1">
      <alignment horizontal="right" vertical="center"/>
    </xf>
    <xf numFmtId="0" fontId="5" fillId="0" borderId="5" xfId="0" applyFont="1" applyBorder="1" applyAlignment="1">
      <alignment horizontal="center" vertical="center"/>
    </xf>
    <xf numFmtId="10" fontId="5" fillId="0" borderId="23" xfId="0" applyNumberFormat="1" applyFont="1" applyBorder="1" applyAlignment="1">
      <alignment horizontal="right" vertical="center"/>
    </xf>
    <xf numFmtId="3" fontId="4" fillId="0" borderId="8" xfId="0" applyNumberFormat="1" applyFont="1" applyBorder="1" applyAlignment="1">
      <alignment horizontal="right" vertical="center"/>
    </xf>
    <xf numFmtId="3" fontId="0" fillId="0" borderId="7" xfId="0" applyNumberFormat="1" applyBorder="1" applyAlignment="1">
      <alignment horizontal="right" vertical="center"/>
    </xf>
    <xf numFmtId="3" fontId="4" fillId="0" borderId="64" xfId="0" applyNumberFormat="1" applyFont="1" applyBorder="1" applyAlignment="1">
      <alignment horizontal="right" vertical="center"/>
    </xf>
    <xf numFmtId="3" fontId="4" fillId="0" borderId="65" xfId="0" applyNumberFormat="1" applyFont="1" applyBorder="1" applyAlignment="1">
      <alignment horizontal="right" vertical="center"/>
    </xf>
    <xf numFmtId="3" fontId="4" fillId="0" borderId="17" xfId="0" applyNumberFormat="1" applyFont="1" applyBorder="1" applyAlignment="1">
      <alignment horizontal="right" vertical="center"/>
    </xf>
    <xf numFmtId="3" fontId="4" fillId="0" borderId="66" xfId="0" applyNumberFormat="1" applyFont="1" applyBorder="1" applyAlignment="1">
      <alignment horizontal="right" vertical="center"/>
    </xf>
    <xf numFmtId="3" fontId="4" fillId="0" borderId="67" xfId="0" applyNumberFormat="1" applyFont="1" applyBorder="1" applyAlignment="1">
      <alignment horizontal="right" vertical="center"/>
    </xf>
    <xf numFmtId="3" fontId="4" fillId="0" borderId="68" xfId="0" applyNumberFormat="1" applyFont="1" applyBorder="1" applyAlignment="1">
      <alignment horizontal="right" vertical="center"/>
    </xf>
    <xf numFmtId="3" fontId="4" fillId="0" borderId="69" xfId="0" applyNumberFormat="1" applyFont="1" applyBorder="1" applyAlignment="1">
      <alignment horizontal="right" vertical="center"/>
    </xf>
    <xf numFmtId="3" fontId="4" fillId="0" borderId="70" xfId="0" applyNumberFormat="1" applyFont="1" applyBorder="1" applyAlignment="1">
      <alignment horizontal="right" vertical="center"/>
    </xf>
    <xf numFmtId="3" fontId="3" fillId="0" borderId="71" xfId="0" applyNumberFormat="1" applyFont="1" applyBorder="1" applyAlignment="1">
      <alignment horizontal="right" vertical="center"/>
    </xf>
    <xf numFmtId="0" fontId="3" fillId="0" borderId="72" xfId="0" applyFont="1" applyBorder="1" applyAlignment="1">
      <alignment horizontal="center" vertical="center" wrapText="1"/>
    </xf>
    <xf numFmtId="0" fontId="4" fillId="0" borderId="6" xfId="0" applyFont="1" applyBorder="1" applyAlignment="1">
      <alignment horizontal="right" vertical="center"/>
    </xf>
    <xf numFmtId="0" fontId="4" fillId="0" borderId="8" xfId="0" applyFont="1" applyBorder="1" applyAlignment="1">
      <alignment horizontal="right" vertical="center" wrapText="1"/>
    </xf>
    <xf numFmtId="10" fontId="4" fillId="0" borderId="62" xfId="0" applyNumberFormat="1" applyFont="1" applyBorder="1" applyAlignment="1">
      <alignment horizontal="right" vertical="center"/>
    </xf>
    <xf numFmtId="10" fontId="4" fillId="0" borderId="73" xfId="0" applyNumberFormat="1" applyFont="1" applyBorder="1" applyAlignment="1">
      <alignment horizontal="right" vertical="center"/>
    </xf>
    <xf numFmtId="10" fontId="4" fillId="0" borderId="74" xfId="0" applyNumberFormat="1" applyFont="1" applyBorder="1" applyAlignment="1">
      <alignment horizontal="right" vertical="center"/>
    </xf>
    <xf numFmtId="0" fontId="4" fillId="0" borderId="62" xfId="0" applyFont="1" applyBorder="1" applyAlignment="1">
      <alignment horizontal="right" vertical="center" wrapText="1"/>
    </xf>
    <xf numFmtId="0" fontId="4" fillId="0" borderId="75" xfId="0" applyFont="1" applyBorder="1" applyAlignment="1">
      <alignment horizontal="right" vertical="center" wrapText="1"/>
    </xf>
    <xf numFmtId="10" fontId="4" fillId="0" borderId="25" xfId="0" applyNumberFormat="1" applyFont="1" applyBorder="1" applyAlignment="1">
      <alignment horizontal="right" vertical="center"/>
    </xf>
    <xf numFmtId="10" fontId="4" fillId="0" borderId="58" xfId="0" applyNumberFormat="1" applyFont="1" applyBorder="1" applyAlignment="1">
      <alignment horizontal="right" vertical="center"/>
    </xf>
    <xf numFmtId="10" fontId="5" fillId="0" borderId="58" xfId="0" applyNumberFormat="1" applyFont="1" applyBorder="1" applyAlignment="1">
      <alignment horizontal="right" vertical="center"/>
    </xf>
    <xf numFmtId="3" fontId="0" fillId="0" borderId="62" xfId="0" applyNumberFormat="1" applyBorder="1" applyAlignment="1">
      <alignment horizontal="right" vertical="center"/>
    </xf>
    <xf numFmtId="3" fontId="0" fillId="0" borderId="73" xfId="0" applyNumberFormat="1" applyBorder="1" applyAlignment="1">
      <alignment horizontal="right" vertical="center"/>
    </xf>
    <xf numFmtId="3" fontId="0" fillId="0" borderId="75" xfId="0" applyNumberFormat="1" applyBorder="1" applyAlignment="1">
      <alignment horizontal="right" vertical="center"/>
    </xf>
    <xf numFmtId="3" fontId="4" fillId="0" borderId="76" xfId="0" applyNumberFormat="1" applyFont="1" applyBorder="1" applyAlignment="1">
      <alignment horizontal="right" vertical="center" wrapText="1"/>
    </xf>
    <xf numFmtId="3" fontId="4" fillId="0" borderId="77" xfId="0" applyNumberFormat="1" applyFont="1" applyBorder="1" applyAlignment="1">
      <alignment horizontal="right" vertical="center" wrapText="1"/>
    </xf>
    <xf numFmtId="10" fontId="3" fillId="0" borderId="23" xfId="0" applyNumberFormat="1" applyFont="1" applyBorder="1" applyAlignment="1">
      <alignment horizontal="right" vertical="center"/>
    </xf>
    <xf numFmtId="3" fontId="4" fillId="0" borderId="78" xfId="0" applyNumberFormat="1" applyFont="1" applyBorder="1" applyAlignment="1">
      <alignment horizontal="right" vertical="center" wrapText="1"/>
    </xf>
    <xf numFmtId="3" fontId="4" fillId="0" borderId="79" xfId="0" applyNumberFormat="1" applyFont="1" applyBorder="1" applyAlignment="1">
      <alignment horizontal="right" vertical="center" wrapText="1"/>
    </xf>
    <xf numFmtId="3" fontId="0" fillId="0" borderId="65" xfId="0" applyNumberFormat="1" applyBorder="1" applyAlignment="1">
      <alignment horizontal="right" vertical="center"/>
    </xf>
    <xf numFmtId="10" fontId="3" fillId="0" borderId="62" xfId="0" applyNumberFormat="1" applyFont="1" applyBorder="1" applyAlignment="1">
      <alignment horizontal="right" vertical="center"/>
    </xf>
    <xf numFmtId="3" fontId="4" fillId="0" borderId="80" xfId="0" applyNumberFormat="1" applyFont="1" applyBorder="1" applyAlignment="1">
      <alignment horizontal="right" vertical="center" wrapText="1"/>
    </xf>
    <xf numFmtId="3" fontId="4" fillId="0" borderId="81" xfId="0" applyNumberFormat="1" applyFont="1" applyBorder="1" applyAlignment="1">
      <alignment horizontal="right" vertical="center" wrapText="1"/>
    </xf>
    <xf numFmtId="3" fontId="0" fillId="0" borderId="29" xfId="0" applyNumberFormat="1" applyBorder="1" applyAlignment="1">
      <alignment horizontal="right" vertical="center"/>
    </xf>
    <xf numFmtId="3" fontId="4" fillId="0" borderId="82" xfId="0" applyNumberFormat="1" applyFont="1" applyBorder="1" applyAlignment="1">
      <alignment horizontal="right" vertical="center" wrapText="1"/>
    </xf>
    <xf numFmtId="3" fontId="4" fillId="0" borderId="83" xfId="0" applyNumberFormat="1" applyFont="1" applyBorder="1" applyAlignment="1">
      <alignment horizontal="right" vertical="center" wrapText="1"/>
    </xf>
    <xf numFmtId="3" fontId="0" fillId="0" borderId="84" xfId="0" applyNumberFormat="1" applyBorder="1" applyAlignment="1">
      <alignment horizontal="right" vertical="center"/>
    </xf>
    <xf numFmtId="10" fontId="3" fillId="0" borderId="75" xfId="0" applyNumberFormat="1" applyFont="1" applyBorder="1" applyAlignment="1">
      <alignment horizontal="right" vertical="center"/>
    </xf>
    <xf numFmtId="0" fontId="4" fillId="0" borderId="85" xfId="0" applyNumberFormat="1" applyFont="1" applyBorder="1" applyAlignment="1">
      <alignment horizontal="left" vertical="center" wrapText="1"/>
    </xf>
    <xf numFmtId="0" fontId="4" fillId="0" borderId="86" xfId="0" applyNumberFormat="1" applyFont="1" applyBorder="1" applyAlignment="1">
      <alignment horizontal="left" vertical="center" wrapText="1"/>
    </xf>
    <xf numFmtId="0" fontId="0" fillId="0" borderId="0" xfId="0" applyBorder="1" applyAlignment="1">
      <alignment horizontal="right" vertical="top"/>
    </xf>
    <xf numFmtId="0" fontId="3" fillId="0" borderId="0" xfId="0" applyFont="1" applyBorder="1" applyAlignment="1">
      <alignment horizontal="center" vertical="center" wrapText="1"/>
    </xf>
    <xf numFmtId="0" fontId="4" fillId="0" borderId="0" xfId="0" applyFont="1" applyBorder="1" applyAlignment="1"/>
    <xf numFmtId="3" fontId="4" fillId="0" borderId="0" xfId="0" applyNumberFormat="1" applyFont="1" applyBorder="1" applyAlignment="1">
      <alignment horizontal="right" vertical="center" wrapText="1"/>
    </xf>
    <xf numFmtId="3" fontId="0" fillId="0" borderId="0" xfId="0" applyNumberFormat="1" applyBorder="1" applyAlignment="1">
      <alignment horizontal="right" vertical="center"/>
    </xf>
    <xf numFmtId="10" fontId="3" fillId="0" borderId="0" xfId="0" applyNumberFormat="1" applyFont="1" applyBorder="1" applyAlignment="1">
      <alignment horizontal="right" vertical="center"/>
    </xf>
    <xf numFmtId="0" fontId="4" fillId="0" borderId="0" xfId="0" applyFont="1" applyBorder="1" applyAlignment="1">
      <alignment horizontal="right" vertical="center" wrapText="1"/>
    </xf>
    <xf numFmtId="0" fontId="4" fillId="0" borderId="5" xfId="0" applyFont="1" applyBorder="1" applyAlignment="1">
      <alignment horizontal="left" vertical="center"/>
    </xf>
    <xf numFmtId="3" fontId="5" fillId="0" borderId="12" xfId="0" applyNumberFormat="1" applyFont="1" applyBorder="1" applyAlignment="1">
      <alignment horizontal="right" vertical="center"/>
    </xf>
    <xf numFmtId="3" fontId="5" fillId="0" borderId="87" xfId="0" applyNumberFormat="1" applyFont="1" applyBorder="1" applyAlignment="1">
      <alignment horizontal="right" vertical="center"/>
    </xf>
    <xf numFmtId="3" fontId="4" fillId="0" borderId="87" xfId="0" applyNumberFormat="1" applyFont="1" applyBorder="1" applyAlignment="1">
      <alignment horizontal="center" vertical="center"/>
    </xf>
    <xf numFmtId="3" fontId="4" fillId="0" borderId="87" xfId="0" applyNumberFormat="1" applyFont="1" applyBorder="1" applyAlignment="1">
      <alignment horizontal="right" vertical="center"/>
    </xf>
    <xf numFmtId="0" fontId="3" fillId="0" borderId="88" xfId="0" applyFont="1" applyBorder="1" applyAlignment="1">
      <alignment horizontal="right" vertical="center"/>
    </xf>
    <xf numFmtId="0" fontId="3" fillId="0" borderId="89" xfId="0" applyFont="1" applyBorder="1" applyAlignment="1">
      <alignment horizontal="right" vertical="center"/>
    </xf>
    <xf numFmtId="3" fontId="3" fillId="0" borderId="90" xfId="0" applyNumberFormat="1" applyFont="1" applyBorder="1" applyAlignment="1">
      <alignment horizontal="right" vertical="center"/>
    </xf>
    <xf numFmtId="0" fontId="3" fillId="0" borderId="0" xfId="0" applyFont="1" applyBorder="1" applyAlignment="1">
      <alignment horizontal="center" vertical="center"/>
    </xf>
    <xf numFmtId="0" fontId="4" fillId="0" borderId="30" xfId="0" applyFont="1" applyBorder="1" applyAlignment="1">
      <alignment horizontal="left" vertical="center" wrapText="1"/>
    </xf>
    <xf numFmtId="10" fontId="3" fillId="0" borderId="91" xfId="0" applyNumberFormat="1" applyFont="1" applyBorder="1" applyAlignment="1">
      <alignment horizontal="right" vertical="center"/>
    </xf>
    <xf numFmtId="0" fontId="3" fillId="0" borderId="0" xfId="0" applyFont="1" applyBorder="1" applyAlignment="1">
      <alignment horizontal="left" vertical="center" indent="1"/>
    </xf>
    <xf numFmtId="0" fontId="3" fillId="0" borderId="0" xfId="0" applyFont="1" applyBorder="1" applyAlignment="1">
      <alignment horizontal="left" vertical="center" indent="10"/>
    </xf>
    <xf numFmtId="0" fontId="0" fillId="0" borderId="89" xfId="0" applyBorder="1"/>
    <xf numFmtId="3" fontId="3" fillId="0" borderId="92" xfId="0" applyNumberFormat="1" applyFont="1" applyBorder="1" applyAlignment="1">
      <alignment horizontal="right" vertical="center"/>
    </xf>
    <xf numFmtId="3" fontId="3" fillId="0" borderId="89" xfId="0" applyNumberFormat="1" applyFont="1" applyBorder="1" applyAlignment="1">
      <alignment horizontal="right" vertical="center"/>
    </xf>
    <xf numFmtId="10" fontId="3" fillId="0" borderId="89" xfId="0" applyNumberFormat="1" applyFont="1" applyBorder="1" applyAlignment="1">
      <alignment horizontal="right" vertical="center"/>
    </xf>
    <xf numFmtId="0" fontId="3" fillId="0" borderId="92" xfId="0" applyFont="1" applyBorder="1" applyAlignment="1">
      <alignment horizontal="right" vertical="center"/>
    </xf>
    <xf numFmtId="10" fontId="3" fillId="0" borderId="92" xfId="0" applyNumberFormat="1" applyFont="1" applyBorder="1" applyAlignment="1">
      <alignment horizontal="right" vertical="center"/>
    </xf>
    <xf numFmtId="3" fontId="4" fillId="0" borderId="52" xfId="0" applyNumberFormat="1" applyFont="1" applyBorder="1" applyAlignment="1">
      <alignment horizontal="right" vertical="center"/>
    </xf>
    <xf numFmtId="1" fontId="4" fillId="0" borderId="28" xfId="0" applyNumberFormat="1" applyFont="1" applyBorder="1" applyAlignment="1">
      <alignment horizontal="center" vertical="center" wrapText="1"/>
    </xf>
    <xf numFmtId="1" fontId="4" fillId="0" borderId="93" xfId="0" applyNumberFormat="1" applyFont="1" applyBorder="1" applyAlignment="1">
      <alignment horizontal="center" vertical="center" wrapText="1"/>
    </xf>
    <xf numFmtId="1" fontId="4" fillId="0" borderId="94" xfId="0" applyNumberFormat="1" applyFont="1" applyBorder="1" applyAlignment="1">
      <alignment horizontal="center" vertical="center"/>
    </xf>
    <xf numFmtId="0" fontId="3" fillId="0" borderId="0" xfId="0" applyFont="1" applyBorder="1" applyAlignment="1">
      <alignment horizontal="center" vertical="top" wrapText="1"/>
    </xf>
    <xf numFmtId="0" fontId="4" fillId="0" borderId="41" xfId="0" applyFont="1" applyBorder="1"/>
    <xf numFmtId="1" fontId="4" fillId="0" borderId="95" xfId="0" applyNumberFormat="1" applyFont="1" applyBorder="1" applyAlignment="1">
      <alignment horizontal="center" vertical="center" wrapText="1"/>
    </xf>
    <xf numFmtId="1" fontId="4" fillId="0" borderId="96" xfId="0" applyNumberFormat="1" applyFont="1" applyBorder="1" applyAlignment="1">
      <alignment horizontal="center" vertical="center" wrapText="1"/>
    </xf>
    <xf numFmtId="1" fontId="4" fillId="0" borderId="97" xfId="0" applyNumberFormat="1" applyFont="1" applyBorder="1" applyAlignment="1">
      <alignment horizontal="center" vertical="center"/>
    </xf>
    <xf numFmtId="0" fontId="4" fillId="0" borderId="98" xfId="0" applyFont="1" applyBorder="1"/>
    <xf numFmtId="3" fontId="4" fillId="0" borderId="97" xfId="0" applyNumberFormat="1" applyFont="1" applyBorder="1" applyAlignment="1">
      <alignment horizontal="right" vertical="center"/>
    </xf>
    <xf numFmtId="3" fontId="4" fillId="0" borderId="63" xfId="0" applyNumberFormat="1" applyFont="1" applyFill="1" applyBorder="1" applyAlignment="1">
      <alignment horizontal="right" vertical="center"/>
    </xf>
    <xf numFmtId="1" fontId="4" fillId="0" borderId="99" xfId="0" applyNumberFormat="1" applyFont="1" applyBorder="1" applyAlignment="1">
      <alignment horizontal="center" vertical="center" wrapText="1"/>
    </xf>
    <xf numFmtId="1" fontId="4" fillId="0" borderId="100" xfId="0" applyNumberFormat="1" applyFont="1" applyBorder="1" applyAlignment="1">
      <alignment horizontal="center" vertical="center" wrapText="1"/>
    </xf>
    <xf numFmtId="1" fontId="4" fillId="0" borderId="101" xfId="0" applyNumberFormat="1" applyFont="1" applyBorder="1" applyAlignment="1">
      <alignment horizontal="center" vertical="center"/>
    </xf>
    <xf numFmtId="0" fontId="4" fillId="0" borderId="102" xfId="0" applyFont="1" applyBorder="1"/>
    <xf numFmtId="3" fontId="4" fillId="0" borderId="103" xfId="0" applyNumberFormat="1" applyFont="1" applyBorder="1" applyAlignment="1">
      <alignment horizontal="right" vertical="center"/>
    </xf>
    <xf numFmtId="3" fontId="4" fillId="0" borderId="104" xfId="0" applyNumberFormat="1" applyFont="1" applyBorder="1" applyAlignment="1">
      <alignment horizontal="right" vertical="center"/>
    </xf>
    <xf numFmtId="3" fontId="4" fillId="0" borderId="105" xfId="0" applyNumberFormat="1" applyFont="1" applyFill="1" applyBorder="1" applyAlignment="1">
      <alignment horizontal="right" vertical="center"/>
    </xf>
    <xf numFmtId="3" fontId="4" fillId="0" borderId="106" xfId="0" applyNumberFormat="1" applyFont="1" applyBorder="1" applyAlignment="1">
      <alignment horizontal="right" vertical="center"/>
    </xf>
    <xf numFmtId="0" fontId="0" fillId="0" borderId="0" xfId="0" applyFill="1" applyBorder="1" applyAlignment="1"/>
    <xf numFmtId="0" fontId="0" fillId="0" borderId="0" xfId="0" applyFill="1" applyBorder="1" applyAlignment="1">
      <alignment horizontal="right" vertical="top"/>
    </xf>
    <xf numFmtId="0" fontId="0" fillId="0" borderId="0" xfId="0"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3" fillId="0" borderId="0" xfId="0" applyFont="1" applyFill="1" applyBorder="1" applyAlignment="1">
      <alignment horizontal="right"/>
    </xf>
    <xf numFmtId="3" fontId="3" fillId="0" borderId="0" xfId="0" applyNumberFormat="1" applyFont="1" applyFill="1" applyBorder="1" applyAlignment="1">
      <alignment horizontal="right" vertical="center"/>
    </xf>
    <xf numFmtId="0" fontId="4" fillId="0" borderId="107" xfId="0" applyFont="1" applyBorder="1"/>
    <xf numFmtId="3" fontId="4" fillId="0" borderId="107" xfId="0" applyNumberFormat="1" applyFont="1" applyBorder="1" applyAlignment="1">
      <alignment horizontal="right" vertical="center"/>
    </xf>
    <xf numFmtId="0" fontId="4" fillId="0" borderId="108" xfId="0" applyFont="1" applyBorder="1"/>
    <xf numFmtId="3" fontId="4" fillId="0" borderId="109" xfId="0" applyNumberFormat="1" applyFont="1" applyBorder="1" applyAlignment="1">
      <alignment horizontal="right" vertical="center"/>
    </xf>
    <xf numFmtId="0" fontId="4" fillId="0" borderId="110" xfId="0" applyFont="1" applyBorder="1" applyAlignment="1">
      <alignment horizontal="right" vertical="center"/>
    </xf>
    <xf numFmtId="0" fontId="4" fillId="0" borderId="111" xfId="0" applyFont="1" applyBorder="1" applyAlignment="1">
      <alignment horizontal="right" vertical="center"/>
    </xf>
    <xf numFmtId="0" fontId="4" fillId="0" borderId="112" xfId="0" applyFont="1" applyBorder="1" applyAlignment="1">
      <alignment horizontal="right" vertical="center"/>
    </xf>
    <xf numFmtId="0" fontId="4" fillId="0" borderId="113" xfId="0" applyFont="1" applyBorder="1" applyAlignment="1">
      <alignment horizontal="right" vertical="center"/>
    </xf>
    <xf numFmtId="0" fontId="4" fillId="0" borderId="114" xfId="0" applyFont="1" applyBorder="1" applyAlignment="1">
      <alignment horizontal="right" vertical="center"/>
    </xf>
    <xf numFmtId="0" fontId="4" fillId="0" borderId="115" xfId="0" applyFont="1" applyBorder="1" applyAlignment="1">
      <alignment horizontal="right" vertical="center"/>
    </xf>
    <xf numFmtId="0" fontId="4" fillId="0" borderId="116" xfId="0" applyFont="1" applyBorder="1" applyAlignment="1">
      <alignment horizontal="right" vertical="center"/>
    </xf>
    <xf numFmtId="0" fontId="4" fillId="0" borderId="117" xfId="0" applyFont="1" applyBorder="1" applyAlignment="1">
      <alignment horizontal="right" vertical="center"/>
    </xf>
    <xf numFmtId="0" fontId="1" fillId="0" borderId="0" xfId="0" applyFont="1" applyAlignment="1">
      <alignment horizontal="center"/>
    </xf>
    <xf numFmtId="3" fontId="4" fillId="0" borderId="74" xfId="0" applyNumberFormat="1" applyFont="1" applyBorder="1" applyAlignment="1">
      <alignment horizontal="right" vertical="center"/>
    </xf>
    <xf numFmtId="3" fontId="4" fillId="0" borderId="75" xfId="0" applyNumberFormat="1" applyFont="1" applyBorder="1" applyAlignment="1">
      <alignment horizontal="right" vertical="center"/>
    </xf>
    <xf numFmtId="0" fontId="4" fillId="0" borderId="5" xfId="0" applyFont="1" applyBorder="1" applyAlignment="1">
      <alignment horizontal="left" vertical="center" wrapText="1" indent="1"/>
    </xf>
    <xf numFmtId="0" fontId="0" fillId="0" borderId="0" xfId="0" applyBorder="1" applyAlignment="1">
      <alignment horizontal="left" vertical="top"/>
    </xf>
    <xf numFmtId="0" fontId="3" fillId="0" borderId="72" xfId="0" applyFont="1" applyBorder="1" applyAlignment="1">
      <alignment horizontal="center" vertical="center"/>
    </xf>
    <xf numFmtId="0" fontId="2" fillId="0" borderId="0" xfId="0" applyFont="1" applyBorder="1" applyAlignment="1">
      <alignment horizontal="right"/>
    </xf>
    <xf numFmtId="0" fontId="1" fillId="0" borderId="0" xfId="0" applyFont="1"/>
    <xf numFmtId="0" fontId="1" fillId="0" borderId="0" xfId="0" applyFont="1" applyAlignment="1">
      <alignment horizontal="left" vertical="top"/>
    </xf>
    <xf numFmtId="0" fontId="11" fillId="0" borderId="0" xfId="0" applyFont="1" applyBorder="1" applyAlignment="1">
      <alignment horizontal="right"/>
    </xf>
    <xf numFmtId="3" fontId="4" fillId="0" borderId="21" xfId="0" applyNumberFormat="1" applyFont="1" applyBorder="1" applyAlignment="1">
      <alignment horizontal="center" vertical="center"/>
    </xf>
    <xf numFmtId="3" fontId="4" fillId="0" borderId="30" xfId="0" applyNumberFormat="1" applyFont="1" applyBorder="1" applyAlignment="1">
      <alignment horizontal="center" vertical="center"/>
    </xf>
    <xf numFmtId="3" fontId="4" fillId="0" borderId="10"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3" fillId="8" borderId="25" xfId="0" applyNumberFormat="1" applyFont="1" applyFill="1" applyBorder="1" applyAlignment="1">
      <alignment horizontal="center"/>
    </xf>
    <xf numFmtId="0" fontId="1" fillId="0" borderId="0" xfId="0" applyFont="1" applyBorder="1" applyAlignment="1">
      <alignment horizontal="left" vertical="top" wrapText="1"/>
    </xf>
    <xf numFmtId="0" fontId="3" fillId="8" borderId="25" xfId="0" applyFont="1" applyFill="1" applyBorder="1" applyAlignment="1">
      <alignment horizontal="center" vertical="top" wrapText="1"/>
    </xf>
    <xf numFmtId="0" fontId="3" fillId="8" borderId="25" xfId="0" applyFont="1" applyFill="1" applyBorder="1" applyAlignment="1">
      <alignment horizontal="center" wrapText="1"/>
    </xf>
    <xf numFmtId="0" fontId="3" fillId="8" borderId="23" xfId="0" applyFont="1" applyFill="1" applyBorder="1" applyAlignment="1">
      <alignment horizontal="center" vertical="top" wrapText="1"/>
    </xf>
    <xf numFmtId="3" fontId="3" fillId="8" borderId="23" xfId="0" applyNumberFormat="1" applyFont="1" applyFill="1" applyBorder="1" applyAlignment="1">
      <alignment horizontal="center"/>
    </xf>
    <xf numFmtId="0" fontId="0" fillId="3" borderId="0" xfId="0" applyFill="1" applyBorder="1" applyAlignment="1">
      <alignment horizontal="left" vertical="top" indent="1"/>
    </xf>
    <xf numFmtId="3" fontId="3" fillId="0" borderId="118" xfId="0" applyNumberFormat="1" applyFont="1" applyBorder="1" applyAlignment="1">
      <alignment horizontal="right" vertical="center"/>
    </xf>
    <xf numFmtId="0" fontId="0" fillId="3" borderId="10" xfId="0" applyFill="1" applyBorder="1"/>
    <xf numFmtId="0" fontId="0" fillId="0" borderId="19" xfId="0" applyBorder="1"/>
    <xf numFmtId="0" fontId="3" fillId="0" borderId="19" xfId="0" applyFont="1" applyBorder="1" applyAlignment="1">
      <alignment horizontal="right"/>
    </xf>
    <xf numFmtId="0" fontId="0" fillId="3" borderId="92" xfId="0" applyFill="1" applyBorder="1" applyAlignment="1">
      <alignment horizontal="left" vertical="top" indent="1"/>
    </xf>
    <xf numFmtId="0" fontId="3" fillId="2" borderId="30" xfId="0" applyFont="1" applyFill="1" applyBorder="1" applyAlignment="1">
      <alignment horizontal="center" vertical="center"/>
    </xf>
    <xf numFmtId="3" fontId="0" fillId="0" borderId="23" xfId="0" applyNumberFormat="1" applyBorder="1"/>
    <xf numFmtId="3" fontId="0" fillId="0" borderId="7" xfId="0" applyNumberFormat="1" applyBorder="1"/>
    <xf numFmtId="3" fontId="5" fillId="0" borderId="23" xfId="0" applyNumberFormat="1" applyFont="1" applyBorder="1" applyAlignment="1">
      <alignment horizontal="right" vertical="top"/>
    </xf>
    <xf numFmtId="3" fontId="5" fillId="0" borderId="58" xfId="0" applyNumberFormat="1" applyFont="1" applyBorder="1" applyAlignment="1">
      <alignment horizontal="right" vertical="top"/>
    </xf>
    <xf numFmtId="0" fontId="3" fillId="0" borderId="5" xfId="0" applyFont="1" applyBorder="1" applyAlignment="1">
      <alignment horizontal="center" vertical="top"/>
    </xf>
    <xf numFmtId="0" fontId="3" fillId="0" borderId="23" xfId="0" applyFont="1" applyBorder="1" applyAlignment="1">
      <alignment horizontal="center" vertical="top"/>
    </xf>
    <xf numFmtId="0" fontId="3" fillId="0" borderId="58" xfId="0" applyFont="1" applyBorder="1" applyAlignment="1">
      <alignment horizontal="center" vertical="top"/>
    </xf>
    <xf numFmtId="0" fontId="0" fillId="0" borderId="5" xfId="0" applyBorder="1" applyAlignment="1">
      <alignment horizontal="center" vertical="top"/>
    </xf>
    <xf numFmtId="0" fontId="0" fillId="0" borderId="58" xfId="0" applyBorder="1" applyAlignment="1">
      <alignment horizontal="center" vertical="top"/>
    </xf>
    <xf numFmtId="0" fontId="0" fillId="0" borderId="23" xfId="0" applyBorder="1" applyAlignment="1">
      <alignment horizontal="center" vertical="top"/>
    </xf>
    <xf numFmtId="0" fontId="3" fillId="8" borderId="23" xfId="0" applyFont="1" applyFill="1" applyBorder="1" applyAlignment="1">
      <alignment horizontal="center" wrapText="1"/>
    </xf>
    <xf numFmtId="0" fontId="4" fillId="0" borderId="5" xfId="0" applyFont="1" applyFill="1" applyBorder="1" applyAlignment="1">
      <alignment horizontal="center" vertical="center"/>
    </xf>
    <xf numFmtId="0" fontId="2" fillId="0" borderId="0" xfId="0" applyFont="1"/>
    <xf numFmtId="10" fontId="5" fillId="0" borderId="0" xfId="0" applyNumberFormat="1" applyFont="1" applyFill="1" applyBorder="1" applyAlignment="1">
      <alignment horizontal="right" vertical="center"/>
    </xf>
    <xf numFmtId="0" fontId="3" fillId="0" borderId="0" xfId="0" applyFont="1" applyFill="1" applyBorder="1" applyAlignment="1">
      <alignment horizontal="left" vertical="center" indent="1"/>
    </xf>
    <xf numFmtId="0" fontId="5" fillId="0" borderId="0" xfId="0" applyFont="1" applyBorder="1" applyAlignment="1">
      <alignment horizontal="right" vertical="center" wrapText="1"/>
    </xf>
    <xf numFmtId="1" fontId="3" fillId="0" borderId="0" xfId="0" applyNumberFormat="1" applyFont="1" applyBorder="1" applyAlignment="1">
      <alignment horizontal="left" vertical="center"/>
    </xf>
    <xf numFmtId="1" fontId="3" fillId="0" borderId="5" xfId="0" applyNumberFormat="1" applyFont="1" applyBorder="1" applyAlignment="1">
      <alignment horizontal="left" vertical="center"/>
    </xf>
    <xf numFmtId="1" fontId="3" fillId="0" borderId="6" xfId="0" applyNumberFormat="1" applyFont="1" applyBorder="1" applyAlignment="1">
      <alignment horizontal="left" vertical="center"/>
    </xf>
    <xf numFmtId="0" fontId="5" fillId="0" borderId="12" xfId="0" applyFont="1" applyBorder="1" applyAlignment="1">
      <alignment horizontal="center" vertical="center" wrapText="1"/>
    </xf>
    <xf numFmtId="0" fontId="5" fillId="0" borderId="5" xfId="0" applyFont="1" applyFill="1" applyBorder="1" applyAlignment="1">
      <alignment horizontal="center" vertical="center"/>
    </xf>
    <xf numFmtId="0" fontId="3" fillId="0" borderId="0" xfId="0" applyFont="1" applyAlignment="1">
      <alignment horizontal="right"/>
    </xf>
    <xf numFmtId="0" fontId="3"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3" fillId="0" borderId="0" xfId="0" applyFont="1" applyFill="1" applyAlignment="1">
      <alignment horizontal="right" vertical="top"/>
    </xf>
    <xf numFmtId="0" fontId="1" fillId="0" borderId="0" xfId="0" applyFont="1" applyFill="1" applyAlignment="1">
      <alignment horizontal="left"/>
    </xf>
    <xf numFmtId="0" fontId="0" fillId="0" borderId="0" xfId="0" applyFill="1" applyAlignment="1"/>
    <xf numFmtId="0" fontId="3" fillId="0" borderId="0" xfId="0" applyFont="1" applyFill="1" applyAlignment="1">
      <alignment horizontal="lef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1" fillId="0" borderId="0" xfId="0" applyFont="1" applyFill="1" applyAlignment="1">
      <alignment horizontal="left" vertical="top"/>
    </xf>
    <xf numFmtId="0" fontId="0" fillId="0" borderId="0" xfId="0" applyFill="1" applyAlignment="1">
      <alignment horizontal="left" vertical="top"/>
    </xf>
    <xf numFmtId="0" fontId="0" fillId="0" borderId="0" xfId="0" applyFill="1" applyAlignment="1">
      <alignment horizontal="right"/>
    </xf>
    <xf numFmtId="0" fontId="2" fillId="0" borderId="0" xfId="0" applyFont="1" applyFill="1" applyAlignment="1">
      <alignment horizontal="right" vertical="top"/>
    </xf>
    <xf numFmtId="0" fontId="0" fillId="9" borderId="0" xfId="0" applyFill="1"/>
    <xf numFmtId="0" fontId="0" fillId="0" borderId="0" xfId="0" applyFill="1" applyAlignment="1">
      <alignment horizontal="right" vertical="top"/>
    </xf>
    <xf numFmtId="0" fontId="1" fillId="0" borderId="0" xfId="0" applyFont="1" applyFill="1" applyAlignment="1">
      <alignment horizontal="left" vertical="top" wrapText="1"/>
    </xf>
    <xf numFmtId="14" fontId="4" fillId="0" borderId="44" xfId="0" applyNumberFormat="1" applyFont="1" applyBorder="1" applyAlignment="1">
      <alignment horizontal="right" vertical="center" wrapText="1"/>
    </xf>
    <xf numFmtId="14" fontId="4" fillId="0" borderId="41" xfId="0" applyNumberFormat="1" applyFont="1" applyBorder="1" applyAlignment="1">
      <alignment horizontal="right" vertical="center" wrapText="1"/>
    </xf>
    <xf numFmtId="14" fontId="4" fillId="0" borderId="119" xfId="0" applyNumberFormat="1" applyFont="1" applyBorder="1" applyAlignment="1">
      <alignment horizontal="right" vertical="center" wrapText="1"/>
    </xf>
    <xf numFmtId="0" fontId="3" fillId="0" borderId="0" xfId="0" applyFont="1" applyFill="1" applyAlignment="1">
      <alignment horizontal="right" vertical="top" wrapText="1"/>
    </xf>
    <xf numFmtId="0" fontId="0" fillId="0" borderId="0" xfId="0" applyFill="1"/>
    <xf numFmtId="0" fontId="3" fillId="0" borderId="0" xfId="0" applyFont="1" applyFill="1" applyAlignment="1"/>
    <xf numFmtId="0" fontId="2" fillId="0" borderId="0" xfId="0" applyFont="1" applyFill="1" applyAlignment="1">
      <alignment horizontal="left"/>
    </xf>
    <xf numFmtId="0" fontId="0" fillId="0" borderId="0" xfId="0" applyFill="1" applyAlignment="1">
      <alignment horizontal="left"/>
    </xf>
    <xf numFmtId="3" fontId="4" fillId="0" borderId="23" xfId="0" applyNumberFormat="1" applyFont="1" applyBorder="1" applyAlignment="1">
      <alignment horizontal="center" vertical="center"/>
    </xf>
    <xf numFmtId="0" fontId="4" fillId="0" borderId="120" xfId="0" applyFont="1" applyBorder="1" applyAlignment="1">
      <alignment horizontal="center" vertical="center"/>
    </xf>
    <xf numFmtId="0" fontId="4" fillId="0" borderId="13" xfId="0" applyFont="1" applyBorder="1" applyAlignment="1">
      <alignment horizontal="right" vertical="center"/>
    </xf>
    <xf numFmtId="0" fontId="4" fillId="0" borderId="121" xfId="0" applyFont="1" applyBorder="1" applyAlignment="1">
      <alignment horizontal="right" vertical="center"/>
    </xf>
    <xf numFmtId="0" fontId="4" fillId="0" borderId="9" xfId="0" applyFont="1" applyBorder="1" applyAlignment="1">
      <alignment horizontal="right" vertical="center"/>
    </xf>
    <xf numFmtId="0" fontId="4" fillId="0" borderId="122" xfId="0" applyFont="1" applyBorder="1" applyAlignment="1">
      <alignment horizontal="right" vertical="center"/>
    </xf>
    <xf numFmtId="0" fontId="4" fillId="0" borderId="39" xfId="0" applyFont="1" applyBorder="1" applyAlignment="1">
      <alignment vertical="top"/>
    </xf>
    <xf numFmtId="0" fontId="4" fillId="0" borderId="110" xfId="0" applyFont="1" applyBorder="1" applyAlignment="1">
      <alignment vertical="top"/>
    </xf>
    <xf numFmtId="1" fontId="4" fillId="0" borderId="123" xfId="0" applyNumberFormat="1" applyFont="1" applyBorder="1" applyAlignment="1">
      <alignment horizontal="center" vertical="center" wrapText="1"/>
    </xf>
    <xf numFmtId="1" fontId="4" fillId="0" borderId="124" xfId="0" applyNumberFormat="1" applyFont="1" applyBorder="1" applyAlignment="1">
      <alignment horizontal="center" vertical="center" wrapText="1"/>
    </xf>
    <xf numFmtId="1" fontId="4" fillId="0" borderId="125" xfId="0" applyNumberFormat="1" applyFont="1" applyBorder="1" applyAlignment="1">
      <alignment horizontal="center" vertical="center" wrapText="1"/>
    </xf>
    <xf numFmtId="10" fontId="5" fillId="0" borderId="0" xfId="0" applyNumberFormat="1" applyFont="1" applyBorder="1" applyAlignment="1">
      <alignment horizontal="right" vertical="center"/>
    </xf>
    <xf numFmtId="3" fontId="5" fillId="0" borderId="53" xfId="0" applyNumberFormat="1" applyFont="1" applyBorder="1" applyAlignment="1">
      <alignment vertical="center"/>
    </xf>
    <xf numFmtId="3" fontId="4" fillId="0" borderId="6" xfId="0" applyNumberFormat="1" applyFont="1" applyBorder="1" applyAlignment="1">
      <alignment vertical="center"/>
    </xf>
    <xf numFmtId="3" fontId="4" fillId="0" borderId="15" xfId="0" applyNumberFormat="1" applyFont="1" applyBorder="1" applyAlignment="1">
      <alignment vertical="center"/>
    </xf>
    <xf numFmtId="3" fontId="3" fillId="0" borderId="60" xfId="0" applyNumberFormat="1" applyFont="1" applyBorder="1" applyAlignment="1">
      <alignment vertical="center"/>
    </xf>
    <xf numFmtId="3" fontId="3" fillId="0" borderId="53" xfId="0" applyNumberFormat="1" applyFont="1" applyBorder="1" applyAlignment="1">
      <alignment vertical="center"/>
    </xf>
    <xf numFmtId="0" fontId="0" fillId="0" borderId="0" xfId="0" applyBorder="1" applyAlignment="1">
      <alignment vertical="center" wrapText="1"/>
    </xf>
    <xf numFmtId="0" fontId="4" fillId="0" borderId="0" xfId="0" applyFont="1" applyBorder="1" applyAlignment="1">
      <alignment vertical="center" wrapText="1"/>
    </xf>
    <xf numFmtId="0" fontId="4" fillId="0" borderId="58" xfId="0" applyFont="1" applyBorder="1" applyAlignment="1">
      <alignment horizontal="left" vertical="center" wrapText="1" indent="1"/>
    </xf>
    <xf numFmtId="0" fontId="2" fillId="0" borderId="0" xfId="0" applyFont="1" applyBorder="1" applyAlignment="1">
      <alignment horizontal="center" vertical="center" shrinkToFit="1"/>
    </xf>
    <xf numFmtId="0" fontId="4" fillId="0" borderId="0" xfId="0" applyFont="1" applyBorder="1" applyAlignment="1">
      <alignment horizontal="left" vertical="top" wrapText="1"/>
    </xf>
    <xf numFmtId="0" fontId="5" fillId="0" borderId="0" xfId="0" applyFont="1" applyBorder="1" applyAlignment="1">
      <alignment horizontal="center" vertical="center" wrapText="1"/>
    </xf>
    <xf numFmtId="0" fontId="4" fillId="0" borderId="63" xfId="0" applyFont="1" applyBorder="1" applyAlignment="1">
      <alignment horizontal="left" vertical="center" wrapText="1"/>
    </xf>
    <xf numFmtId="0" fontId="4" fillId="0" borderId="126" xfId="0" applyFont="1" applyBorder="1" applyAlignment="1">
      <alignment horizontal="left" vertical="center" wrapText="1"/>
    </xf>
    <xf numFmtId="0" fontId="4" fillId="0" borderId="105" xfId="0" applyFont="1" applyBorder="1" applyAlignment="1">
      <alignment horizontal="left" vertical="center" wrapText="1"/>
    </xf>
    <xf numFmtId="0" fontId="16" fillId="0" borderId="0" xfId="0" applyFont="1"/>
    <xf numFmtId="1" fontId="4" fillId="0" borderId="5" xfId="0" applyNumberFormat="1" applyFont="1" applyBorder="1" applyAlignment="1">
      <alignment horizontal="center" vertical="center"/>
    </xf>
    <xf numFmtId="1" fontId="4" fillId="0" borderId="5" xfId="0" applyNumberFormat="1" applyFont="1" applyBorder="1" applyAlignment="1">
      <alignment horizontal="center" vertical="center" wrapText="1"/>
    </xf>
    <xf numFmtId="1" fontId="3" fillId="0" borderId="11" xfId="0" applyNumberFormat="1" applyFont="1" applyBorder="1" applyAlignment="1">
      <alignment horizontal="center" vertical="center"/>
    </xf>
    <xf numFmtId="0" fontId="2" fillId="0" borderId="0" xfId="0" applyFont="1" applyBorder="1" applyAlignment="1">
      <alignment vertical="center" wrapText="1"/>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6" fillId="0" borderId="0" xfId="0" applyFont="1" applyBorder="1"/>
    <xf numFmtId="0" fontId="3" fillId="0" borderId="0" xfId="0" applyFont="1" applyBorder="1"/>
    <xf numFmtId="1" fontId="4" fillId="0" borderId="127" xfId="0" applyNumberFormat="1" applyFont="1" applyBorder="1" applyAlignment="1">
      <alignment horizontal="center" vertical="center" wrapText="1"/>
    </xf>
    <xf numFmtId="1" fontId="4" fillId="0" borderId="128" xfId="0" applyNumberFormat="1" applyFont="1" applyBorder="1" applyAlignment="1">
      <alignment horizontal="center" vertical="center" wrapText="1"/>
    </xf>
    <xf numFmtId="1" fontId="4" fillId="0" borderId="129" xfId="0" applyNumberFormat="1" applyFont="1" applyBorder="1" applyAlignment="1">
      <alignment horizontal="center" vertical="center" wrapText="1"/>
    </xf>
    <xf numFmtId="0" fontId="4" fillId="0" borderId="130" xfId="0" applyFont="1" applyBorder="1" applyAlignment="1">
      <alignment vertical="top"/>
    </xf>
    <xf numFmtId="0" fontId="4" fillId="0" borderId="131" xfId="0" applyFont="1" applyBorder="1" applyAlignment="1">
      <alignment vertical="top"/>
    </xf>
    <xf numFmtId="3" fontId="0" fillId="0" borderId="58" xfId="0" applyNumberFormat="1" applyBorder="1" applyAlignment="1">
      <alignment horizontal="right" vertical="center"/>
    </xf>
    <xf numFmtId="0" fontId="18" fillId="0" borderId="0" xfId="0" applyFont="1" applyAlignment="1">
      <alignment horizontal="right" vertical="top"/>
    </xf>
    <xf numFmtId="0" fontId="18" fillId="0" borderId="0" xfId="0" applyFont="1" applyAlignment="1">
      <alignment horizontal="right"/>
    </xf>
    <xf numFmtId="0" fontId="18" fillId="0" borderId="0" xfId="0" applyFont="1" applyAlignment="1">
      <alignment horizontal="right" vertical="top" wrapText="1"/>
    </xf>
    <xf numFmtId="0" fontId="19" fillId="0" borderId="0" xfId="0" applyFont="1" applyAlignment="1">
      <alignment horizontal="left"/>
    </xf>
    <xf numFmtId="0" fontId="0" fillId="0" borderId="132" xfId="0" applyBorder="1"/>
    <xf numFmtId="1" fontId="5" fillId="0" borderId="5" xfId="0" applyNumberFormat="1" applyFont="1" applyBorder="1" applyAlignment="1">
      <alignment vertical="top"/>
    </xf>
    <xf numFmtId="3" fontId="3" fillId="0" borderId="11" xfId="0" applyNumberFormat="1" applyFont="1" applyBorder="1" applyAlignment="1">
      <alignment vertical="center"/>
    </xf>
    <xf numFmtId="0" fontId="3" fillId="0" borderId="0" xfId="0" applyFont="1" applyBorder="1" applyAlignment="1">
      <alignment horizontal="left" vertical="center" wrapText="1"/>
    </xf>
    <xf numFmtId="0" fontId="21" fillId="0" borderId="0" xfId="0" applyFont="1"/>
    <xf numFmtId="0" fontId="4" fillId="0" borderId="5" xfId="0" applyFont="1" applyBorder="1" applyAlignment="1">
      <alignment horizontal="center" vertical="justify"/>
    </xf>
    <xf numFmtId="0" fontId="2" fillId="0" borderId="12" xfId="0" applyFont="1" applyBorder="1" applyAlignment="1">
      <alignment horizontal="left" vertical="justify"/>
    </xf>
    <xf numFmtId="0" fontId="2" fillId="0" borderId="5" xfId="0" applyFont="1" applyBorder="1" applyAlignment="1">
      <alignment horizontal="center"/>
    </xf>
    <xf numFmtId="0" fontId="2" fillId="0" borderId="6" xfId="0" applyFont="1" applyBorder="1" applyAlignment="1">
      <alignment horizontal="left" vertical="justify"/>
    </xf>
    <xf numFmtId="0" fontId="2" fillId="0" borderId="5" xfId="0" applyFont="1" applyBorder="1"/>
    <xf numFmtId="0" fontId="23" fillId="0" borderId="0" xfId="0" applyFont="1" applyAlignment="1">
      <alignment vertical="justify"/>
    </xf>
    <xf numFmtId="0" fontId="3" fillId="0" borderId="60" xfId="0" applyFont="1" applyBorder="1" applyAlignment="1">
      <alignment horizontal="right" vertical="center"/>
    </xf>
    <xf numFmtId="3" fontId="3" fillId="0" borderId="133" xfId="0" applyNumberFormat="1" applyFont="1" applyBorder="1" applyAlignment="1">
      <alignment horizontal="right" vertical="center"/>
    </xf>
    <xf numFmtId="0" fontId="0" fillId="0" borderId="53" xfId="0" applyBorder="1"/>
    <xf numFmtId="0" fontId="5" fillId="0" borderId="38" xfId="0" applyFont="1" applyBorder="1" applyAlignment="1">
      <alignment horizontal="center" vertical="center" wrapText="1"/>
    </xf>
    <xf numFmtId="0" fontId="4" fillId="0" borderId="134" xfId="0" applyFont="1" applyBorder="1" applyAlignment="1">
      <alignment horizontal="left" vertical="center"/>
    </xf>
    <xf numFmtId="14" fontId="4" fillId="0" borderId="135" xfId="0" applyNumberFormat="1" applyFont="1" applyBorder="1" applyAlignment="1">
      <alignment horizontal="right" vertical="center" wrapText="1"/>
    </xf>
    <xf numFmtId="14" fontId="4" fillId="0" borderId="136" xfId="0" applyNumberFormat="1" applyFont="1" applyBorder="1" applyAlignment="1">
      <alignment horizontal="right" vertical="center" wrapText="1"/>
    </xf>
    <xf numFmtId="14" fontId="4" fillId="0" borderId="137" xfId="0" applyNumberFormat="1" applyFont="1" applyBorder="1" applyAlignment="1">
      <alignment horizontal="right" vertical="center" wrapText="1"/>
    </xf>
    <xf numFmtId="14" fontId="4" fillId="0" borderId="138" xfId="0" applyNumberFormat="1" applyFont="1" applyBorder="1" applyAlignment="1">
      <alignment horizontal="right" vertical="center" wrapText="1"/>
    </xf>
    <xf numFmtId="0" fontId="4" fillId="7" borderId="139" xfId="0" applyFont="1" applyFill="1" applyBorder="1" applyAlignment="1">
      <alignment horizontal="center" vertical="center"/>
    </xf>
    <xf numFmtId="0" fontId="4" fillId="0" borderId="139" xfId="0" applyFont="1" applyBorder="1" applyAlignment="1">
      <alignment horizontal="left" vertical="center" wrapText="1"/>
    </xf>
    <xf numFmtId="14" fontId="4" fillId="0" borderId="139" xfId="0" applyNumberFormat="1" applyFont="1" applyBorder="1" applyAlignment="1">
      <alignment horizontal="right" vertical="center" wrapText="1"/>
    </xf>
    <xf numFmtId="14" fontId="4" fillId="0" borderId="140" xfId="0" applyNumberFormat="1" applyFont="1" applyBorder="1" applyAlignment="1">
      <alignment horizontal="right" vertical="center" wrapText="1"/>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left" vertical="center" wrapText="1"/>
    </xf>
    <xf numFmtId="0" fontId="4" fillId="0" borderId="85" xfId="0" applyFont="1" applyBorder="1" applyAlignment="1">
      <alignment horizontal="left" vertical="center" wrapText="1"/>
    </xf>
    <xf numFmtId="0" fontId="4" fillId="0" borderId="141" xfId="0" applyFont="1" applyBorder="1" applyAlignment="1">
      <alignment horizontal="left" vertical="center" wrapText="1"/>
    </xf>
    <xf numFmtId="0" fontId="4" fillId="0" borderId="144" xfId="0" applyFont="1" applyBorder="1" applyAlignment="1">
      <alignment horizontal="left" vertical="center" wrapText="1"/>
    </xf>
    <xf numFmtId="0" fontId="4" fillId="0" borderId="38" xfId="0" applyFont="1" applyBorder="1" applyAlignment="1">
      <alignment horizontal="left" vertical="center" wrapText="1"/>
    </xf>
    <xf numFmtId="0" fontId="4" fillId="0" borderId="142" xfId="0" applyFont="1" applyBorder="1" applyAlignment="1">
      <alignment horizontal="left" vertical="center" wrapText="1"/>
    </xf>
    <xf numFmtId="0" fontId="4" fillId="0" borderId="145" xfId="0" applyFont="1" applyBorder="1" applyAlignment="1">
      <alignment horizontal="left" vertical="center" wrapText="1"/>
    </xf>
    <xf numFmtId="0" fontId="4" fillId="0" borderId="146" xfId="0" applyFont="1" applyBorder="1" applyAlignment="1">
      <alignment horizontal="left" vertical="center" wrapText="1"/>
    </xf>
    <xf numFmtId="0" fontId="4" fillId="0" borderId="147" xfId="0" applyFont="1" applyBorder="1" applyAlignment="1">
      <alignment horizontal="left" vertical="center" wrapText="1"/>
    </xf>
    <xf numFmtId="0" fontId="4" fillId="0" borderId="148" xfId="0" applyFont="1" applyBorder="1" applyAlignment="1">
      <alignment horizontal="left" vertical="center" wrapText="1"/>
    </xf>
    <xf numFmtId="0" fontId="4" fillId="0" borderId="149" xfId="0" applyFont="1" applyBorder="1" applyAlignment="1">
      <alignment horizontal="left" vertical="center" wrapText="1"/>
    </xf>
    <xf numFmtId="0" fontId="4" fillId="0" borderId="150" xfId="0" applyFont="1" applyBorder="1" applyAlignment="1">
      <alignment horizontal="left" vertical="center" wrapText="1"/>
    </xf>
    <xf numFmtId="0" fontId="0" fillId="0" borderId="38" xfId="0" applyBorder="1"/>
    <xf numFmtId="0" fontId="0" fillId="0" borderId="142" xfId="0" applyBorder="1"/>
    <xf numFmtId="0" fontId="0" fillId="0" borderId="151" xfId="0" applyBorder="1"/>
    <xf numFmtId="0" fontId="0" fillId="0" borderId="152" xfId="0" applyBorder="1"/>
    <xf numFmtId="0" fontId="0" fillId="0" borderId="153" xfId="0" applyBorder="1"/>
    <xf numFmtId="0" fontId="0" fillId="0" borderId="154" xfId="0" applyBorder="1"/>
    <xf numFmtId="0" fontId="0" fillId="0" borderId="155" xfId="0" applyBorder="1"/>
    <xf numFmtId="0" fontId="0" fillId="0" borderId="156" xfId="0" applyBorder="1"/>
    <xf numFmtId="0" fontId="0" fillId="0" borderId="157" xfId="0" applyBorder="1"/>
    <xf numFmtId="0" fontId="4" fillId="0" borderId="158" xfId="0" applyFont="1" applyBorder="1" applyAlignment="1">
      <alignment horizontal="center" vertical="center"/>
    </xf>
    <xf numFmtId="0" fontId="4" fillId="0" borderId="134" xfId="0" applyFont="1" applyBorder="1" applyAlignment="1">
      <alignment horizontal="center" vertical="center"/>
    </xf>
    <xf numFmtId="0" fontId="4" fillId="0" borderId="159" xfId="0" applyFont="1" applyBorder="1" applyAlignment="1">
      <alignment horizontal="left" vertical="center" wrapText="1"/>
    </xf>
    <xf numFmtId="0" fontId="4" fillId="0" borderId="160" xfId="0" applyFont="1" applyBorder="1" applyAlignment="1">
      <alignment horizontal="left" vertical="center" wrapText="1"/>
    </xf>
    <xf numFmtId="0" fontId="4" fillId="0" borderId="161" xfId="0" applyFont="1" applyBorder="1" applyAlignment="1">
      <alignment horizontal="left" vertical="center" wrapText="1"/>
    </xf>
    <xf numFmtId="0" fontId="4" fillId="0" borderId="134" xfId="0" applyFont="1" applyBorder="1" applyAlignment="1">
      <alignment horizontal="left" vertical="center" wrapText="1"/>
    </xf>
    <xf numFmtId="1" fontId="3" fillId="0" borderId="142" xfId="0" applyNumberFormat="1" applyFont="1" applyBorder="1" applyAlignment="1">
      <alignment horizontal="left" vertical="center"/>
    </xf>
    <xf numFmtId="0" fontId="4" fillId="0" borderId="86" xfId="0" applyFont="1" applyBorder="1" applyAlignment="1">
      <alignment horizontal="left" vertical="center" wrapText="1"/>
    </xf>
    <xf numFmtId="0" fontId="4" fillId="0" borderId="58" xfId="0" applyFont="1" applyBorder="1" applyAlignment="1">
      <alignment horizontal="left" vertical="center" wrapText="1"/>
    </xf>
    <xf numFmtId="0" fontId="4" fillId="0" borderId="15" xfId="0" applyFont="1" applyBorder="1" applyAlignment="1">
      <alignment horizontal="left" vertical="center" wrapText="1"/>
    </xf>
    <xf numFmtId="0" fontId="4" fillId="0" borderId="162" xfId="0" applyFont="1" applyBorder="1" applyAlignment="1">
      <alignment horizontal="left" vertical="center" wrapText="1"/>
    </xf>
    <xf numFmtId="3" fontId="4" fillId="0" borderId="38" xfId="0" applyNumberFormat="1" applyFont="1" applyBorder="1" applyAlignment="1">
      <alignment horizontal="right" vertical="center"/>
    </xf>
    <xf numFmtId="3" fontId="4" fillId="0" borderId="142" xfId="0" applyNumberFormat="1" applyFont="1" applyBorder="1" applyAlignment="1">
      <alignment horizontal="right" vertical="center"/>
    </xf>
    <xf numFmtId="4" fontId="4" fillId="0" borderId="38" xfId="0" applyNumberFormat="1" applyFont="1" applyBorder="1" applyAlignment="1">
      <alignment horizontal="right" vertical="center"/>
    </xf>
    <xf numFmtId="4" fontId="4" fillId="0" borderId="142" xfId="0" applyNumberFormat="1" applyFont="1" applyBorder="1" applyAlignment="1">
      <alignment horizontal="right" vertical="center"/>
    </xf>
    <xf numFmtId="3" fontId="4" fillId="0" borderId="163" xfId="0" applyNumberFormat="1" applyFont="1" applyBorder="1" applyAlignment="1">
      <alignment horizontal="right" vertical="center"/>
    </xf>
    <xf numFmtId="3" fontId="4" fillId="0" borderId="162" xfId="0" applyNumberFormat="1" applyFont="1" applyBorder="1" applyAlignment="1">
      <alignment horizontal="right" vertical="center"/>
    </xf>
    <xf numFmtId="0" fontId="2" fillId="0" borderId="164" xfId="0" applyFont="1" applyBorder="1" applyAlignment="1">
      <alignment horizontal="left" vertical="center" indent="1"/>
    </xf>
    <xf numFmtId="0" fontId="2" fillId="0" borderId="165" xfId="0" applyFont="1" applyBorder="1" applyAlignment="1">
      <alignment horizontal="left" vertical="center" indent="1"/>
    </xf>
    <xf numFmtId="0" fontId="2" fillId="0" borderId="166" xfId="0" applyFont="1" applyBorder="1" applyAlignment="1">
      <alignment horizontal="left" vertical="center" indent="1"/>
    </xf>
    <xf numFmtId="0" fontId="4" fillId="0" borderId="167" xfId="0" applyFont="1" applyBorder="1" applyAlignment="1">
      <alignment horizontal="center" vertical="center"/>
    </xf>
    <xf numFmtId="0" fontId="4" fillId="0" borderId="87" xfId="0" applyFont="1" applyBorder="1" applyAlignment="1">
      <alignment horizontal="center" vertical="center"/>
    </xf>
    <xf numFmtId="0" fontId="4" fillId="0" borderId="168" xfId="0" applyFont="1" applyBorder="1" applyAlignment="1">
      <alignment horizontal="center" vertical="center"/>
    </xf>
    <xf numFmtId="0" fontId="0" fillId="0" borderId="58" xfId="0" applyBorder="1"/>
    <xf numFmtId="0" fontId="0" fillId="0" borderId="162" xfId="0" applyBorder="1"/>
    <xf numFmtId="0" fontId="0" fillId="0" borderId="23" xfId="0" applyBorder="1"/>
    <xf numFmtId="0" fontId="0" fillId="0" borderId="144" xfId="0" applyBorder="1"/>
    <xf numFmtId="0" fontId="5" fillId="2" borderId="11" xfId="0" applyFont="1" applyFill="1" applyBorder="1" applyAlignment="1">
      <alignment horizontal="center" vertical="center"/>
    </xf>
    <xf numFmtId="49" fontId="5" fillId="2" borderId="11" xfId="0" applyNumberFormat="1" applyFont="1" applyFill="1" applyBorder="1" applyAlignment="1">
      <alignment horizontal="center" vertical="center"/>
    </xf>
    <xf numFmtId="0" fontId="0" fillId="0" borderId="163" xfId="0" applyBorder="1"/>
    <xf numFmtId="0" fontId="0" fillId="0" borderId="92" xfId="0" applyBorder="1" applyAlignment="1">
      <alignment horizontal="center"/>
    </xf>
    <xf numFmtId="1" fontId="4" fillId="0" borderId="38" xfId="0" applyNumberFormat="1" applyFont="1" applyBorder="1" applyAlignment="1">
      <alignment horizontal="right" vertical="center"/>
    </xf>
    <xf numFmtId="1" fontId="4" fillId="0" borderId="163" xfId="0" applyNumberFormat="1" applyFont="1" applyBorder="1" applyAlignment="1">
      <alignment horizontal="right" vertical="center"/>
    </xf>
    <xf numFmtId="1" fontId="4" fillId="0" borderId="58" xfId="0" applyNumberFormat="1" applyFont="1" applyBorder="1" applyAlignment="1">
      <alignment horizontal="right" vertical="center"/>
    </xf>
    <xf numFmtId="3" fontId="4" fillId="0" borderId="169" xfId="0" applyNumberFormat="1" applyFont="1" applyBorder="1" applyAlignment="1">
      <alignment horizontal="right" vertical="center"/>
    </xf>
    <xf numFmtId="3" fontId="4" fillId="0" borderId="170" xfId="0" applyNumberFormat="1" applyFont="1" applyBorder="1" applyAlignment="1">
      <alignment horizontal="right" vertical="center"/>
    </xf>
    <xf numFmtId="3" fontId="4" fillId="0" borderId="134" xfId="0" applyNumberFormat="1" applyFont="1" applyBorder="1" applyAlignment="1">
      <alignment horizontal="right" vertical="center"/>
    </xf>
    <xf numFmtId="3" fontId="4" fillId="0" borderId="171" xfId="0" applyNumberFormat="1" applyFont="1" applyBorder="1" applyAlignment="1">
      <alignment horizontal="right" vertical="center"/>
    </xf>
    <xf numFmtId="1" fontId="4" fillId="0" borderId="172" xfId="0" applyNumberFormat="1" applyFont="1" applyBorder="1" applyAlignment="1">
      <alignment horizontal="center" vertical="center" wrapText="1"/>
    </xf>
    <xf numFmtId="0" fontId="4" fillId="0" borderId="173" xfId="0" applyFont="1" applyBorder="1"/>
    <xf numFmtId="3" fontId="4" fillId="0" borderId="173" xfId="0" applyNumberFormat="1" applyFont="1" applyBorder="1" applyAlignment="1">
      <alignment horizontal="right" vertical="center"/>
    </xf>
    <xf numFmtId="3" fontId="4" fillId="0" borderId="174" xfId="0" applyNumberFormat="1" applyFont="1" applyBorder="1" applyAlignment="1">
      <alignment horizontal="right" vertical="center"/>
    </xf>
    <xf numFmtId="0" fontId="0" fillId="0" borderId="142" xfId="0" applyFill="1" applyBorder="1"/>
    <xf numFmtId="0" fontId="0" fillId="0" borderId="146" xfId="0" applyFill="1" applyBorder="1"/>
    <xf numFmtId="0" fontId="0" fillId="0" borderId="150" xfId="0" applyFill="1" applyBorder="1"/>
    <xf numFmtId="1" fontId="4" fillId="0" borderId="175" xfId="0" applyNumberFormat="1" applyFont="1" applyBorder="1" applyAlignment="1">
      <alignment horizontal="center" vertical="center" wrapText="1"/>
    </xf>
    <xf numFmtId="1" fontId="4" fillId="0" borderId="130" xfId="0" applyNumberFormat="1" applyFont="1" applyBorder="1" applyAlignment="1">
      <alignment horizontal="center" vertical="center" wrapText="1"/>
    </xf>
    <xf numFmtId="1" fontId="4" fillId="0" borderId="176" xfId="0" applyNumberFormat="1" applyFont="1" applyBorder="1" applyAlignment="1">
      <alignment horizontal="center" vertical="center" wrapText="1"/>
    </xf>
    <xf numFmtId="1" fontId="4" fillId="0" borderId="177" xfId="0" applyNumberFormat="1" applyFont="1" applyBorder="1" applyAlignment="1">
      <alignment horizontal="center" vertical="center"/>
    </xf>
    <xf numFmtId="0" fontId="4" fillId="0" borderId="15" xfId="0" applyFont="1" applyBorder="1"/>
    <xf numFmtId="3" fontId="4" fillId="0" borderId="177" xfId="0" applyNumberFormat="1" applyFont="1" applyBorder="1" applyAlignment="1">
      <alignment horizontal="right" vertical="center"/>
    </xf>
    <xf numFmtId="3" fontId="4" fillId="0" borderId="58" xfId="0" applyNumberFormat="1" applyFont="1" applyFill="1" applyBorder="1" applyAlignment="1">
      <alignment horizontal="right" vertical="center"/>
    </xf>
    <xf numFmtId="0" fontId="0" fillId="0" borderId="162" xfId="0" applyFill="1" applyBorder="1"/>
    <xf numFmtId="1" fontId="4" fillId="0" borderId="178" xfId="0" applyNumberFormat="1" applyFont="1" applyBorder="1" applyAlignment="1">
      <alignment horizontal="center" vertical="center" wrapText="1"/>
    </xf>
    <xf numFmtId="1" fontId="4" fillId="0" borderId="179" xfId="0" applyNumberFormat="1" applyFont="1" applyBorder="1" applyAlignment="1">
      <alignment horizontal="center" vertical="center" wrapText="1"/>
    </xf>
    <xf numFmtId="1" fontId="4" fillId="0" borderId="106" xfId="0" applyNumberFormat="1" applyFont="1" applyBorder="1" applyAlignment="1">
      <alignment horizontal="center" vertical="center"/>
    </xf>
    <xf numFmtId="0" fontId="4" fillId="0" borderId="180" xfId="0" applyFont="1" applyBorder="1"/>
    <xf numFmtId="3" fontId="4" fillId="0" borderId="181" xfId="0" applyNumberFormat="1" applyFont="1" applyBorder="1" applyAlignment="1">
      <alignment horizontal="right" vertical="center"/>
    </xf>
    <xf numFmtId="3" fontId="4" fillId="0" borderId="181" xfId="0" applyNumberFormat="1" applyFont="1" applyFill="1" applyBorder="1" applyAlignment="1">
      <alignment horizontal="right" vertical="center"/>
    </xf>
    <xf numFmtId="0" fontId="0" fillId="0" borderId="182" xfId="0" applyFill="1" applyBorder="1"/>
    <xf numFmtId="1" fontId="4" fillId="0" borderId="58" xfId="0" applyNumberFormat="1" applyFont="1" applyBorder="1" applyAlignment="1">
      <alignment horizontal="center" vertical="center" wrapText="1"/>
    </xf>
    <xf numFmtId="1" fontId="4" fillId="0" borderId="58" xfId="0" applyNumberFormat="1" applyFont="1" applyBorder="1" applyAlignment="1">
      <alignment horizontal="center" vertical="center"/>
    </xf>
    <xf numFmtId="1" fontId="4" fillId="0" borderId="183" xfId="0" applyNumberFormat="1" applyFont="1" applyBorder="1" applyAlignment="1">
      <alignment horizontal="center" vertical="center" wrapText="1"/>
    </xf>
    <xf numFmtId="0" fontId="4" fillId="0" borderId="184" xfId="0" applyFont="1" applyBorder="1" applyAlignment="1">
      <alignment horizontal="center" vertical="center" wrapText="1"/>
    </xf>
    <xf numFmtId="164" fontId="4" fillId="0" borderId="142" xfId="0" applyNumberFormat="1" applyFont="1" applyBorder="1" applyAlignment="1">
      <alignment horizontal="right" vertical="center"/>
    </xf>
    <xf numFmtId="1" fontId="4" fillId="0" borderId="185" xfId="0" applyNumberFormat="1" applyFont="1" applyBorder="1" applyAlignment="1">
      <alignment horizontal="right" vertical="center"/>
    </xf>
    <xf numFmtId="1" fontId="4" fillId="0" borderId="12" xfId="0" applyNumberFormat="1" applyFont="1" applyBorder="1" applyAlignment="1">
      <alignment horizontal="right" vertical="center"/>
    </xf>
    <xf numFmtId="164" fontId="4" fillId="0" borderId="134" xfId="0" applyNumberFormat="1" applyFont="1" applyBorder="1" applyAlignment="1">
      <alignment horizontal="right" vertical="center"/>
    </xf>
    <xf numFmtId="10" fontId="4" fillId="0" borderId="0" xfId="0" applyNumberFormat="1" applyFont="1" applyFill="1" applyBorder="1" applyAlignment="1">
      <alignment horizontal="right" vertical="center"/>
    </xf>
    <xf numFmtId="10" fontId="4" fillId="0" borderId="30" xfId="0" applyNumberFormat="1" applyFont="1" applyFill="1" applyBorder="1" applyAlignment="1">
      <alignment vertical="center"/>
    </xf>
    <xf numFmtId="10" fontId="4" fillId="0" borderId="0" xfId="0" applyNumberFormat="1" applyFont="1" applyFill="1" applyBorder="1" applyAlignment="1">
      <alignment vertical="center"/>
    </xf>
    <xf numFmtId="0" fontId="0" fillId="0" borderId="144" xfId="0" applyFill="1" applyBorder="1"/>
    <xf numFmtId="0" fontId="2" fillId="0" borderId="0" xfId="0" applyFont="1" applyAlignment="1">
      <alignment vertical="top" wrapText="1"/>
    </xf>
    <xf numFmtId="0" fontId="6" fillId="0" borderId="0" xfId="0" applyFont="1" applyFill="1" applyAlignment="1">
      <alignment horizontal="left" vertical="top"/>
    </xf>
    <xf numFmtId="3" fontId="3" fillId="6" borderId="25" xfId="0" applyNumberFormat="1" applyFont="1" applyFill="1" applyBorder="1" applyAlignment="1">
      <alignment horizontal="center" vertical="top"/>
    </xf>
    <xf numFmtId="3" fontId="5" fillId="0" borderId="12" xfId="0" applyNumberFormat="1" applyFont="1" applyBorder="1" applyAlignment="1">
      <alignment horizontal="right" vertical="top"/>
    </xf>
    <xf numFmtId="0" fontId="2" fillId="0" borderId="186" xfId="0" applyFont="1" applyBorder="1" applyAlignment="1">
      <alignment horizontal="left" vertical="center"/>
    </xf>
    <xf numFmtId="0" fontId="2" fillId="0" borderId="29" xfId="0" applyFont="1" applyBorder="1" applyAlignment="1">
      <alignment horizontal="left" vertical="center"/>
    </xf>
    <xf numFmtId="3" fontId="4" fillId="0" borderId="20" xfId="0" applyNumberFormat="1" applyFont="1" applyBorder="1" applyAlignment="1">
      <alignment horizontal="right" vertical="center"/>
    </xf>
    <xf numFmtId="3" fontId="3" fillId="0" borderId="187" xfId="0" applyNumberFormat="1" applyFont="1" applyBorder="1" applyAlignment="1">
      <alignment horizontal="center"/>
    </xf>
    <xf numFmtId="0" fontId="3" fillId="8" borderId="181" xfId="0" applyFont="1" applyFill="1" applyBorder="1" applyAlignment="1">
      <alignment horizontal="center" wrapText="1"/>
    </xf>
    <xf numFmtId="1" fontId="3" fillId="0" borderId="12" xfId="0" applyNumberFormat="1" applyFont="1" applyBorder="1" applyAlignment="1">
      <alignment horizontal="left" vertical="center"/>
    </xf>
    <xf numFmtId="1" fontId="3" fillId="0" borderId="21" xfId="0" applyNumberFormat="1" applyFont="1" applyBorder="1" applyAlignment="1">
      <alignment horizontal="left" vertical="center"/>
    </xf>
    <xf numFmtId="1" fontId="3" fillId="0" borderId="134" xfId="0" applyNumberFormat="1" applyFont="1" applyBorder="1" applyAlignment="1">
      <alignment horizontal="left" vertical="center"/>
    </xf>
    <xf numFmtId="0" fontId="2" fillId="0" borderId="0" xfId="1"/>
    <xf numFmtId="0" fontId="2" fillId="0" borderId="0" xfId="1" applyBorder="1" applyAlignment="1"/>
    <xf numFmtId="10" fontId="4" fillId="0" borderId="0" xfId="1" applyNumberFormat="1" applyFont="1" applyBorder="1" applyAlignment="1">
      <alignment horizontal="right" vertical="center"/>
    </xf>
    <xf numFmtId="3" fontId="4" fillId="0" borderId="0" xfId="1" applyNumberFormat="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horizontal="center" vertical="center"/>
    </xf>
    <xf numFmtId="0" fontId="2" fillId="0" borderId="0" xfId="1" applyBorder="1" applyAlignment="1">
      <alignment horizontal="center" vertical="center"/>
    </xf>
    <xf numFmtId="0" fontId="4" fillId="0" borderId="0" xfId="1" applyNumberFormat="1" applyFont="1" applyBorder="1" applyAlignment="1">
      <alignment horizontal="left" vertical="center" wrapText="1"/>
    </xf>
    <xf numFmtId="1" fontId="4" fillId="0" borderId="0" xfId="1" applyNumberFormat="1" applyFont="1" applyBorder="1" applyAlignment="1">
      <alignment horizontal="right" vertical="center"/>
    </xf>
    <xf numFmtId="1" fontId="4" fillId="0" borderId="0" xfId="1" applyNumberFormat="1" applyFont="1" applyBorder="1" applyAlignment="1">
      <alignment horizontal="right" vertical="top"/>
    </xf>
    <xf numFmtId="1" fontId="3" fillId="0" borderId="11" xfId="1" applyNumberFormat="1" applyFont="1" applyBorder="1" applyAlignment="1">
      <alignment horizontal="right" vertical="center"/>
    </xf>
    <xf numFmtId="0" fontId="3" fillId="0" borderId="0" xfId="1" applyFont="1"/>
    <xf numFmtId="0" fontId="3" fillId="0" borderId="0" xfId="1" applyFont="1" applyAlignment="1">
      <alignment horizontal="center" vertical="center" wrapText="1"/>
    </xf>
    <xf numFmtId="0" fontId="2" fillId="0" borderId="142" xfId="1" applyBorder="1"/>
    <xf numFmtId="0" fontId="2" fillId="0" borderId="162" xfId="1" applyBorder="1"/>
    <xf numFmtId="0" fontId="2" fillId="0" borderId="144" xfId="1" applyBorder="1"/>
    <xf numFmtId="0" fontId="5" fillId="0" borderId="188" xfId="1" applyFont="1" applyBorder="1" applyAlignment="1">
      <alignment horizontal="center" vertical="center"/>
    </xf>
    <xf numFmtId="0" fontId="2" fillId="0" borderId="0" xfId="1" applyFont="1"/>
    <xf numFmtId="0" fontId="2" fillId="0" borderId="0" xfId="1" applyFont="1" applyAlignment="1">
      <alignment horizontal="left" vertical="top" wrapText="1"/>
    </xf>
    <xf numFmtId="0" fontId="2" fillId="0" borderId="0" xfId="1" applyAlignment="1">
      <alignment horizontal="right" vertical="top"/>
    </xf>
    <xf numFmtId="0" fontId="1" fillId="0" borderId="0" xfId="1" applyFont="1" applyAlignment="1">
      <alignment horizontal="left" vertical="top" wrapText="1"/>
    </xf>
    <xf numFmtId="3" fontId="3" fillId="0" borderId="0" xfId="1" applyNumberFormat="1" applyFont="1" applyBorder="1" applyAlignment="1">
      <alignment horizontal="right" vertical="center"/>
    </xf>
    <xf numFmtId="0" fontId="3" fillId="0" borderId="0" xfId="1" applyFont="1" applyBorder="1" applyAlignment="1">
      <alignment horizontal="right"/>
    </xf>
    <xf numFmtId="3" fontId="3" fillId="0" borderId="11" xfId="1" applyNumberFormat="1" applyFont="1" applyBorder="1" applyAlignment="1">
      <alignment horizontal="right" vertical="center"/>
    </xf>
    <xf numFmtId="0" fontId="3" fillId="0" borderId="11" xfId="1" applyFont="1" applyBorder="1" applyAlignment="1">
      <alignment horizontal="right"/>
    </xf>
    <xf numFmtId="3" fontId="4" fillId="0" borderId="12" xfId="1" applyNumberFormat="1" applyFont="1" applyBorder="1" applyAlignment="1">
      <alignment horizontal="right" vertical="center"/>
    </xf>
    <xf numFmtId="3" fontId="4" fillId="0" borderId="5" xfId="1" applyNumberFormat="1" applyFont="1" applyBorder="1" applyAlignment="1">
      <alignment horizontal="right" vertical="center"/>
    </xf>
    <xf numFmtId="3" fontId="4" fillId="0" borderId="23" xfId="1" applyNumberFormat="1" applyFont="1" applyBorder="1" applyAlignment="1">
      <alignment horizontal="right" vertical="center"/>
    </xf>
    <xf numFmtId="3" fontId="4" fillId="0" borderId="75" xfId="1" applyNumberFormat="1" applyFont="1" applyBorder="1" applyAlignment="1">
      <alignment horizontal="right" vertical="center"/>
    </xf>
    <xf numFmtId="3" fontId="4" fillId="0" borderId="74" xfId="1" applyNumberFormat="1" applyFont="1" applyBorder="1" applyAlignment="1">
      <alignment horizontal="right" vertical="center"/>
    </xf>
    <xf numFmtId="0" fontId="2" fillId="0" borderId="0" xfId="1" applyBorder="1" applyAlignment="1">
      <alignment horizontal="left" vertical="center"/>
    </xf>
    <xf numFmtId="0" fontId="2" fillId="0" borderId="0" xfId="1" applyAlignment="1"/>
    <xf numFmtId="0" fontId="3" fillId="0" borderId="0" xfId="1" applyFont="1" applyAlignment="1">
      <alignment horizontal="left" vertical="top" wrapText="1"/>
    </xf>
    <xf numFmtId="0" fontId="3" fillId="0" borderId="0" xfId="1" applyFont="1" applyAlignment="1">
      <alignment horizontal="right" vertical="top"/>
    </xf>
    <xf numFmtId="0" fontId="2" fillId="0" borderId="0" xfId="1" applyAlignment="1">
      <alignment horizontal="right"/>
    </xf>
    <xf numFmtId="1" fontId="4" fillId="0" borderId="14" xfId="0" applyNumberFormat="1" applyFont="1" applyBorder="1" applyAlignment="1">
      <alignment horizontal="right" vertical="center"/>
    </xf>
    <xf numFmtId="0" fontId="5" fillId="0" borderId="6" xfId="0" applyFont="1" applyBorder="1" applyAlignment="1">
      <alignment horizontal="center" vertical="center" wrapText="1"/>
    </xf>
    <xf numFmtId="0" fontId="5" fillId="0" borderId="12" xfId="0" applyFont="1" applyBorder="1" applyAlignment="1">
      <alignment horizontal="center" vertical="center"/>
    </xf>
    <xf numFmtId="0" fontId="5" fillId="0" borderId="23" xfId="0" applyFont="1" applyBorder="1" applyAlignment="1">
      <alignment horizontal="center" vertical="center"/>
    </xf>
    <xf numFmtId="0" fontId="23" fillId="0" borderId="0" xfId="0" applyFont="1"/>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xf numFmtId="0" fontId="5" fillId="0" borderId="5" xfId="0" applyFont="1" applyBorder="1" applyAlignment="1">
      <alignment horizontal="left" vertical="center"/>
    </xf>
    <xf numFmtId="0" fontId="5" fillId="0" borderId="189" xfId="0" applyFont="1" applyBorder="1" applyAlignment="1">
      <alignment horizontal="center" vertical="center"/>
    </xf>
    <xf numFmtId="0" fontId="5" fillId="0" borderId="190" xfId="0" applyFont="1" applyBorder="1" applyAlignment="1">
      <alignment horizontal="center" vertical="center"/>
    </xf>
    <xf numFmtId="0" fontId="5" fillId="0" borderId="191"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92" xfId="0" applyFont="1" applyBorder="1" applyAlignment="1">
      <alignment horizontal="left" vertical="center"/>
    </xf>
    <xf numFmtId="0" fontId="5" fillId="0" borderId="14" xfId="0" applyFont="1" applyBorder="1" applyAlignment="1">
      <alignment horizontal="center" vertical="center"/>
    </xf>
    <xf numFmtId="0" fontId="5" fillId="0" borderId="141" xfId="0" applyFont="1" applyBorder="1" applyAlignment="1">
      <alignment horizontal="center" vertical="center"/>
    </xf>
    <xf numFmtId="0" fontId="5" fillId="0" borderId="144" xfId="0" applyFont="1" applyBorder="1" applyAlignment="1">
      <alignment horizontal="center" vertical="center"/>
    </xf>
    <xf numFmtId="3" fontId="4" fillId="0" borderId="144" xfId="0" applyNumberFormat="1" applyFont="1" applyBorder="1" applyAlignment="1">
      <alignment horizontal="right" vertical="center"/>
    </xf>
    <xf numFmtId="3" fontId="4" fillId="0" borderId="146" xfId="0" applyNumberFormat="1" applyFont="1" applyBorder="1" applyAlignment="1">
      <alignment horizontal="right" vertical="center"/>
    </xf>
    <xf numFmtId="0" fontId="4" fillId="0" borderId="193" xfId="0" applyFont="1" applyBorder="1" applyAlignment="1">
      <alignment horizontal="right" vertical="center"/>
    </xf>
    <xf numFmtId="3" fontId="4" fillId="0" borderId="194" xfId="0" applyNumberFormat="1" applyFont="1" applyBorder="1" applyAlignment="1">
      <alignment horizontal="right" vertical="center"/>
    </xf>
    <xf numFmtId="0" fontId="5" fillId="0" borderId="185" xfId="0" applyFont="1" applyBorder="1" applyAlignment="1">
      <alignment horizontal="center" vertical="center" wrapText="1"/>
    </xf>
    <xf numFmtId="0" fontId="5" fillId="0" borderId="142" xfId="0" applyFont="1" applyBorder="1" applyAlignment="1">
      <alignment horizontal="left" vertical="center"/>
    </xf>
    <xf numFmtId="0" fontId="4" fillId="0" borderId="156" xfId="0" applyFont="1" applyBorder="1" applyAlignment="1">
      <alignment horizontal="right" vertical="center"/>
    </xf>
    <xf numFmtId="10" fontId="4" fillId="0" borderId="142" xfId="0" applyNumberFormat="1" applyFont="1" applyBorder="1" applyAlignment="1">
      <alignment horizontal="right" vertical="center"/>
    </xf>
    <xf numFmtId="10" fontId="4" fillId="0" borderId="194" xfId="0" applyNumberFormat="1" applyFont="1" applyBorder="1" applyAlignment="1">
      <alignment horizontal="right" vertical="center"/>
    </xf>
    <xf numFmtId="0" fontId="4" fillId="0" borderId="156" xfId="0" applyFont="1" applyBorder="1" applyAlignment="1">
      <alignment horizontal="right" vertical="center" wrapText="1"/>
    </xf>
    <xf numFmtId="10" fontId="4" fillId="0" borderId="195" xfId="0" applyNumberFormat="1" applyFont="1" applyBorder="1" applyAlignment="1">
      <alignment horizontal="right" vertical="center"/>
    </xf>
    <xf numFmtId="0" fontId="4" fillId="0" borderId="196" xfId="0" applyFont="1" applyBorder="1" applyAlignment="1">
      <alignment horizontal="right" vertical="center" wrapText="1"/>
    </xf>
    <xf numFmtId="10" fontId="4" fillId="0" borderId="197" xfId="0" applyNumberFormat="1" applyFont="1" applyBorder="1" applyAlignment="1">
      <alignment horizontal="right" vertical="center"/>
    </xf>
    <xf numFmtId="0" fontId="4" fillId="0" borderId="198" xfId="0" applyFont="1" applyBorder="1" applyAlignment="1">
      <alignment horizontal="right" vertical="center" wrapText="1"/>
    </xf>
    <xf numFmtId="10" fontId="4" fillId="0" borderId="199" xfId="0" applyNumberFormat="1" applyFont="1" applyBorder="1" applyAlignment="1">
      <alignment horizontal="right" vertical="center"/>
    </xf>
    <xf numFmtId="0" fontId="4" fillId="0" borderId="200" xfId="0" applyFont="1" applyBorder="1" applyAlignment="1">
      <alignment horizontal="right" vertical="center" wrapText="1"/>
    </xf>
    <xf numFmtId="0" fontId="4" fillId="0" borderId="186" xfId="0" applyFont="1" applyBorder="1" applyAlignment="1">
      <alignment horizontal="right" vertical="center" wrapText="1"/>
    </xf>
    <xf numFmtId="10" fontId="4" fillId="0" borderId="162" xfId="0" applyNumberFormat="1" applyFont="1" applyBorder="1" applyAlignment="1">
      <alignment horizontal="right" vertical="center"/>
    </xf>
    <xf numFmtId="0" fontId="5" fillId="0" borderId="142" xfId="0" applyFont="1" applyBorder="1" applyAlignment="1">
      <alignment horizontal="center" vertical="center" wrapText="1"/>
    </xf>
    <xf numFmtId="10" fontId="3" fillId="0" borderId="142" xfId="0" applyNumberFormat="1" applyFont="1" applyBorder="1" applyAlignment="1">
      <alignment horizontal="right" vertical="center"/>
    </xf>
    <xf numFmtId="10" fontId="3" fillId="0" borderId="194" xfId="0" applyNumberFormat="1" applyFont="1" applyBorder="1" applyAlignment="1">
      <alignment horizontal="right" vertical="center"/>
    </xf>
    <xf numFmtId="10" fontId="3" fillId="0" borderId="144" xfId="0" applyNumberFormat="1" applyFont="1" applyBorder="1" applyAlignment="1">
      <alignment horizontal="right" vertical="center"/>
    </xf>
    <xf numFmtId="10" fontId="3" fillId="0" borderId="201" xfId="0" applyNumberFormat="1" applyFont="1" applyBorder="1" applyAlignment="1">
      <alignment horizontal="right" vertical="center"/>
    </xf>
    <xf numFmtId="10" fontId="3" fillId="0" borderId="134" xfId="0" applyNumberFormat="1" applyFont="1" applyBorder="1" applyAlignment="1">
      <alignment horizontal="right" vertical="center"/>
    </xf>
    <xf numFmtId="10" fontId="3" fillId="0" borderId="142" xfId="1" applyNumberFormat="1" applyFont="1" applyBorder="1" applyAlignment="1">
      <alignment horizontal="right" vertical="center"/>
    </xf>
    <xf numFmtId="10" fontId="3" fillId="0" borderId="194" xfId="1" applyNumberFormat="1" applyFont="1" applyBorder="1" applyAlignment="1">
      <alignment horizontal="right" vertical="center"/>
    </xf>
    <xf numFmtId="10" fontId="3" fillId="0" borderId="144" xfId="1" applyNumberFormat="1" applyFont="1" applyBorder="1" applyAlignment="1">
      <alignment horizontal="right" vertical="center"/>
    </xf>
    <xf numFmtId="10" fontId="3" fillId="0" borderId="134" xfId="1" applyNumberFormat="1" applyFont="1" applyBorder="1" applyAlignment="1">
      <alignment horizontal="right" vertical="center"/>
    </xf>
    <xf numFmtId="10" fontId="3" fillId="0" borderId="201" xfId="1" applyNumberFormat="1" applyFont="1" applyBorder="1" applyAlignment="1">
      <alignment horizontal="right" vertical="center"/>
    </xf>
    <xf numFmtId="0" fontId="5" fillId="0" borderId="202" xfId="0" applyFont="1" applyBorder="1" applyAlignment="1">
      <alignment horizontal="center" vertical="center"/>
    </xf>
    <xf numFmtId="0" fontId="5" fillId="0" borderId="203" xfId="0" applyFont="1" applyBorder="1" applyAlignment="1">
      <alignment horizontal="center" vertical="center"/>
    </xf>
    <xf numFmtId="3" fontId="4" fillId="0" borderId="157" xfId="0" applyNumberFormat="1" applyFont="1" applyBorder="1" applyAlignment="1">
      <alignment vertical="center"/>
    </xf>
    <xf numFmtId="3" fontId="4" fillId="0" borderId="204" xfId="0" applyNumberFormat="1" applyFont="1" applyBorder="1" applyAlignment="1">
      <alignment vertical="center"/>
    </xf>
    <xf numFmtId="0" fontId="4" fillId="0" borderId="18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0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vertical="center" wrapText="1"/>
    </xf>
    <xf numFmtId="0" fontId="5" fillId="0" borderId="8" xfId="0" applyFont="1" applyBorder="1" applyAlignment="1">
      <alignment horizontal="center" vertical="center" wrapText="1"/>
    </xf>
    <xf numFmtId="0" fontId="5" fillId="0" borderId="206" xfId="0" applyFont="1" applyBorder="1" applyAlignment="1">
      <alignment horizontal="center" vertical="center" wrapText="1"/>
    </xf>
    <xf numFmtId="0" fontId="5" fillId="0" borderId="38" xfId="0" applyFont="1" applyBorder="1" applyAlignment="1">
      <alignment horizontal="center" vertical="center"/>
    </xf>
    <xf numFmtId="0" fontId="5" fillId="0" borderId="120"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30" xfId="0" applyFont="1" applyBorder="1" applyAlignment="1">
      <alignment vertical="center" wrapText="1"/>
    </xf>
    <xf numFmtId="0" fontId="3" fillId="0" borderId="30" xfId="0" applyFont="1" applyBorder="1" applyAlignment="1">
      <alignment vertical="center"/>
    </xf>
    <xf numFmtId="0" fontId="0" fillId="0" borderId="30" xfId="0" applyBorder="1" applyAlignment="1">
      <alignment vertical="center" wrapText="1"/>
    </xf>
    <xf numFmtId="0" fontId="0" fillId="6" borderId="25" xfId="0" applyFill="1" applyBorder="1" applyAlignment="1"/>
    <xf numFmtId="3" fontId="3" fillId="6" borderId="25" xfId="0" applyNumberFormat="1" applyFont="1" applyFill="1" applyBorder="1" applyAlignment="1">
      <alignment vertical="top"/>
    </xf>
    <xf numFmtId="0" fontId="5" fillId="0" borderId="207" xfId="0" applyFont="1" applyBorder="1" applyAlignment="1">
      <alignment horizontal="center" vertical="center"/>
    </xf>
    <xf numFmtId="0" fontId="5" fillId="0" borderId="208" xfId="0" applyFont="1" applyBorder="1" applyAlignment="1">
      <alignment horizontal="center" vertical="center"/>
    </xf>
    <xf numFmtId="0" fontId="5" fillId="0" borderId="209" xfId="0" applyFont="1" applyBorder="1" applyAlignment="1">
      <alignment horizontal="center" vertical="center"/>
    </xf>
    <xf numFmtId="0" fontId="5" fillId="0" borderId="4" xfId="0" applyFont="1" applyBorder="1" applyAlignment="1">
      <alignment horizont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3" fillId="0" borderId="0" xfId="0" applyFont="1" applyBorder="1" applyAlignment="1">
      <alignment vertical="center" wrapText="1"/>
    </xf>
    <xf numFmtId="0" fontId="3" fillId="0" borderId="32" xfId="0" applyFont="1" applyBorder="1" applyAlignment="1">
      <alignment vertical="center" wrapText="1"/>
    </xf>
    <xf numFmtId="0" fontId="5" fillId="12" borderId="5" xfId="0" applyFont="1" applyFill="1" applyBorder="1" applyAlignment="1">
      <alignment horizontal="center" vertical="center" wrapText="1"/>
    </xf>
    <xf numFmtId="1" fontId="3" fillId="0" borderId="118" xfId="0" applyNumberFormat="1" applyFont="1" applyBorder="1" applyAlignment="1">
      <alignment horizontal="right" vertical="center"/>
    </xf>
    <xf numFmtId="0" fontId="5" fillId="0" borderId="210" xfId="0" applyFont="1" applyBorder="1" applyAlignment="1">
      <alignment horizontal="center" vertical="center"/>
    </xf>
    <xf numFmtId="0" fontId="4" fillId="0" borderId="211" xfId="0" applyNumberFormat="1" applyFont="1" applyBorder="1" applyAlignment="1">
      <alignment horizontal="left" vertical="center" wrapText="1"/>
    </xf>
    <xf numFmtId="0" fontId="4" fillId="0" borderId="212" xfId="0" applyNumberFormat="1" applyFont="1" applyBorder="1" applyAlignment="1">
      <alignment horizontal="left" vertical="center" wrapText="1"/>
    </xf>
    <xf numFmtId="1" fontId="4" fillId="0" borderId="213" xfId="0" applyNumberFormat="1" applyFont="1" applyBorder="1" applyAlignment="1">
      <alignment horizontal="right" vertical="center"/>
    </xf>
    <xf numFmtId="0" fontId="4" fillId="0" borderId="214" xfId="0" applyNumberFormat="1" applyFont="1" applyBorder="1" applyAlignment="1">
      <alignment horizontal="left" vertical="center" wrapText="1"/>
    </xf>
    <xf numFmtId="0" fontId="4" fillId="0" borderId="215" xfId="0" applyNumberFormat="1" applyFont="1" applyBorder="1" applyAlignment="1">
      <alignment horizontal="left" vertical="center" wrapText="1"/>
    </xf>
    <xf numFmtId="3" fontId="4" fillId="0" borderId="0" xfId="0" applyNumberFormat="1" applyFont="1" applyBorder="1" applyAlignment="1">
      <alignment horizontal="right" vertical="top"/>
    </xf>
    <xf numFmtId="0" fontId="4" fillId="0" borderId="216" xfId="0" applyFont="1" applyBorder="1" applyAlignment="1">
      <alignment horizontal="center" vertical="center"/>
    </xf>
    <xf numFmtId="10" fontId="4" fillId="0" borderId="216" xfId="0" applyNumberFormat="1" applyFont="1" applyBorder="1" applyAlignment="1">
      <alignment horizontal="right" vertical="center"/>
    </xf>
    <xf numFmtId="10" fontId="4" fillId="0" borderId="217" xfId="0" applyNumberFormat="1" applyFont="1" applyBorder="1" applyAlignment="1">
      <alignment horizontal="right" vertical="center"/>
    </xf>
    <xf numFmtId="3" fontId="3" fillId="0" borderId="218" xfId="0" applyNumberFormat="1" applyFont="1" applyBorder="1" applyAlignment="1">
      <alignment horizontal="right" vertical="center"/>
    </xf>
    <xf numFmtId="10" fontId="4" fillId="0" borderId="219" xfId="0" applyNumberFormat="1" applyFont="1" applyBorder="1" applyAlignment="1">
      <alignment horizontal="right" vertical="center"/>
    </xf>
    <xf numFmtId="0" fontId="5" fillId="0" borderId="220" xfId="0" applyFont="1" applyBorder="1" applyAlignment="1">
      <alignment horizontal="center" vertical="center"/>
    </xf>
    <xf numFmtId="1" fontId="4" fillId="0" borderId="221" xfId="0" applyNumberFormat="1" applyFont="1" applyBorder="1" applyAlignment="1">
      <alignment horizontal="right" vertical="top"/>
    </xf>
    <xf numFmtId="0" fontId="4" fillId="0" borderId="216" xfId="0" applyNumberFormat="1" applyFont="1" applyBorder="1" applyAlignment="1">
      <alignment horizontal="left" vertical="center" wrapText="1"/>
    </xf>
    <xf numFmtId="1" fontId="4" fillId="0" borderId="222" xfId="0" applyNumberFormat="1" applyFont="1" applyBorder="1" applyAlignment="1">
      <alignment horizontal="right" vertical="top"/>
    </xf>
    <xf numFmtId="1" fontId="4" fillId="0" borderId="223" xfId="0" applyNumberFormat="1" applyFont="1" applyBorder="1" applyAlignment="1">
      <alignment horizontal="right" vertical="top"/>
    </xf>
    <xf numFmtId="1" fontId="4" fillId="0" borderId="224" xfId="0" applyNumberFormat="1" applyFont="1" applyBorder="1" applyAlignment="1">
      <alignment horizontal="right" vertical="center"/>
    </xf>
    <xf numFmtId="1" fontId="4" fillId="0" borderId="225" xfId="0" applyNumberFormat="1" applyFont="1" applyBorder="1" applyAlignment="1">
      <alignment horizontal="right" vertical="center"/>
    </xf>
    <xf numFmtId="0" fontId="4" fillId="0" borderId="226" xfId="0" applyNumberFormat="1" applyFont="1" applyBorder="1" applyAlignment="1">
      <alignment horizontal="left" vertical="center" wrapText="1"/>
    </xf>
    <xf numFmtId="0" fontId="3" fillId="0" borderId="227" xfId="1" applyFont="1" applyBorder="1"/>
    <xf numFmtId="165" fontId="4" fillId="0" borderId="38" xfId="0" applyNumberFormat="1" applyFont="1" applyBorder="1" applyAlignment="1">
      <alignment horizontal="right" vertical="center"/>
    </xf>
    <xf numFmtId="165" fontId="4" fillId="0" borderId="163" xfId="0" applyNumberFormat="1" applyFont="1" applyBorder="1" applyAlignment="1">
      <alignment horizontal="right" vertical="center"/>
    </xf>
    <xf numFmtId="0" fontId="3" fillId="0" borderId="72" xfId="0" applyFont="1" applyFill="1" applyBorder="1" applyAlignment="1">
      <alignment vertical="center" wrapText="1"/>
    </xf>
    <xf numFmtId="0" fontId="3" fillId="0" borderId="0" xfId="0" applyFont="1" applyFill="1" applyBorder="1" applyAlignment="1">
      <alignment vertical="center" wrapText="1"/>
    </xf>
    <xf numFmtId="0" fontId="3" fillId="0" borderId="72" xfId="0" applyFont="1" applyFill="1" applyBorder="1" applyAlignment="1">
      <alignment vertical="center"/>
    </xf>
    <xf numFmtId="0" fontId="3" fillId="0" borderId="0" xfId="0" applyFont="1" applyFill="1" applyBorder="1" applyAlignment="1">
      <alignment vertical="center"/>
    </xf>
    <xf numFmtId="0" fontId="5" fillId="12"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1" applyFont="1" applyAlignment="1">
      <alignment vertical="top" wrapText="1"/>
    </xf>
    <xf numFmtId="3" fontId="3" fillId="6" borderId="12" xfId="0" applyNumberFormat="1" applyFont="1" applyFill="1" applyBorder="1" applyAlignment="1">
      <alignment horizontal="center"/>
    </xf>
    <xf numFmtId="3" fontId="4" fillId="0" borderId="38" xfId="1" applyNumberFormat="1" applyFont="1" applyBorder="1" applyAlignment="1">
      <alignment horizontal="right" vertical="center"/>
    </xf>
    <xf numFmtId="3" fontId="4" fillId="0" borderId="185" xfId="1" applyNumberFormat="1" applyFont="1" applyBorder="1" applyAlignment="1">
      <alignment horizontal="right" vertical="center"/>
    </xf>
    <xf numFmtId="3" fontId="4" fillId="0" borderId="228" xfId="1" applyNumberFormat="1" applyFont="1" applyBorder="1" applyAlignment="1">
      <alignment horizontal="right" vertical="center"/>
    </xf>
    <xf numFmtId="3" fontId="4" fillId="0" borderId="198" xfId="1" applyNumberFormat="1" applyFont="1" applyBorder="1" applyAlignment="1">
      <alignment horizontal="right" vertical="center"/>
    </xf>
    <xf numFmtId="3" fontId="4" fillId="0" borderId="141" xfId="1" applyNumberFormat="1" applyFont="1" applyBorder="1" applyAlignment="1">
      <alignment horizontal="right" vertical="center"/>
    </xf>
    <xf numFmtId="3" fontId="4" fillId="0" borderId="163" xfId="1" applyNumberFormat="1" applyFont="1" applyBorder="1" applyAlignment="1">
      <alignment horizontal="right" vertical="center"/>
    </xf>
    <xf numFmtId="0" fontId="6" fillId="0" borderId="0" xfId="0" applyFont="1" applyFill="1" applyAlignment="1">
      <alignment horizontal="left"/>
    </xf>
    <xf numFmtId="0" fontId="3" fillId="0" borderId="0" xfId="0" applyFont="1" applyBorder="1" applyAlignment="1">
      <alignment horizontal="center" vertical="center" wrapText="1"/>
    </xf>
    <xf numFmtId="0" fontId="12" fillId="0" borderId="0" xfId="0" applyFont="1" applyBorder="1" applyAlignment="1">
      <alignment horizontal="left" wrapText="1"/>
    </xf>
    <xf numFmtId="0" fontId="0" fillId="0" borderId="0" xfId="0" applyBorder="1" applyAlignment="1">
      <alignment horizontal="left"/>
    </xf>
    <xf numFmtId="0" fontId="0" fillId="0" borderId="0" xfId="0" applyBorder="1" applyAlignment="1"/>
    <xf numFmtId="0" fontId="2" fillId="0" borderId="0" xfId="0" applyFont="1" applyBorder="1" applyAlignment="1">
      <alignment horizontal="left" wrapText="1"/>
    </xf>
    <xf numFmtId="0" fontId="0" fillId="0" borderId="0" xfId="0" applyBorder="1" applyAlignment="1">
      <alignment wrapText="1"/>
    </xf>
    <xf numFmtId="0" fontId="2" fillId="0" borderId="0" xfId="0" applyFont="1" applyAlignment="1">
      <alignment horizontal="left"/>
    </xf>
    <xf numFmtId="0" fontId="1"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3" fillId="0" borderId="60" xfId="0" applyFont="1" applyBorder="1" applyAlignment="1">
      <alignment horizontal="center"/>
    </xf>
    <xf numFmtId="0" fontId="3" fillId="0" borderId="133" xfId="0" applyFont="1" applyBorder="1" applyAlignment="1">
      <alignment horizontal="center"/>
    </xf>
    <xf numFmtId="0" fontId="3" fillId="0" borderId="53" xfId="0" applyFont="1" applyBorder="1" applyAlignment="1">
      <alignment horizontal="center"/>
    </xf>
    <xf numFmtId="0" fontId="4" fillId="0" borderId="6"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2" xfId="0" applyFont="1" applyBorder="1" applyAlignment="1">
      <alignment horizontal="center" vertical="center" wrapText="1"/>
    </xf>
    <xf numFmtId="0" fontId="3" fillId="12" borderId="6" xfId="0" applyFont="1" applyFill="1" applyBorder="1" applyAlignment="1">
      <alignment horizontal="center"/>
    </xf>
    <xf numFmtId="0" fontId="3" fillId="12" borderId="13" xfId="0" applyFont="1" applyFill="1" applyBorder="1" applyAlignment="1">
      <alignment horizontal="center"/>
    </xf>
    <xf numFmtId="0" fontId="3" fillId="12" borderId="14" xfId="0" applyFont="1" applyFill="1" applyBorder="1" applyAlignment="1">
      <alignment horizontal="center"/>
    </xf>
    <xf numFmtId="3" fontId="5" fillId="0" borderId="60" xfId="0" applyNumberFormat="1" applyFont="1" applyBorder="1" applyAlignment="1">
      <alignment horizontal="right" vertical="center"/>
    </xf>
    <xf numFmtId="3" fontId="5" fillId="0" borderId="133" xfId="0" applyNumberFormat="1" applyFont="1" applyBorder="1" applyAlignment="1">
      <alignment horizontal="right" vertical="center"/>
    </xf>
    <xf numFmtId="3" fontId="5" fillId="0" borderId="53" xfId="0" applyNumberFormat="1" applyFont="1" applyBorder="1" applyAlignment="1">
      <alignment horizontal="right" vertical="center"/>
    </xf>
    <xf numFmtId="0" fontId="4" fillId="0" borderId="1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5" xfId="0" applyFont="1" applyBorder="1" applyAlignment="1">
      <alignment horizontal="center" vertical="center" wrapText="1"/>
    </xf>
    <xf numFmtId="3" fontId="4" fillId="0" borderId="10" xfId="0" applyNumberFormat="1" applyFont="1" applyBorder="1" applyAlignment="1">
      <alignment horizontal="center" vertical="center"/>
    </xf>
    <xf numFmtId="3" fontId="4" fillId="0" borderId="0"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1" xfId="0" applyNumberFormat="1" applyFont="1" applyBorder="1" applyAlignment="1">
      <alignment horizontal="center" vertical="center"/>
    </xf>
    <xf numFmtId="3" fontId="4" fillId="0" borderId="7"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4" fillId="0" borderId="30" xfId="0" applyNumberFormat="1" applyFont="1" applyBorder="1" applyAlignment="1">
      <alignment horizontal="center" vertical="center"/>
    </xf>
    <xf numFmtId="3" fontId="4" fillId="0" borderId="8" xfId="0" applyNumberFormat="1" applyFont="1" applyBorder="1" applyAlignment="1">
      <alignment horizontal="center" vertical="center"/>
    </xf>
    <xf numFmtId="0" fontId="5"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6" xfId="0" applyFont="1" applyBorder="1" applyAlignment="1">
      <alignment horizontal="center" wrapText="1"/>
    </xf>
    <xf numFmtId="0" fontId="5" fillId="0" borderId="13" xfId="0" applyFont="1" applyBorder="1" applyAlignment="1">
      <alignment horizontal="center" wrapText="1"/>
    </xf>
    <xf numFmtId="0" fontId="5" fillId="0" borderId="14" xfId="0" applyFont="1" applyBorder="1" applyAlignment="1">
      <alignment horizontal="center" wrapText="1"/>
    </xf>
    <xf numFmtId="0" fontId="18" fillId="0" borderId="229" xfId="0" applyFont="1" applyBorder="1" applyAlignment="1">
      <alignment horizontal="center" vertical="center" textRotation="180" wrapText="1"/>
    </xf>
    <xf numFmtId="0" fontId="18" fillId="0" borderId="187" xfId="0" applyFont="1" applyBorder="1" applyAlignment="1">
      <alignment horizontal="center" vertical="center" textRotation="180" wrapText="1"/>
    </xf>
    <xf numFmtId="0" fontId="18" fillId="0" borderId="118" xfId="0" applyFont="1" applyBorder="1" applyAlignment="1">
      <alignment horizontal="center" vertical="center" textRotation="180" wrapText="1"/>
    </xf>
    <xf numFmtId="0" fontId="0" fillId="0" borderId="0" xfId="0" applyAlignment="1">
      <alignment horizontal="right" vertical="top" textRotation="180" wrapText="1"/>
    </xf>
    <xf numFmtId="0" fontId="2" fillId="0" borderId="0" xfId="0" applyFont="1" applyAlignment="1">
      <alignment horizontal="right" vertical="top" textRotation="180" wrapText="1"/>
    </xf>
    <xf numFmtId="0" fontId="3" fillId="0" borderId="0" xfId="0" applyFont="1" applyAlignment="1">
      <alignment horizontal="right" vertical="top" textRotation="180" wrapText="1"/>
    </xf>
    <xf numFmtId="0" fontId="3" fillId="0" borderId="13" xfId="0" applyFont="1" applyBorder="1"/>
    <xf numFmtId="0" fontId="3" fillId="0" borderId="14" xfId="0" applyFont="1" applyBorder="1"/>
    <xf numFmtId="0" fontId="5" fillId="0" borderId="13" xfId="0" applyFont="1" applyBorder="1" applyAlignment="1">
      <alignment horizontal="center"/>
    </xf>
    <xf numFmtId="0" fontId="5" fillId="0" borderId="5" xfId="0" applyFont="1" applyBorder="1" applyAlignment="1">
      <alignment horizontal="center" wrapText="1"/>
    </xf>
    <xf numFmtId="0" fontId="5" fillId="0" borderId="5"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6" xfId="0" applyFont="1" applyBorder="1" applyAlignment="1">
      <alignment horizontal="center"/>
    </xf>
    <xf numFmtId="0" fontId="5" fillId="0" borderId="14" xfId="0" applyFont="1" applyBorder="1" applyAlignment="1">
      <alignment horizontal="center"/>
    </xf>
    <xf numFmtId="0" fontId="4" fillId="0" borderId="230" xfId="0" applyFont="1" applyBorder="1" applyAlignment="1">
      <alignment horizontal="right" vertical="center"/>
    </xf>
    <xf numFmtId="0" fontId="4" fillId="0" borderId="231" xfId="0" applyFont="1" applyBorder="1" applyAlignment="1">
      <alignment horizontal="right" vertical="center"/>
    </xf>
    <xf numFmtId="0" fontId="4" fillId="0" borderId="64" xfId="0" applyFont="1" applyBorder="1" applyAlignment="1">
      <alignment horizontal="right" vertical="center"/>
    </xf>
    <xf numFmtId="0" fontId="4" fillId="0" borderId="193" xfId="0" applyFont="1" applyBorder="1" applyAlignment="1">
      <alignment horizontal="right" vertical="center"/>
    </xf>
    <xf numFmtId="0" fontId="4" fillId="0" borderId="232" xfId="0" applyFont="1" applyBorder="1" applyAlignment="1">
      <alignment horizontal="right" vertical="center"/>
    </xf>
    <xf numFmtId="0" fontId="4" fillId="0" borderId="65" xfId="0" applyFont="1" applyBorder="1" applyAlignment="1">
      <alignment horizontal="right" vertical="center"/>
    </xf>
    <xf numFmtId="0" fontId="4" fillId="0" borderId="158" xfId="0" applyFont="1" applyBorder="1" applyAlignment="1">
      <alignment horizontal="right" vertical="center"/>
    </xf>
    <xf numFmtId="0" fontId="4" fillId="0" borderId="141" xfId="0" applyFont="1" applyBorder="1" applyAlignment="1">
      <alignment horizontal="right" vertical="center"/>
    </xf>
    <xf numFmtId="0" fontId="4" fillId="0" borderId="30" xfId="0" applyFont="1" applyBorder="1" applyAlignment="1">
      <alignment horizontal="center" vertical="top"/>
    </xf>
    <xf numFmtId="0" fontId="4" fillId="0" borderId="0"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4" fillId="0" borderId="21" xfId="0" applyFont="1" applyBorder="1" applyAlignment="1">
      <alignment horizontal="center" vertical="top"/>
    </xf>
    <xf numFmtId="0" fontId="4" fillId="0" borderId="10" xfId="0" applyFont="1" applyBorder="1" applyAlignment="1">
      <alignment horizontal="center" vertical="top"/>
    </xf>
    <xf numFmtId="0" fontId="5" fillId="0" borderId="60" xfId="0" applyFont="1" applyBorder="1" applyAlignment="1">
      <alignment horizontal="right" vertical="center"/>
    </xf>
    <xf numFmtId="0" fontId="5" fillId="0" borderId="133" xfId="0" applyFont="1" applyBorder="1" applyAlignment="1">
      <alignment horizontal="right" vertical="center"/>
    </xf>
    <xf numFmtId="0" fontId="5" fillId="0" borderId="53" xfId="0" applyFont="1" applyBorder="1" applyAlignment="1">
      <alignment horizontal="right" vertical="center"/>
    </xf>
    <xf numFmtId="0" fontId="4" fillId="0" borderId="236" xfId="0" applyFont="1" applyBorder="1" applyAlignment="1">
      <alignment horizontal="right" vertical="center"/>
    </xf>
    <xf numFmtId="0" fontId="4" fillId="0" borderId="16" xfId="0" applyFont="1" applyBorder="1" applyAlignment="1">
      <alignment horizontal="right" vertical="center"/>
    </xf>
    <xf numFmtId="0" fontId="4" fillId="0" borderId="17" xfId="0" applyFont="1" applyBorder="1" applyAlignment="1">
      <alignment horizontal="right" vertical="center"/>
    </xf>
    <xf numFmtId="0" fontId="3" fillId="12" borderId="156" xfId="0" applyFont="1" applyFill="1" applyBorder="1" applyAlignment="1">
      <alignment horizontal="center" vertical="center"/>
    </xf>
    <xf numFmtId="0" fontId="3" fillId="12" borderId="13" xfId="0" applyFont="1" applyFill="1" applyBorder="1" applyAlignment="1">
      <alignment horizontal="center" vertical="center"/>
    </xf>
    <xf numFmtId="0" fontId="3" fillId="12" borderId="157" xfId="0" applyFont="1" applyFill="1" applyBorder="1" applyAlignment="1">
      <alignment horizontal="center" vertical="center"/>
    </xf>
    <xf numFmtId="0" fontId="3" fillId="12" borderId="233" xfId="0" applyFont="1" applyFill="1" applyBorder="1" applyAlignment="1">
      <alignment horizontal="center" vertical="center"/>
    </xf>
    <xf numFmtId="0" fontId="3" fillId="12" borderId="19" xfId="0" applyFont="1" applyFill="1" applyBorder="1" applyAlignment="1">
      <alignment horizontal="center" vertical="center"/>
    </xf>
    <xf numFmtId="0" fontId="3" fillId="12" borderId="234" xfId="0" applyFont="1" applyFill="1" applyBorder="1" applyAlignment="1">
      <alignment horizontal="center" vertical="center"/>
    </xf>
    <xf numFmtId="0" fontId="5" fillId="0" borderId="158" xfId="0" applyFont="1" applyBorder="1" applyAlignment="1">
      <alignment horizontal="center" vertical="center"/>
    </xf>
    <xf numFmtId="0" fontId="5" fillId="0" borderId="141" xfId="0" applyFont="1" applyBorder="1" applyAlignment="1">
      <alignment horizontal="center" vertical="center"/>
    </xf>
    <xf numFmtId="0" fontId="5" fillId="0" borderId="199" xfId="0" applyFont="1" applyBorder="1" applyAlignment="1">
      <alignment horizontal="center" vertical="center"/>
    </xf>
    <xf numFmtId="0" fontId="5" fillId="0" borderId="144" xfId="0" applyFont="1" applyBorder="1" applyAlignment="1">
      <alignment horizontal="center" vertical="center"/>
    </xf>
    <xf numFmtId="0" fontId="5" fillId="0" borderId="12" xfId="0" applyFont="1" applyBorder="1" applyAlignment="1">
      <alignment horizontal="center" wrapText="1"/>
    </xf>
    <xf numFmtId="0" fontId="5" fillId="0" borderId="23"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horizontal="center"/>
    </xf>
    <xf numFmtId="0" fontId="5"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2" xfId="0" applyFont="1" applyBorder="1" applyAlignment="1">
      <alignment horizontal="center" vertical="center" wrapText="1"/>
    </xf>
    <xf numFmtId="0" fontId="5" fillId="0" borderId="23" xfId="0" applyFont="1" applyBorder="1" applyAlignment="1">
      <alignment horizontal="center" vertical="center" wrapText="1"/>
    </xf>
    <xf numFmtId="0" fontId="4" fillId="0" borderId="235" xfId="0" applyFont="1" applyBorder="1" applyAlignment="1">
      <alignment horizontal="center" vertical="top"/>
    </xf>
    <xf numFmtId="0" fontId="4" fillId="0" borderId="89" xfId="0" applyFont="1" applyBorder="1" applyAlignment="1">
      <alignment horizontal="center" vertical="top"/>
    </xf>
    <xf numFmtId="0" fontId="4" fillId="0" borderId="237" xfId="0" applyFont="1" applyBorder="1" applyAlignment="1">
      <alignment horizontal="right" vertical="center"/>
    </xf>
    <xf numFmtId="0" fontId="16" fillId="0" borderId="60" xfId="0" applyFont="1" applyBorder="1" applyAlignment="1">
      <alignment horizontal="center" vertical="center" wrapText="1"/>
    </xf>
    <xf numFmtId="0" fontId="16" fillId="0" borderId="133" xfId="0" applyFont="1" applyBorder="1" applyAlignment="1">
      <alignment horizontal="center" vertical="center" wrapText="1"/>
    </xf>
    <xf numFmtId="0" fontId="16" fillId="0" borderId="53" xfId="0" applyFont="1" applyBorder="1" applyAlignment="1">
      <alignment horizontal="center" vertical="center" wrapText="1"/>
    </xf>
    <xf numFmtId="0" fontId="0" fillId="0" borderId="0" xfId="0" applyAlignment="1">
      <alignment horizontal="left" vertical="top"/>
    </xf>
    <xf numFmtId="0" fontId="4" fillId="0" borderId="156" xfId="0" applyFont="1" applyBorder="1" applyAlignment="1">
      <alignment horizontal="left" vertical="top" wrapText="1" shrinkToFit="1"/>
    </xf>
    <xf numFmtId="0" fontId="4" fillId="0" borderId="13" xfId="0" applyFont="1" applyBorder="1" applyAlignment="1">
      <alignment horizontal="left" vertical="top" wrapText="1" shrinkToFit="1"/>
    </xf>
    <xf numFmtId="0" fontId="4" fillId="0" borderId="157" xfId="0" applyFont="1" applyBorder="1" applyAlignment="1">
      <alignment horizontal="left" vertical="top" wrapText="1" shrinkToFit="1"/>
    </xf>
    <xf numFmtId="0" fontId="5" fillId="0" borderId="3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72" xfId="0" applyFont="1" applyBorder="1" applyAlignment="1">
      <alignment horizontal="right" vertical="center"/>
    </xf>
    <xf numFmtId="0" fontId="4" fillId="0" borderId="200" xfId="0" applyFont="1" applyBorder="1" applyAlignment="1">
      <alignment horizontal="right" vertical="center"/>
    </xf>
    <xf numFmtId="0" fontId="4" fillId="0" borderId="158" xfId="0" applyFont="1" applyBorder="1" applyAlignment="1">
      <alignment horizontal="right" vertical="center" wrapText="1"/>
    </xf>
    <xf numFmtId="0" fontId="4" fillId="0" borderId="141" xfId="0" applyFont="1" applyBorder="1" applyAlignment="1">
      <alignment horizontal="right" vertical="center" wrapText="1"/>
    </xf>
    <xf numFmtId="0" fontId="3" fillId="0" borderId="60"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5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xf>
    <xf numFmtId="0" fontId="0" fillId="0" borderId="14" xfId="0" applyBorder="1" applyAlignment="1">
      <alignment horizontal="center" vertical="center"/>
    </xf>
    <xf numFmtId="0" fontId="3" fillId="12" borderId="13" xfId="0" applyFont="1" applyFill="1" applyBorder="1"/>
    <xf numFmtId="0" fontId="3" fillId="12" borderId="157" xfId="0" applyFont="1" applyFill="1" applyBorder="1"/>
    <xf numFmtId="0" fontId="4" fillId="0" borderId="156" xfId="0" applyFont="1" applyBorder="1" applyAlignment="1">
      <alignment horizontal="left" vertical="top" wrapText="1"/>
    </xf>
    <xf numFmtId="0" fontId="4" fillId="0" borderId="13" xfId="0" applyFont="1" applyBorder="1" applyAlignment="1">
      <alignment horizontal="left" vertical="top" wrapText="1"/>
    </xf>
    <xf numFmtId="0" fontId="4" fillId="0" borderId="157" xfId="0" applyFont="1" applyBorder="1" applyAlignment="1">
      <alignment horizontal="left" vertical="top" wrapText="1"/>
    </xf>
    <xf numFmtId="0" fontId="5" fillId="0" borderId="199"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4" fillId="0" borderId="2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right" vertical="center"/>
    </xf>
    <xf numFmtId="0" fontId="5" fillId="0" borderId="238" xfId="0" applyFont="1" applyBorder="1" applyAlignment="1">
      <alignment horizontal="center" vertical="center" wrapText="1"/>
    </xf>
    <xf numFmtId="0" fontId="5" fillId="0" borderId="239" xfId="0" applyFont="1" applyBorder="1" applyAlignment="1">
      <alignment horizontal="center" vertical="center" wrapText="1"/>
    </xf>
    <xf numFmtId="0" fontId="5" fillId="0" borderId="6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 xfId="0" applyFont="1" applyBorder="1" applyAlignment="1">
      <alignment horizontal="center" vertical="center"/>
    </xf>
    <xf numFmtId="0" fontId="2" fillId="0" borderId="14"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3" fillId="12" borderId="233" xfId="0" applyFont="1" applyFill="1" applyBorder="1" applyAlignment="1">
      <alignment horizontal="center" vertical="center" wrapText="1"/>
    </xf>
    <xf numFmtId="0" fontId="3" fillId="12" borderId="19" xfId="0" applyFont="1" applyFill="1" applyBorder="1" applyAlignment="1">
      <alignment horizontal="center" vertical="center" wrapText="1"/>
    </xf>
    <xf numFmtId="0" fontId="3" fillId="12" borderId="234"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40" xfId="0" applyFont="1" applyBorder="1" applyAlignment="1">
      <alignment horizontal="center" vertical="center" wrapText="1"/>
    </xf>
    <xf numFmtId="0" fontId="5" fillId="0" borderId="241" xfId="0" applyFont="1" applyBorder="1" applyAlignment="1">
      <alignment horizontal="center" vertical="center" wrapText="1"/>
    </xf>
    <xf numFmtId="0" fontId="0" fillId="0" borderId="0" xfId="0" applyAlignment="1">
      <alignment horizontal="left" vertical="center" wrapText="1"/>
    </xf>
    <xf numFmtId="0" fontId="5" fillId="0" borderId="13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42" xfId="0" applyFont="1" applyBorder="1" applyAlignment="1">
      <alignment horizontal="center" vertical="center" wrapText="1"/>
    </xf>
    <xf numFmtId="10" fontId="5" fillId="0" borderId="243" xfId="0" applyNumberFormat="1" applyFont="1" applyBorder="1" applyAlignment="1">
      <alignment horizontal="right" vertical="center"/>
    </xf>
    <xf numFmtId="10" fontId="5" fillId="0" borderId="133" xfId="0" applyNumberFormat="1" applyFont="1" applyBorder="1" applyAlignment="1">
      <alignment horizontal="right" vertical="center"/>
    </xf>
    <xf numFmtId="10" fontId="5" fillId="0" borderId="53" xfId="0" applyNumberFormat="1" applyFont="1" applyBorder="1" applyAlignment="1">
      <alignment horizontal="right" vertical="center"/>
    </xf>
    <xf numFmtId="0" fontId="4" fillId="0" borderId="156" xfId="0" applyFont="1" applyBorder="1" applyAlignment="1">
      <alignment horizontal="left" vertical="center" wrapText="1"/>
    </xf>
    <xf numFmtId="0" fontId="4" fillId="0" borderId="157" xfId="0" applyFont="1" applyBorder="1" applyAlignment="1">
      <alignment horizontal="left" vertical="center" wrapText="1"/>
    </xf>
    <xf numFmtId="0" fontId="3" fillId="0" borderId="5" xfId="0" applyFont="1" applyBorder="1" applyAlignment="1">
      <alignment horizontal="center" vertical="center"/>
    </xf>
    <xf numFmtId="0" fontId="3" fillId="0" borderId="142" xfId="0" applyFont="1" applyBorder="1" applyAlignment="1">
      <alignment horizontal="center" vertical="center"/>
    </xf>
    <xf numFmtId="0" fontId="3" fillId="0" borderId="5" xfId="0" applyFont="1" applyBorder="1" applyAlignment="1">
      <alignment horizontal="center" vertical="center" wrapText="1"/>
    </xf>
    <xf numFmtId="0" fontId="5" fillId="0" borderId="185" xfId="0" applyFont="1" applyBorder="1" applyAlignment="1">
      <alignment horizontal="center" vertical="center" wrapText="1"/>
    </xf>
    <xf numFmtId="0" fontId="5" fillId="0" borderId="141"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0" xfId="0" applyFont="1" applyBorder="1" applyAlignment="1">
      <alignment horizontal="center" vertical="center" wrapText="1"/>
    </xf>
    <xf numFmtId="0" fontId="16" fillId="0" borderId="60" xfId="0" applyFont="1" applyBorder="1" applyAlignment="1">
      <alignment horizontal="center" wrapText="1"/>
    </xf>
    <xf numFmtId="0" fontId="16" fillId="0" borderId="133" xfId="0" applyFont="1" applyBorder="1" applyAlignment="1">
      <alignment horizontal="center" wrapText="1"/>
    </xf>
    <xf numFmtId="0" fontId="16" fillId="0" borderId="53" xfId="0" applyFont="1" applyBorder="1" applyAlignment="1">
      <alignment horizontal="center" wrapText="1"/>
    </xf>
    <xf numFmtId="0" fontId="3" fillId="0" borderId="0" xfId="0" applyFont="1" applyBorder="1" applyAlignment="1">
      <alignment horizontal="center" wrapText="1"/>
    </xf>
    <xf numFmtId="0" fontId="3" fillId="0" borderId="0" xfId="0" applyFont="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Alignment="1">
      <alignment horizontal="left" vertical="top"/>
    </xf>
    <xf numFmtId="0" fontId="16" fillId="0" borderId="60" xfId="1" applyFont="1" applyBorder="1" applyAlignment="1">
      <alignment horizontal="center" vertical="center" wrapText="1"/>
    </xf>
    <xf numFmtId="0" fontId="16" fillId="0" borderId="133" xfId="1" applyFont="1" applyBorder="1" applyAlignment="1">
      <alignment horizontal="center" vertical="center" wrapText="1"/>
    </xf>
    <xf numFmtId="0" fontId="2" fillId="0" borderId="0" xfId="1" applyFont="1" applyAlignment="1">
      <alignment horizontal="center" vertical="top" wrapText="1"/>
    </xf>
    <xf numFmtId="0" fontId="2" fillId="0" borderId="0" xfId="1" applyFont="1" applyAlignment="1">
      <alignment horizontal="left"/>
    </xf>
    <xf numFmtId="0" fontId="2" fillId="0" borderId="0" xfId="1" applyAlignment="1">
      <alignment horizontal="left"/>
    </xf>
    <xf numFmtId="0" fontId="3" fillId="0" borderId="0" xfId="1" applyFont="1" applyAlignment="1">
      <alignment horizontal="left" vertical="center" wrapText="1"/>
    </xf>
    <xf numFmtId="0" fontId="2" fillId="0" borderId="0" xfId="1" applyFont="1" applyAlignment="1">
      <alignment horizontal="left" vertical="top" wrapText="1"/>
    </xf>
    <xf numFmtId="0" fontId="3" fillId="12" borderId="233" xfId="1" applyFont="1" applyFill="1" applyBorder="1" applyAlignment="1">
      <alignment horizontal="center" vertical="center" wrapText="1"/>
    </xf>
    <xf numFmtId="0" fontId="3" fillId="12" borderId="19" xfId="1" applyFont="1" applyFill="1" applyBorder="1" applyAlignment="1">
      <alignment horizontal="center" vertical="center" wrapText="1"/>
    </xf>
    <xf numFmtId="0" fontId="3" fillId="12" borderId="234" xfId="1" applyFont="1" applyFill="1" applyBorder="1" applyAlignment="1">
      <alignment horizontal="center" vertical="center" wrapText="1"/>
    </xf>
    <xf numFmtId="0" fontId="5" fillId="0" borderId="244" xfId="1" applyFont="1" applyBorder="1" applyAlignment="1">
      <alignment horizontal="center" vertical="center" wrapText="1"/>
    </xf>
    <xf numFmtId="0" fontId="5" fillId="0" borderId="141" xfId="1" applyFont="1" applyBorder="1" applyAlignment="1">
      <alignment horizontal="center" vertical="center" wrapText="1"/>
    </xf>
    <xf numFmtId="0" fontId="5" fillId="0" borderId="25" xfId="1" applyFont="1" applyBorder="1" applyAlignment="1">
      <alignment horizontal="center" vertical="center" wrapText="1"/>
    </xf>
    <xf numFmtId="0" fontId="5" fillId="0" borderId="23" xfId="1" applyFont="1" applyBorder="1" applyAlignment="1">
      <alignment horizontal="center" vertical="center" wrapText="1"/>
    </xf>
    <xf numFmtId="0" fontId="5" fillId="0" borderId="199" xfId="1" applyFont="1" applyBorder="1" applyAlignment="1">
      <alignment horizontal="center" vertical="center" wrapText="1"/>
    </xf>
    <xf numFmtId="0" fontId="5" fillId="0" borderId="144" xfId="1" applyFont="1" applyBorder="1" applyAlignment="1">
      <alignment horizontal="center" vertical="center" wrapText="1"/>
    </xf>
    <xf numFmtId="0" fontId="3" fillId="12" borderId="156" xfId="1" applyFont="1" applyFill="1" applyBorder="1" applyAlignment="1">
      <alignment horizontal="center" vertical="center"/>
    </xf>
    <xf numFmtId="0" fontId="3" fillId="12" borderId="13" xfId="1" applyFont="1" applyFill="1" applyBorder="1" applyAlignment="1">
      <alignment horizontal="center" vertical="center"/>
    </xf>
    <xf numFmtId="0" fontId="3" fillId="12" borderId="157" xfId="1" applyFont="1" applyFill="1" applyBorder="1" applyAlignment="1">
      <alignment horizontal="center" vertical="center"/>
    </xf>
    <xf numFmtId="0" fontId="4" fillId="0" borderId="236" xfId="1" applyFont="1" applyBorder="1" applyAlignment="1">
      <alignment horizontal="center" vertical="top" wrapText="1"/>
    </xf>
    <xf numFmtId="0" fontId="4" fillId="0" borderId="16" xfId="1" applyFont="1" applyBorder="1" applyAlignment="1">
      <alignment horizontal="center" vertical="top" wrapText="1"/>
    </xf>
    <xf numFmtId="0" fontId="4" fillId="0" borderId="204" xfId="1" applyFont="1" applyBorder="1" applyAlignment="1">
      <alignment horizontal="center" vertical="top" wrapText="1"/>
    </xf>
    <xf numFmtId="0" fontId="16" fillId="0" borderId="0" xfId="0" applyFont="1" applyAlignment="1">
      <alignment horizontal="center" wrapText="1"/>
    </xf>
    <xf numFmtId="0" fontId="15" fillId="0" borderId="0" xfId="0" applyFont="1" applyAlignment="1">
      <alignment horizontal="left" wrapText="1"/>
    </xf>
    <xf numFmtId="0" fontId="16" fillId="0" borderId="229" xfId="0" applyFont="1" applyBorder="1" applyAlignment="1">
      <alignment horizontal="center" vertical="center" textRotation="180" wrapText="1"/>
    </xf>
    <xf numFmtId="0" fontId="16" fillId="0" borderId="187" xfId="0" applyFont="1" applyBorder="1" applyAlignment="1">
      <alignment horizontal="center" vertical="center" textRotation="180" wrapText="1"/>
    </xf>
    <xf numFmtId="0" fontId="16" fillId="0" borderId="118" xfId="0" applyFont="1" applyBorder="1" applyAlignment="1">
      <alignment horizontal="center" vertical="center" textRotation="180" wrapText="1"/>
    </xf>
    <xf numFmtId="0" fontId="4" fillId="0" borderId="247" xfId="0" applyFont="1" applyBorder="1" applyAlignment="1">
      <alignment horizontal="center" vertical="top"/>
    </xf>
    <xf numFmtId="0" fontId="4" fillId="0" borderId="248" xfId="0" applyFont="1" applyBorder="1" applyAlignment="1">
      <alignment horizontal="center" vertical="top"/>
    </xf>
    <xf numFmtId="0" fontId="4" fillId="0" borderId="123" xfId="0" applyFont="1" applyBorder="1" applyAlignment="1">
      <alignment horizontal="center" vertical="top"/>
    </xf>
    <xf numFmtId="0" fontId="4" fillId="0" borderId="249" xfId="0" applyFont="1" applyBorder="1" applyAlignment="1">
      <alignment horizontal="center" vertical="top"/>
    </xf>
    <xf numFmtId="0" fontId="4" fillId="0" borderId="250" xfId="0" applyFont="1" applyBorder="1" applyAlignment="1">
      <alignment horizontal="center" vertical="top"/>
    </xf>
    <xf numFmtId="0" fontId="4" fillId="0" borderId="129" xfId="0" applyFont="1" applyBorder="1" applyAlignment="1">
      <alignment horizontal="center" vertical="center"/>
    </xf>
    <xf numFmtId="0" fontId="4" fillId="0" borderId="245" xfId="0" applyFont="1" applyBorder="1" applyAlignment="1">
      <alignment horizontal="center" vertical="center"/>
    </xf>
    <xf numFmtId="0" fontId="4" fillId="0" borderId="115" xfId="0" applyFont="1" applyBorder="1" applyAlignment="1">
      <alignment horizontal="center" vertical="center"/>
    </xf>
    <xf numFmtId="0" fontId="4" fillId="0" borderId="25" xfId="0" applyFont="1" applyBorder="1" applyAlignment="1">
      <alignment horizontal="right" vertical="center"/>
    </xf>
    <xf numFmtId="0" fontId="4" fillId="0" borderId="23" xfId="0" applyFont="1" applyBorder="1" applyAlignment="1">
      <alignment horizontal="right" vertical="center"/>
    </xf>
    <xf numFmtId="0" fontId="4" fillId="0" borderId="127" xfId="0" applyFont="1" applyBorder="1" applyAlignment="1">
      <alignment horizontal="center" vertical="center"/>
    </xf>
    <xf numFmtId="0" fontId="4" fillId="0" borderId="0" xfId="0" applyFont="1" applyAlignment="1">
      <alignment horizontal="center" vertical="top"/>
    </xf>
    <xf numFmtId="0" fontId="4" fillId="0" borderId="98" xfId="0" applyFont="1" applyBorder="1" applyAlignment="1">
      <alignment horizontal="right" vertical="center"/>
    </xf>
    <xf numFmtId="0" fontId="4" fillId="0" borderId="246" xfId="0" applyFont="1" applyBorder="1" applyAlignment="1">
      <alignment horizontal="center" vertical="center"/>
    </xf>
    <xf numFmtId="0" fontId="4" fillId="0" borderId="61" xfId="0" applyFont="1" applyBorder="1" applyAlignment="1">
      <alignment horizontal="right" vertical="center"/>
    </xf>
    <xf numFmtId="0" fontId="4" fillId="0" borderId="124" xfId="0" applyFont="1" applyBorder="1" applyAlignment="1">
      <alignment horizontal="center" vertical="top"/>
    </xf>
    <xf numFmtId="0" fontId="4" fillId="0" borderId="25" xfId="0" applyFont="1" applyBorder="1" applyAlignment="1">
      <alignment horizontal="right" vertical="center" wrapText="1"/>
    </xf>
    <xf numFmtId="0" fontId="4" fillId="0" borderId="23" xfId="0" applyFont="1" applyBorder="1" applyAlignment="1">
      <alignment horizontal="right" vertical="center" wrapText="1"/>
    </xf>
    <xf numFmtId="0" fontId="4" fillId="0" borderId="109" xfId="0" applyFont="1" applyBorder="1" applyAlignment="1">
      <alignment horizontal="right" vertical="center"/>
    </xf>
    <xf numFmtId="0" fontId="4" fillId="0" borderId="251" xfId="0" applyFont="1" applyBorder="1" applyAlignment="1">
      <alignment horizontal="center" vertical="top"/>
    </xf>
    <xf numFmtId="0" fontId="4" fillId="0" borderId="252" xfId="0" applyFont="1" applyBorder="1" applyAlignment="1">
      <alignment horizontal="center" vertical="top"/>
    </xf>
    <xf numFmtId="0" fontId="4" fillId="0" borderId="253" xfId="0" applyFont="1" applyBorder="1" applyAlignment="1">
      <alignment horizontal="center" vertical="top"/>
    </xf>
    <xf numFmtId="0" fontId="4" fillId="0" borderId="30" xfId="0" applyFont="1" applyBorder="1" applyAlignment="1">
      <alignment horizontal="right" vertical="center"/>
    </xf>
    <xf numFmtId="0" fontId="4" fillId="0" borderId="8" xfId="0" applyFont="1" applyBorder="1" applyAlignment="1">
      <alignment horizontal="right" vertical="center"/>
    </xf>
    <xf numFmtId="0" fontId="5" fillId="0" borderId="29" xfId="0" applyFont="1" applyBorder="1" applyAlignment="1">
      <alignment horizontal="center" vertical="center"/>
    </xf>
    <xf numFmtId="0" fontId="4" fillId="0" borderId="6" xfId="0" applyFont="1" applyBorder="1" applyAlignment="1">
      <alignment horizontal="left" vertical="top" wrapText="1" shrinkToFit="1"/>
    </xf>
    <xf numFmtId="0" fontId="4" fillId="0" borderId="14" xfId="0" applyFont="1" applyBorder="1" applyAlignment="1">
      <alignment horizontal="left" vertical="top" wrapText="1" shrinkToFit="1"/>
    </xf>
    <xf numFmtId="0" fontId="4" fillId="0" borderId="15" xfId="0" applyFont="1" applyBorder="1" applyAlignment="1">
      <alignment horizontal="right" vertical="center"/>
    </xf>
    <xf numFmtId="0" fontId="3" fillId="12" borderId="6" xfId="0" applyFont="1" applyFill="1" applyBorder="1" applyAlignment="1">
      <alignment horizontal="center" vertical="center"/>
    </xf>
    <xf numFmtId="0" fontId="3" fillId="12" borderId="14" xfId="0" applyFont="1" applyFill="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3" fillId="12" borderId="6" xfId="0" applyFont="1" applyFill="1" applyBorder="1" applyAlignment="1">
      <alignment horizontal="center" vertical="center" wrapText="1"/>
    </xf>
    <xf numFmtId="0" fontId="3" fillId="12" borderId="13" xfId="0" applyFont="1" applyFill="1" applyBorder="1" applyAlignment="1">
      <alignment horizontal="center" vertical="center" wrapText="1"/>
    </xf>
    <xf numFmtId="0" fontId="3" fillId="12" borderId="14" xfId="0" applyFont="1" applyFill="1" applyBorder="1" applyAlignment="1">
      <alignment horizontal="center" vertical="center" wrapText="1"/>
    </xf>
    <xf numFmtId="10" fontId="5" fillId="0" borderId="254" xfId="0" applyNumberFormat="1" applyFont="1" applyBorder="1" applyAlignment="1">
      <alignment horizontal="right" vertical="center"/>
    </xf>
    <xf numFmtId="0" fontId="18" fillId="0" borderId="60" xfId="0" applyFont="1" applyBorder="1" applyAlignment="1">
      <alignment horizontal="center" vertical="center" wrapText="1"/>
    </xf>
    <xf numFmtId="0" fontId="18" fillId="0" borderId="133" xfId="0" applyFont="1" applyBorder="1" applyAlignment="1">
      <alignment horizontal="center" vertical="center" wrapText="1"/>
    </xf>
    <xf numFmtId="0" fontId="18" fillId="0" borderId="53" xfId="0" applyFont="1" applyBorder="1" applyAlignment="1">
      <alignment horizontal="center" vertical="center" wrapText="1"/>
    </xf>
    <xf numFmtId="0" fontId="3" fillId="0" borderId="60" xfId="0" applyFont="1" applyBorder="1" applyAlignment="1">
      <alignment horizontal="center" wrapText="1"/>
    </xf>
    <xf numFmtId="0" fontId="3" fillId="0" borderId="133" xfId="0" applyFont="1" applyBorder="1" applyAlignment="1">
      <alignment horizontal="center" wrapText="1"/>
    </xf>
    <xf numFmtId="0" fontId="3" fillId="0" borderId="53" xfId="0" applyFont="1" applyBorder="1" applyAlignment="1">
      <alignment horizontal="center" wrapText="1"/>
    </xf>
    <xf numFmtId="0" fontId="18" fillId="0" borderId="0" xfId="0" applyFont="1" applyAlignment="1">
      <alignment horizontal="center" wrapText="1"/>
    </xf>
    <xf numFmtId="0" fontId="5" fillId="0" borderId="60" xfId="0" applyFont="1" applyBorder="1" applyAlignment="1">
      <alignment horizontal="center" vertical="center"/>
    </xf>
    <xf numFmtId="0" fontId="5" fillId="0" borderId="133" xfId="0" applyFont="1" applyBorder="1" applyAlignment="1">
      <alignment horizontal="center" vertical="center"/>
    </xf>
    <xf numFmtId="0" fontId="5" fillId="0" borderId="72" xfId="0" applyFont="1" applyBorder="1" applyAlignment="1">
      <alignment horizontal="center" vertical="center" wrapText="1"/>
    </xf>
    <xf numFmtId="0" fontId="5" fillId="0" borderId="21" xfId="0" applyFont="1" applyBorder="1" applyAlignment="1">
      <alignment horizontal="center" vertical="center"/>
    </xf>
    <xf numFmtId="0" fontId="5" fillId="0" borderId="255"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8" xfId="0" applyFont="1" applyBorder="1" applyAlignment="1">
      <alignment horizontal="center" vertical="center"/>
    </xf>
    <xf numFmtId="0" fontId="5" fillId="0" borderId="184" xfId="0" applyFont="1" applyBorder="1" applyAlignment="1">
      <alignment horizontal="center" vertical="center"/>
    </xf>
    <xf numFmtId="0" fontId="4" fillId="0" borderId="186" xfId="0" applyFont="1" applyBorder="1" applyAlignment="1">
      <alignment horizontal="center" vertical="top"/>
    </xf>
    <xf numFmtId="0" fontId="4" fillId="0" borderId="72" xfId="0" applyFont="1" applyBorder="1" applyAlignment="1">
      <alignment horizontal="center" vertical="top"/>
    </xf>
    <xf numFmtId="0" fontId="4" fillId="0" borderId="256" xfId="0" applyFont="1" applyBorder="1" applyAlignment="1">
      <alignment horizontal="center" vertical="top"/>
    </xf>
    <xf numFmtId="0" fontId="4" fillId="0" borderId="92" xfId="0" applyFont="1" applyBorder="1" applyAlignment="1">
      <alignment horizontal="center" vertical="top"/>
    </xf>
    <xf numFmtId="0" fontId="16" fillId="0" borderId="0" xfId="0" applyFont="1" applyAlignment="1">
      <alignment horizontal="center" vertical="center" wrapText="1"/>
    </xf>
    <xf numFmtId="0" fontId="2" fillId="0" borderId="0" xfId="0" applyFont="1" applyBorder="1" applyAlignment="1">
      <alignment horizontal="left" vertical="top" wrapText="1"/>
    </xf>
    <xf numFmtId="0" fontId="3" fillId="12" borderId="156" xfId="0" applyFont="1" applyFill="1" applyBorder="1" applyAlignment="1">
      <alignment horizontal="center" vertical="center" wrapText="1"/>
    </xf>
    <xf numFmtId="0" fontId="3" fillId="12" borderId="157" xfId="0" applyFont="1" applyFill="1" applyBorder="1" applyAlignment="1">
      <alignment horizontal="center" vertical="center" wrapText="1"/>
    </xf>
    <xf numFmtId="0" fontId="3" fillId="0" borderId="0" xfId="0" applyFont="1" applyAlignment="1">
      <alignment horizontal="left" wrapText="1"/>
    </xf>
    <xf numFmtId="0" fontId="4" fillId="0" borderId="156" xfId="0" applyFont="1" applyBorder="1" applyAlignment="1">
      <alignment horizontal="center" vertical="center" wrapText="1"/>
    </xf>
    <xf numFmtId="0" fontId="4" fillId="0" borderId="157" xfId="0" applyFont="1" applyBorder="1" applyAlignment="1">
      <alignment horizontal="center" vertical="center" wrapText="1"/>
    </xf>
    <xf numFmtId="0" fontId="5" fillId="0" borderId="156" xfId="0" applyFont="1" applyBorder="1" applyAlignment="1">
      <alignment horizontal="center" vertical="center" wrapText="1"/>
    </xf>
    <xf numFmtId="0" fontId="23" fillId="0" borderId="0" xfId="0" applyFont="1" applyAlignment="1">
      <alignment horizontal="left" vertical="top" wrapText="1"/>
    </xf>
    <xf numFmtId="1" fontId="4" fillId="0" borderId="12" xfId="0" applyNumberFormat="1" applyFont="1" applyBorder="1" applyAlignment="1">
      <alignment horizontal="center" vertical="center" wrapText="1"/>
    </xf>
    <xf numFmtId="1" fontId="4" fillId="0" borderId="23" xfId="0" applyNumberFormat="1" applyFont="1" applyBorder="1" applyAlignment="1">
      <alignment horizontal="center" vertical="center" wrapText="1"/>
    </xf>
    <xf numFmtId="1" fontId="4" fillId="0" borderId="12" xfId="0" applyNumberFormat="1" applyFont="1" applyBorder="1" applyAlignment="1">
      <alignment horizontal="center" vertical="center"/>
    </xf>
    <xf numFmtId="1" fontId="4" fillId="0" borderId="23" xfId="0" applyNumberFormat="1" applyFont="1" applyBorder="1" applyAlignment="1">
      <alignment horizontal="center" vertical="center"/>
    </xf>
    <xf numFmtId="1" fontId="4" fillId="0" borderId="109" xfId="0" applyNumberFormat="1" applyFont="1" applyBorder="1" applyAlignment="1">
      <alignment horizontal="center" vertical="center" wrapText="1"/>
    </xf>
    <xf numFmtId="1" fontId="4" fillId="0" borderId="109" xfId="0" applyNumberFormat="1" applyFont="1" applyBorder="1" applyAlignment="1">
      <alignment horizontal="center" vertical="center"/>
    </xf>
    <xf numFmtId="0" fontId="3" fillId="12" borderId="38" xfId="0" applyFont="1" applyFill="1" applyBorder="1" applyAlignment="1">
      <alignment horizontal="center" vertical="center" wrapText="1"/>
    </xf>
    <xf numFmtId="0" fontId="3" fillId="12" borderId="5" xfId="0" applyFont="1" applyFill="1" applyBorder="1" applyAlignment="1">
      <alignment horizontal="center" vertical="center" wrapText="1"/>
    </xf>
    <xf numFmtId="0" fontId="3" fillId="12" borderId="142" xfId="0" applyFont="1" applyFill="1" applyBorder="1" applyAlignment="1">
      <alignment horizontal="center" vertical="center" wrapText="1"/>
    </xf>
    <xf numFmtId="1" fontId="4" fillId="0" borderId="28" xfId="0" applyNumberFormat="1" applyFont="1" applyBorder="1" applyAlignment="1">
      <alignment horizontal="center" vertical="center" wrapText="1"/>
    </xf>
    <xf numFmtId="1" fontId="4" fillId="0" borderId="207" xfId="0" applyNumberFormat="1" applyFont="1" applyBorder="1" applyAlignment="1">
      <alignment horizontal="center" vertical="center" wrapText="1"/>
    </xf>
    <xf numFmtId="1" fontId="4" fillId="0" borderId="99" xfId="0" applyNumberFormat="1" applyFont="1" applyBorder="1" applyAlignment="1">
      <alignment horizontal="center" vertical="center" wrapText="1"/>
    </xf>
    <xf numFmtId="1" fontId="4" fillId="0" borderId="258"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19" fillId="0" borderId="0" xfId="0" applyFont="1" applyAlignment="1">
      <alignment horizontal="left"/>
    </xf>
    <xf numFmtId="0" fontId="5" fillId="0" borderId="38" xfId="0" applyFont="1" applyBorder="1" applyAlignment="1">
      <alignment horizontal="center" vertical="center" wrapText="1"/>
    </xf>
    <xf numFmtId="0" fontId="3" fillId="12" borderId="167" xfId="0" applyFont="1" applyFill="1" applyBorder="1" applyAlignment="1">
      <alignment horizontal="center" vertical="center" wrapText="1"/>
    </xf>
    <xf numFmtId="0" fontId="3" fillId="12" borderId="87" xfId="0" applyFont="1" applyFill="1" applyBorder="1" applyAlignment="1">
      <alignment horizontal="center" vertical="center" wrapText="1"/>
    </xf>
    <xf numFmtId="0" fontId="3" fillId="12" borderId="168" xfId="0" applyFont="1" applyFill="1" applyBorder="1" applyAlignment="1">
      <alignment horizontal="center" vertical="center" wrapText="1"/>
    </xf>
    <xf numFmtId="0" fontId="5" fillId="0" borderId="185" xfId="0" applyFont="1" applyBorder="1" applyAlignment="1">
      <alignment horizontal="left" vertical="center" wrapText="1" indent="1"/>
    </xf>
    <xf numFmtId="0" fontId="5" fillId="0" borderId="158" xfId="0" applyFont="1" applyBorder="1" applyAlignment="1">
      <alignment horizontal="left" vertical="center" wrapText="1" indent="1"/>
    </xf>
    <xf numFmtId="0" fontId="3" fillId="0" borderId="158" xfId="0" applyFont="1" applyBorder="1" applyAlignment="1">
      <alignment horizontal="left" vertical="center" wrapText="1" indent="1"/>
    </xf>
    <xf numFmtId="0" fontId="3" fillId="0" borderId="158" xfId="0" applyFont="1" applyBorder="1" applyAlignment="1">
      <alignment horizontal="left" wrapText="1" indent="1"/>
    </xf>
    <xf numFmtId="0" fontId="3" fillId="0" borderId="257" xfId="0" applyFont="1" applyBorder="1" applyAlignment="1">
      <alignment horizontal="left" wrapText="1" indent="1"/>
    </xf>
    <xf numFmtId="0" fontId="4" fillId="0" borderId="156"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57" xfId="0" applyFont="1" applyBorder="1" applyAlignment="1">
      <alignment horizontal="justify" vertical="center" wrapText="1"/>
    </xf>
    <xf numFmtId="1" fontId="4" fillId="0" borderId="259" xfId="0" applyNumberFormat="1" applyFont="1" applyBorder="1" applyAlignment="1">
      <alignment horizontal="center" vertical="center" wrapText="1"/>
    </xf>
    <xf numFmtId="1" fontId="4" fillId="0" borderId="258" xfId="0" applyNumberFormat="1" applyFont="1" applyBorder="1" applyAlignment="1">
      <alignment horizontal="center" vertical="center"/>
    </xf>
    <xf numFmtId="3" fontId="4" fillId="0" borderId="260" xfId="0" applyNumberFormat="1" applyFont="1" applyBorder="1" applyAlignment="1">
      <alignment horizontal="right" vertical="center"/>
    </xf>
    <xf numFmtId="3" fontId="4" fillId="0" borderId="112" xfId="0" applyNumberFormat="1" applyFont="1" applyBorder="1" applyAlignment="1">
      <alignment horizontal="right" vertical="center"/>
    </xf>
    <xf numFmtId="3" fontId="4" fillId="0" borderId="261" xfId="0" applyNumberFormat="1" applyFont="1" applyBorder="1" applyAlignment="1">
      <alignment horizontal="right" vertical="center"/>
    </xf>
    <xf numFmtId="3" fontId="4" fillId="0" borderId="98" xfId="0" applyNumberFormat="1" applyFont="1" applyBorder="1" applyAlignment="1">
      <alignment horizontal="right" vertical="center"/>
    </xf>
    <xf numFmtId="3" fontId="4" fillId="0" borderId="262" xfId="0" applyNumberFormat="1" applyFont="1" applyBorder="1" applyAlignment="1">
      <alignment horizontal="right" vertical="center"/>
    </xf>
    <xf numFmtId="0" fontId="3" fillId="0" borderId="60" xfId="0" applyFont="1" applyBorder="1" applyAlignment="1">
      <alignment horizontal="right" vertical="center"/>
    </xf>
    <xf numFmtId="0" fontId="3" fillId="0" borderId="133" xfId="0" applyFont="1" applyBorder="1" applyAlignment="1">
      <alignment horizontal="right" vertical="center"/>
    </xf>
    <xf numFmtId="0" fontId="3" fillId="0" borderId="53" xfId="0" applyFont="1" applyBorder="1" applyAlignment="1">
      <alignment horizontal="right" vertical="center"/>
    </xf>
    <xf numFmtId="0" fontId="3" fillId="0" borderId="60" xfId="0" applyFont="1" applyBorder="1" applyAlignment="1">
      <alignment horizontal="center" vertical="center"/>
    </xf>
    <xf numFmtId="0" fontId="3" fillId="0" borderId="133" xfId="0" applyFont="1" applyBorder="1" applyAlignment="1">
      <alignment horizontal="center" vertical="center"/>
    </xf>
    <xf numFmtId="0" fontId="3" fillId="0" borderId="53" xfId="0" applyFont="1" applyBorder="1" applyAlignment="1">
      <alignment horizontal="center" vertical="center"/>
    </xf>
    <xf numFmtId="0" fontId="5" fillId="0" borderId="257" xfId="0" applyFont="1" applyBorder="1" applyAlignment="1">
      <alignment horizontal="left" vertical="center" wrapText="1" indent="1"/>
    </xf>
    <xf numFmtId="3" fontId="4" fillId="0" borderId="64" xfId="0" applyNumberFormat="1" applyFont="1" applyBorder="1" applyAlignment="1">
      <alignment horizontal="right" vertical="center"/>
    </xf>
    <xf numFmtId="0" fontId="23" fillId="0" borderId="0" xfId="0" applyFont="1" applyBorder="1" applyAlignment="1">
      <alignment horizontal="left" vertical="top" wrapText="1"/>
    </xf>
    <xf numFmtId="1" fontId="4" fillId="0" borderId="172" xfId="0" applyNumberFormat="1" applyFont="1" applyBorder="1" applyAlignment="1">
      <alignment horizontal="center" vertical="center" wrapText="1"/>
    </xf>
    <xf numFmtId="1" fontId="4" fillId="0" borderId="181" xfId="0" applyNumberFormat="1" applyFont="1" applyBorder="1" applyAlignment="1">
      <alignment horizontal="center" vertical="center" wrapText="1"/>
    </xf>
    <xf numFmtId="1" fontId="4" fillId="0" borderId="181" xfId="0" applyNumberFormat="1" applyFont="1" applyBorder="1" applyAlignment="1">
      <alignment horizontal="center" vertical="center"/>
    </xf>
    <xf numFmtId="0" fontId="3" fillId="0" borderId="156"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7" xfId="0" applyFont="1" applyBorder="1" applyAlignment="1">
      <alignment horizontal="center" vertical="center" wrapText="1"/>
    </xf>
    <xf numFmtId="0" fontId="3" fillId="0" borderId="23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4" xfId="0" applyFont="1" applyBorder="1" applyAlignment="1">
      <alignment horizontal="center" vertical="center" wrapText="1"/>
    </xf>
    <xf numFmtId="0" fontId="4" fillId="0" borderId="38" xfId="0" applyFont="1" applyBorder="1" applyAlignment="1">
      <alignment horizontal="left" vertical="center" wrapText="1"/>
    </xf>
    <xf numFmtId="0" fontId="4" fillId="0" borderId="5" xfId="0" applyFont="1" applyBorder="1" applyAlignment="1">
      <alignment horizontal="left" vertical="center" wrapText="1"/>
    </xf>
    <xf numFmtId="0" fontId="4" fillId="0" borderId="142" xfId="0" applyFont="1" applyBorder="1" applyAlignment="1">
      <alignment horizontal="left"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3" fontId="4" fillId="0" borderId="6" xfId="0" applyNumberFormat="1" applyFont="1" applyBorder="1" applyAlignment="1">
      <alignment horizontal="right" vertical="center"/>
    </xf>
    <xf numFmtId="3" fontId="4" fillId="0" borderId="14" xfId="0" applyNumberFormat="1" applyFont="1" applyBorder="1" applyAlignment="1">
      <alignment horizontal="right" vertical="center"/>
    </xf>
    <xf numFmtId="3"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0" fontId="0" fillId="0" borderId="11" xfId="0" applyBorder="1"/>
    <xf numFmtId="0" fontId="4" fillId="0" borderId="185" xfId="0" applyFont="1" applyBorder="1" applyAlignment="1">
      <alignment horizontal="left" vertical="center" wrapText="1" indent="1"/>
    </xf>
    <xf numFmtId="0" fontId="4" fillId="0" borderId="158" xfId="0" applyFont="1" applyBorder="1" applyAlignment="1">
      <alignment horizontal="left" vertical="center" wrapText="1" indent="1"/>
    </xf>
    <xf numFmtId="0" fontId="4" fillId="0" borderId="257" xfId="0" applyFont="1" applyBorder="1" applyAlignment="1">
      <alignment horizontal="left" vertical="center" wrapText="1" indent="1"/>
    </xf>
    <xf numFmtId="0" fontId="5" fillId="0" borderId="142" xfId="0" applyFont="1" applyBorder="1" applyAlignment="1">
      <alignment horizontal="center" vertical="center" wrapText="1"/>
    </xf>
    <xf numFmtId="3" fontId="4" fillId="0" borderId="263" xfId="0" applyNumberFormat="1" applyFont="1" applyBorder="1" applyAlignment="1">
      <alignment horizontal="right" vertical="center"/>
    </xf>
    <xf numFmtId="3" fontId="4" fillId="0" borderId="264" xfId="0" applyNumberFormat="1" applyFont="1" applyBorder="1" applyAlignment="1">
      <alignment horizontal="right" vertical="center"/>
    </xf>
    <xf numFmtId="3" fontId="4" fillId="0" borderId="157" xfId="0" applyNumberFormat="1" applyFont="1" applyBorder="1" applyAlignment="1">
      <alignment horizontal="right" vertical="center"/>
    </xf>
    <xf numFmtId="3" fontId="3" fillId="0" borderId="60" xfId="0" applyNumberFormat="1" applyFont="1" applyBorder="1" applyAlignment="1">
      <alignment horizontal="right" vertical="center"/>
    </xf>
    <xf numFmtId="3" fontId="3" fillId="0" borderId="53" xfId="0" applyNumberFormat="1" applyFont="1" applyBorder="1" applyAlignment="1">
      <alignment horizontal="right" vertical="center"/>
    </xf>
    <xf numFmtId="0" fontId="5" fillId="0" borderId="255" xfId="0" applyFont="1" applyBorder="1" applyAlignment="1">
      <alignment horizontal="center" vertical="center" wrapText="1"/>
    </xf>
    <xf numFmtId="3" fontId="4" fillId="0" borderId="265" xfId="0" applyNumberFormat="1" applyFont="1" applyBorder="1" applyAlignment="1">
      <alignment horizontal="right" vertical="center"/>
    </xf>
    <xf numFmtId="0" fontId="18" fillId="0" borderId="88" xfId="0" applyFont="1" applyBorder="1" applyAlignment="1">
      <alignment horizontal="left" vertical="center" wrapText="1"/>
    </xf>
    <xf numFmtId="0" fontId="18" fillId="0" borderId="89" xfId="0" applyFont="1" applyBorder="1" applyAlignment="1">
      <alignment horizontal="left" vertical="center" wrapText="1"/>
    </xf>
    <xf numFmtId="0" fontId="18" fillId="0" borderId="90" xfId="0" applyFont="1" applyBorder="1" applyAlignment="1">
      <alignment horizontal="left" vertical="center" wrapText="1"/>
    </xf>
    <xf numFmtId="0" fontId="4" fillId="0" borderId="5" xfId="0" applyFont="1" applyBorder="1" applyAlignment="1">
      <alignment horizontal="center" vertical="center"/>
    </xf>
    <xf numFmtId="0" fontId="4" fillId="0" borderId="142" xfId="0" applyFont="1" applyBorder="1" applyAlignment="1">
      <alignment horizontal="center" vertical="center"/>
    </xf>
    <xf numFmtId="0" fontId="4" fillId="0" borderId="58" xfId="0" applyFont="1" applyBorder="1" applyAlignment="1">
      <alignment horizontal="center" vertical="center"/>
    </xf>
    <xf numFmtId="0" fontId="4" fillId="0" borderId="162" xfId="0" applyFont="1" applyBorder="1" applyAlignment="1">
      <alignment horizontal="center" vertical="center"/>
    </xf>
    <xf numFmtId="0" fontId="3" fillId="0" borderId="257" xfId="0" applyFont="1" applyBorder="1" applyAlignment="1">
      <alignment horizontal="left" vertical="center" wrapText="1" inden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3" fillId="12" borderId="5" xfId="0" applyFont="1" applyFill="1" applyBorder="1" applyAlignment="1">
      <alignment horizontal="center" vertical="center" shrinkToFit="1"/>
    </xf>
    <xf numFmtId="0" fontId="28" fillId="13" borderId="60" xfId="0" applyFont="1" applyFill="1" applyBorder="1" applyAlignment="1">
      <alignment horizontal="center" vertical="center" wrapText="1"/>
    </xf>
    <xf numFmtId="0" fontId="28" fillId="13" borderId="133" xfId="0" applyFont="1" applyFill="1" applyBorder="1" applyAlignment="1">
      <alignment horizontal="center" vertical="center" wrapText="1"/>
    </xf>
    <xf numFmtId="0" fontId="28" fillId="13" borderId="53"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0" fillId="0" borderId="5" xfId="0" applyBorder="1" applyAlignment="1">
      <alignment horizontal="left" vertical="center" wrapText="1"/>
    </xf>
    <xf numFmtId="0" fontId="4" fillId="0" borderId="14" xfId="0" applyFont="1" applyBorder="1" applyAlignment="1">
      <alignment horizontal="center" vertical="center"/>
    </xf>
    <xf numFmtId="0" fontId="3" fillId="2" borderId="6"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 fillId="12" borderId="5" xfId="0" applyFont="1" applyFill="1" applyBorder="1" applyAlignment="1">
      <alignment horizontal="center" vertical="center"/>
    </xf>
    <xf numFmtId="0" fontId="4" fillId="0" borderId="0" xfId="0" applyFont="1" applyBorder="1" applyAlignment="1">
      <alignment horizontal="center" vertical="center"/>
    </xf>
    <xf numFmtId="0" fontId="3" fillId="2" borderId="21" xfId="0" applyFont="1" applyFill="1" applyBorder="1" applyAlignment="1">
      <alignment horizontal="center" vertical="center" wrapText="1"/>
    </xf>
    <xf numFmtId="0" fontId="0" fillId="0" borderId="10"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0" fontId="2" fillId="0" borderId="0" xfId="0" applyFont="1" applyFill="1" applyAlignment="1">
      <alignment horizontal="left" vertical="top"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3" fillId="12" borderId="0" xfId="0" applyFont="1" applyFill="1" applyAlignment="1">
      <alignment horizontal="left" vertical="top" wrapText="1"/>
    </xf>
    <xf numFmtId="0" fontId="5" fillId="0" borderId="5" xfId="0" applyFont="1" applyBorder="1" applyAlignment="1">
      <alignment horizontal="center" vertical="center"/>
    </xf>
    <xf numFmtId="0" fontId="27" fillId="13" borderId="256" xfId="0" applyFont="1" applyFill="1" applyBorder="1" applyAlignment="1">
      <alignment horizontal="center"/>
    </xf>
    <xf numFmtId="0" fontId="27" fillId="13" borderId="92" xfId="0" applyFont="1" applyFill="1" applyBorder="1" applyAlignment="1">
      <alignment horizontal="center"/>
    </xf>
    <xf numFmtId="0" fontId="27" fillId="13" borderId="266" xfId="0" applyFont="1" applyFill="1" applyBorder="1" applyAlignment="1">
      <alignment horizontal="center"/>
    </xf>
    <xf numFmtId="0" fontId="4" fillId="0" borderId="5" xfId="0" applyFont="1" applyBorder="1" applyAlignment="1">
      <alignment horizontal="center" vertical="top" wrapText="1"/>
    </xf>
    <xf numFmtId="0" fontId="16" fillId="0" borderId="0" xfId="0" applyFont="1" applyFill="1" applyAlignment="1">
      <alignment horizontal="left"/>
    </xf>
    <xf numFmtId="0" fontId="5" fillId="0" borderId="9" xfId="0" applyFont="1" applyBorder="1" applyAlignment="1">
      <alignment horizontal="center" vertical="center"/>
    </xf>
    <xf numFmtId="0" fontId="4" fillId="0" borderId="6" xfId="0" applyFont="1" applyBorder="1" applyAlignment="1">
      <alignment horizontal="left" vertical="top" wrapText="1"/>
    </xf>
    <xf numFmtId="0" fontId="4" fillId="0" borderId="14" xfId="0" applyFont="1" applyBorder="1" applyAlignment="1">
      <alignment horizontal="left" vertical="top" wrapText="1"/>
    </xf>
    <xf numFmtId="0" fontId="5" fillId="0" borderId="7" xfId="0" applyFont="1" applyBorder="1" applyAlignment="1">
      <alignment horizontal="center" vertical="center"/>
    </xf>
    <xf numFmtId="0" fontId="5" fillId="0" borderId="12" xfId="0" applyFont="1" applyBorder="1" applyAlignment="1">
      <alignment horizontal="center" vertical="center"/>
    </xf>
    <xf numFmtId="0" fontId="0" fillId="0" borderId="5" xfId="0" applyBorder="1" applyAlignment="1"/>
    <xf numFmtId="0" fontId="3" fillId="12" borderId="6" xfId="0" applyFont="1" applyFill="1" applyBorder="1" applyAlignment="1">
      <alignment horizontal="center" vertical="center" shrinkToFit="1"/>
    </xf>
    <xf numFmtId="0" fontId="3" fillId="12" borderId="13" xfId="0" applyFont="1" applyFill="1" applyBorder="1" applyAlignment="1">
      <alignment horizontal="center" vertical="center" shrinkToFit="1"/>
    </xf>
    <xf numFmtId="0" fontId="3" fillId="12" borderId="14" xfId="0" applyFont="1" applyFill="1" applyBorder="1" applyAlignment="1">
      <alignment horizontal="center" vertical="center" shrinkToFit="1"/>
    </xf>
    <xf numFmtId="0" fontId="4" fillId="0" borderId="10" xfId="0" applyFont="1" applyBorder="1" applyAlignment="1">
      <alignment horizontal="left" vertical="center" wrapText="1"/>
    </xf>
    <xf numFmtId="0" fontId="4" fillId="0" borderId="29" xfId="0" applyFont="1" applyBorder="1" applyAlignment="1">
      <alignment horizontal="left" vertical="center" wrapText="1"/>
    </xf>
    <xf numFmtId="0" fontId="4" fillId="0" borderId="5" xfId="0" applyFont="1" applyBorder="1" applyAlignment="1">
      <alignment horizontal="left" vertical="top" wrapText="1"/>
    </xf>
    <xf numFmtId="0" fontId="4" fillId="0" borderId="6" xfId="0" applyFont="1" applyFill="1" applyBorder="1" applyAlignment="1">
      <alignment horizontal="center" vertical="center" wrapText="1"/>
    </xf>
    <xf numFmtId="0" fontId="4" fillId="0" borderId="13" xfId="0" applyFont="1" applyFill="1" applyBorder="1" applyAlignment="1">
      <alignment horizontal="center" vertical="center" wrapText="1"/>
    </xf>
    <xf numFmtId="3" fontId="3" fillId="6" borderId="12" xfId="0" applyNumberFormat="1" applyFont="1" applyFill="1" applyBorder="1" applyAlignment="1">
      <alignment horizontal="center"/>
    </xf>
    <xf numFmtId="0" fontId="0" fillId="6" borderId="25" xfId="0" applyFill="1" applyBorder="1" applyAlignment="1">
      <alignment horizontal="center"/>
    </xf>
    <xf numFmtId="0" fontId="3" fillId="8" borderId="12" xfId="0" applyFont="1" applyFill="1" applyBorder="1" applyAlignment="1">
      <alignment horizontal="center" wrapText="1"/>
    </xf>
    <xf numFmtId="0" fontId="0" fillId="8" borderId="25" xfId="0" applyFill="1" applyBorder="1" applyAlignment="1">
      <alignment horizontal="center" wrapText="1"/>
    </xf>
    <xf numFmtId="3" fontId="3" fillId="6" borderId="25" xfId="0" applyNumberFormat="1" applyFont="1" applyFill="1" applyBorder="1" applyAlignment="1">
      <alignment horizontal="center" vertical="top"/>
    </xf>
    <xf numFmtId="3" fontId="3" fillId="6" borderId="23" xfId="0" applyNumberFormat="1" applyFont="1" applyFill="1" applyBorder="1" applyAlignment="1">
      <alignment horizontal="center" vertical="top"/>
    </xf>
    <xf numFmtId="0" fontId="3" fillId="8" borderId="25" xfId="0" applyFont="1" applyFill="1" applyBorder="1" applyAlignment="1">
      <alignment horizontal="center" wrapText="1"/>
    </xf>
    <xf numFmtId="0" fontId="4" fillId="0" borderId="21"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29" xfId="0" applyFont="1" applyBorder="1" applyAlignment="1">
      <alignment horizontal="center" vertical="center" shrinkToFit="1"/>
    </xf>
    <xf numFmtId="0" fontId="0" fillId="0" borderId="25" xfId="0" applyBorder="1" applyAlignment="1">
      <alignment horizontal="center" wrapText="1"/>
    </xf>
    <xf numFmtId="0" fontId="4" fillId="0" borderId="12" xfId="0" applyFont="1" applyFill="1" applyBorder="1" applyAlignment="1">
      <alignment horizontal="center" vertical="center"/>
    </xf>
    <xf numFmtId="0" fontId="4" fillId="0" borderId="23" xfId="0" applyFont="1" applyFill="1" applyBorder="1" applyAlignment="1">
      <alignment horizontal="center" vertical="center"/>
    </xf>
    <xf numFmtId="3" fontId="3" fillId="4" borderId="12" xfId="0" applyNumberFormat="1" applyFont="1" applyFill="1" applyBorder="1" applyAlignment="1">
      <alignment horizontal="center" wrapText="1"/>
    </xf>
    <xf numFmtId="0" fontId="0" fillId="10" borderId="25" xfId="0" applyFill="1" applyBorder="1" applyAlignment="1">
      <alignment horizontal="center" wrapText="1"/>
    </xf>
    <xf numFmtId="0" fontId="3" fillId="3" borderId="25" xfId="0" applyFont="1" applyFill="1" applyBorder="1" applyAlignment="1">
      <alignment horizontal="left" vertical="top" wrapText="1" indent="1"/>
    </xf>
    <xf numFmtId="0" fontId="0" fillId="2" borderId="25" xfId="0" applyFill="1" applyBorder="1" applyAlignment="1">
      <alignment horizontal="left" vertical="top" wrapText="1" indent="1"/>
    </xf>
    <xf numFmtId="0" fontId="3" fillId="4" borderId="25" xfId="0" applyFont="1" applyFill="1" applyBorder="1" applyAlignment="1">
      <alignment horizontal="center" vertical="top" wrapText="1"/>
    </xf>
    <xf numFmtId="0" fontId="3" fillId="4" borderId="181" xfId="0" applyFont="1" applyFill="1" applyBorder="1" applyAlignment="1">
      <alignment horizontal="center" vertical="top" wrapText="1"/>
    </xf>
    <xf numFmtId="0" fontId="1" fillId="0" borderId="0" xfId="0" applyFont="1" applyBorder="1" applyAlignment="1">
      <alignment horizontal="left" vertical="top" wrapText="1"/>
    </xf>
    <xf numFmtId="0" fontId="3" fillId="3" borderId="12" xfId="0" applyFont="1" applyFill="1" applyBorder="1" applyAlignment="1">
      <alignment horizontal="left" wrapText="1" indent="1"/>
    </xf>
    <xf numFmtId="0" fontId="0" fillId="3" borderId="25" xfId="0" applyFill="1" applyBorder="1" applyAlignment="1">
      <alignment horizontal="left" indent="1"/>
    </xf>
    <xf numFmtId="0" fontId="0" fillId="3" borderId="25" xfId="0" applyFill="1" applyBorder="1" applyAlignment="1">
      <alignment horizontal="left" vertical="top" wrapText="1" indent="1"/>
    </xf>
    <xf numFmtId="0" fontId="3" fillId="8" borderId="25" xfId="0" applyFont="1" applyFill="1" applyBorder="1" applyAlignment="1">
      <alignment horizontal="center" vertical="top" wrapText="1"/>
    </xf>
    <xf numFmtId="0" fontId="3" fillId="8" borderId="23" xfId="0" applyFont="1" applyFill="1" applyBorder="1" applyAlignment="1">
      <alignment horizontal="center" vertical="top" wrapText="1"/>
    </xf>
    <xf numFmtId="0" fontId="3" fillId="3" borderId="12" xfId="0" applyFont="1" applyFill="1" applyBorder="1" applyAlignment="1">
      <alignment horizontal="left" vertical="top" wrapText="1"/>
    </xf>
    <xf numFmtId="0" fontId="0" fillId="3" borderId="25" xfId="0" applyFill="1" applyBorder="1" applyAlignment="1">
      <alignment horizontal="left" vertical="top"/>
    </xf>
    <xf numFmtId="0" fontId="0" fillId="0" borderId="25" xfId="0" applyBorder="1" applyAlignment="1">
      <alignment horizontal="left" vertical="top"/>
    </xf>
    <xf numFmtId="0" fontId="0" fillId="0" borderId="23" xfId="0" applyBorder="1" applyAlignment="1">
      <alignment horizontal="left" vertical="top"/>
    </xf>
    <xf numFmtId="3" fontId="3" fillId="0" borderId="256" xfId="0" applyNumberFormat="1" applyFont="1" applyBorder="1" applyAlignment="1">
      <alignment horizontal="right" vertical="center"/>
    </xf>
    <xf numFmtId="0" fontId="3" fillId="0" borderId="92" xfId="0" applyFont="1" applyBorder="1" applyAlignment="1">
      <alignment horizontal="right" vertical="center"/>
    </xf>
    <xf numFmtId="0" fontId="3" fillId="0" borderId="266" xfId="0" applyFont="1" applyBorder="1" applyAlignment="1">
      <alignment horizontal="right" vertical="center"/>
    </xf>
    <xf numFmtId="0" fontId="4" fillId="0" borderId="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3" fillId="0" borderId="60" xfId="0" applyFont="1" applyBorder="1" applyAlignment="1">
      <alignment horizontal="right"/>
    </xf>
    <xf numFmtId="0" fontId="3" fillId="0" borderId="53" xfId="0" applyFont="1" applyBorder="1" applyAlignment="1">
      <alignment horizontal="right"/>
    </xf>
    <xf numFmtId="0" fontId="0" fillId="0" borderId="13" xfId="0" applyBorder="1" applyAlignment="1">
      <alignment horizontal="left" vertical="center" wrapText="1"/>
    </xf>
    <xf numFmtId="0" fontId="0" fillId="0" borderId="14" xfId="0" applyBorder="1" applyAlignment="1">
      <alignment horizontal="left" vertical="center" wrapText="1"/>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0" fillId="6" borderId="25" xfId="0" applyFill="1" applyBorder="1" applyAlignment="1">
      <alignment horizontal="center" vertical="top"/>
    </xf>
    <xf numFmtId="0" fontId="3" fillId="3" borderId="25" xfId="0" applyFont="1" applyFill="1" applyBorder="1" applyAlignment="1">
      <alignment horizontal="left" wrapText="1" indent="1"/>
    </xf>
    <xf numFmtId="3" fontId="3" fillId="6" borderId="25" xfId="0" applyNumberFormat="1" applyFont="1" applyFill="1" applyBorder="1" applyAlignment="1">
      <alignment horizontal="center"/>
    </xf>
    <xf numFmtId="0" fontId="3" fillId="3" borderId="12" xfId="0" applyFont="1" applyFill="1" applyBorder="1" applyAlignment="1">
      <alignment horizontal="left" vertical="center" wrapText="1"/>
    </xf>
    <xf numFmtId="0" fontId="0" fillId="3" borderId="25" xfId="0" applyFill="1" applyBorder="1" applyAlignment="1">
      <alignment horizontal="left" vertical="center"/>
    </xf>
    <xf numFmtId="0" fontId="0" fillId="0" borderId="23" xfId="0" applyBorder="1" applyAlignment="1">
      <alignment horizontal="left" vertical="center"/>
    </xf>
    <xf numFmtId="0" fontId="3" fillId="0" borderId="256" xfId="0" applyFont="1" applyBorder="1" applyAlignment="1">
      <alignment horizontal="right"/>
    </xf>
    <xf numFmtId="0" fontId="3" fillId="0" borderId="266" xfId="0" applyFont="1" applyBorder="1" applyAlignment="1">
      <alignment horizontal="right"/>
    </xf>
    <xf numFmtId="0" fontId="4" fillId="0" borderId="25" xfId="0" applyFont="1" applyFill="1" applyBorder="1" applyAlignment="1">
      <alignment horizontal="center" vertical="center"/>
    </xf>
    <xf numFmtId="0" fontId="3" fillId="3" borderId="30" xfId="0" applyFont="1" applyFill="1" applyBorder="1" applyAlignment="1">
      <alignment horizontal="left" vertical="top" wrapText="1" indent="1"/>
    </xf>
    <xf numFmtId="3" fontId="3" fillId="8" borderId="12" xfId="0" applyNumberFormat="1" applyFont="1" applyFill="1" applyBorder="1" applyAlignment="1">
      <alignment horizontal="center"/>
    </xf>
    <xf numFmtId="3" fontId="3" fillId="8" borderId="25" xfId="0" applyNumberFormat="1" applyFont="1" applyFill="1" applyBorder="1" applyAlignment="1">
      <alignment horizontal="center"/>
    </xf>
    <xf numFmtId="0" fontId="0" fillId="3" borderId="1" xfId="0" applyFill="1" applyBorder="1" applyAlignment="1">
      <alignment horizontal="left" vertical="top" wrapText="1" indent="1"/>
    </xf>
    <xf numFmtId="0" fontId="0" fillId="0" borderId="25" xfId="0" applyBorder="1" applyAlignment="1">
      <alignment horizontal="center" vertical="top"/>
    </xf>
    <xf numFmtId="0" fontId="0" fillId="0" borderId="181" xfId="0" applyBorder="1" applyAlignment="1">
      <alignment horizontal="center" vertical="top"/>
    </xf>
    <xf numFmtId="0" fontId="4" fillId="0" borderId="30"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5" xfId="0" applyFont="1" applyBorder="1" applyAlignment="1">
      <alignment horizontal="center" vertical="center" wrapText="1"/>
    </xf>
    <xf numFmtId="0" fontId="3" fillId="3" borderId="0" xfId="0" applyFont="1" applyFill="1" applyBorder="1" applyAlignment="1">
      <alignment horizontal="left" vertical="top" wrapText="1" indent="1"/>
    </xf>
    <xf numFmtId="3" fontId="3" fillId="6" borderId="5" xfId="0" applyNumberFormat="1" applyFont="1" applyFill="1" applyBorder="1" applyAlignment="1">
      <alignment horizontal="center" vertical="center"/>
    </xf>
    <xf numFmtId="0" fontId="0" fillId="0" borderId="5" xfId="0" applyBorder="1" applyAlignment="1">
      <alignment horizontal="center" vertical="center"/>
    </xf>
    <xf numFmtId="0" fontId="3" fillId="3" borderId="25" xfId="0" applyFont="1" applyFill="1" applyBorder="1" applyAlignment="1">
      <alignment horizontal="left" vertical="top" wrapText="1"/>
    </xf>
    <xf numFmtId="0" fontId="3" fillId="8" borderId="267" xfId="0" applyFont="1" applyFill="1" applyBorder="1" applyAlignment="1">
      <alignment horizontal="center" vertical="center" wrapText="1"/>
    </xf>
    <xf numFmtId="0" fontId="3" fillId="8" borderId="25"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3" borderId="25" xfId="0" applyFont="1" applyFill="1" applyBorder="1" applyAlignment="1">
      <alignment horizontal="left" vertical="center" wrapText="1"/>
    </xf>
    <xf numFmtId="0" fontId="3" fillId="3" borderId="181" xfId="0" applyFont="1" applyFill="1" applyBorder="1" applyAlignment="1">
      <alignment horizontal="left" vertical="center" wrapText="1"/>
    </xf>
    <xf numFmtId="3" fontId="3" fillId="0" borderId="133" xfId="0" applyNumberFormat="1" applyFont="1" applyBorder="1" applyAlignment="1">
      <alignment horizontal="right" vertical="center"/>
    </xf>
    <xf numFmtId="0" fontId="4" fillId="0" borderId="29" xfId="0" applyFont="1" applyBorder="1" applyAlignment="1">
      <alignment horizontal="center" vertical="center"/>
    </xf>
    <xf numFmtId="0" fontId="4" fillId="0" borderId="7" xfId="0" applyFont="1" applyBorder="1" applyAlignment="1">
      <alignment horizontal="center" vertical="center"/>
    </xf>
    <xf numFmtId="0" fontId="3" fillId="0" borderId="0" xfId="0" applyFont="1" applyBorder="1" applyAlignment="1">
      <alignment horizontal="left"/>
    </xf>
    <xf numFmtId="0" fontId="4" fillId="0" borderId="6"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2" fillId="0" borderId="0" xfId="0" applyFont="1" applyAlignment="1">
      <alignment horizontal="left" vertical="top" wrapText="1" indent="4"/>
    </xf>
    <xf numFmtId="0" fontId="3" fillId="2" borderId="12" xfId="0" applyFont="1" applyFill="1" applyBorder="1" applyAlignment="1">
      <alignment horizontal="left" vertical="center"/>
    </xf>
    <xf numFmtId="0" fontId="3" fillId="2" borderId="25" xfId="0" applyFont="1" applyFill="1" applyBorder="1" applyAlignment="1">
      <alignment horizontal="left" vertical="center"/>
    </xf>
    <xf numFmtId="0" fontId="3" fillId="2" borderId="23" xfId="0" applyFont="1" applyFill="1" applyBorder="1" applyAlignment="1">
      <alignment horizontal="left"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29" xfId="0" applyBorder="1" applyAlignment="1">
      <alignment horizontal="center" vertical="center" wrapText="1"/>
    </xf>
    <xf numFmtId="0" fontId="4" fillId="0" borderId="1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18" fillId="0" borderId="0" xfId="0" applyFont="1" applyAlignment="1">
      <alignment horizontal="center" vertical="center" wrapText="1"/>
    </xf>
    <xf numFmtId="0" fontId="0" fillId="0" borderId="53" xfId="0" applyBorder="1" applyAlignment="1">
      <alignment horizontal="right" vertical="center"/>
    </xf>
    <xf numFmtId="0" fontId="3" fillId="2" borderId="12" xfId="0" applyFont="1" applyFill="1" applyBorder="1" applyAlignment="1">
      <alignment horizontal="center" vertical="center"/>
    </xf>
    <xf numFmtId="0" fontId="3" fillId="2" borderId="25" xfId="0" applyFont="1" applyFill="1" applyBorder="1" applyAlignment="1">
      <alignment horizontal="center" vertical="center"/>
    </xf>
    <xf numFmtId="3" fontId="4" fillId="0" borderId="21" xfId="0" applyNumberFormat="1" applyFont="1" applyBorder="1" applyAlignment="1">
      <alignment horizontal="right" vertical="center"/>
    </xf>
    <xf numFmtId="3" fontId="4" fillId="0" borderId="10" xfId="0" applyNumberFormat="1" applyFont="1" applyBorder="1" applyAlignment="1">
      <alignment horizontal="right" vertical="center"/>
    </xf>
    <xf numFmtId="3" fontId="4" fillId="0" borderId="29" xfId="0" applyNumberFormat="1" applyFont="1" applyBorder="1" applyAlignment="1">
      <alignment horizontal="right" vertical="center"/>
    </xf>
    <xf numFmtId="0" fontId="0" fillId="0" borderId="180" xfId="0" applyBorder="1" applyAlignment="1">
      <alignment horizontal="right" vertical="center"/>
    </xf>
    <xf numFmtId="0" fontId="0" fillId="0" borderId="92" xfId="0" applyBorder="1" applyAlignment="1">
      <alignment horizontal="right" vertical="center"/>
    </xf>
    <xf numFmtId="0" fontId="0" fillId="0" borderId="268" xfId="0" applyBorder="1" applyAlignment="1">
      <alignment horizontal="right" vertical="center"/>
    </xf>
    <xf numFmtId="3" fontId="4" fillId="0" borderId="12" xfId="0" applyNumberFormat="1" applyFont="1" applyBorder="1" applyAlignment="1">
      <alignment horizontal="right" vertical="center"/>
    </xf>
    <xf numFmtId="0" fontId="0" fillId="0" borderId="181" xfId="0" applyBorder="1" applyAlignment="1">
      <alignment horizontal="right" vertical="center"/>
    </xf>
    <xf numFmtId="10" fontId="3" fillId="0" borderId="6" xfId="0" applyNumberFormat="1" applyFont="1" applyBorder="1" applyAlignment="1">
      <alignment horizontal="right" vertical="center"/>
    </xf>
    <xf numFmtId="10" fontId="3" fillId="0" borderId="14" xfId="0" applyNumberFormat="1" applyFont="1" applyBorder="1" applyAlignment="1">
      <alignment horizontal="right" vertical="center"/>
    </xf>
    <xf numFmtId="0" fontId="3" fillId="2" borderId="23" xfId="0" applyFont="1" applyFill="1" applyBorder="1" applyAlignment="1">
      <alignment horizontal="center" vertical="center"/>
    </xf>
    <xf numFmtId="3" fontId="4" fillId="0" borderId="8"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7"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5" xfId="0" applyNumberFormat="1" applyFont="1" applyBorder="1" applyAlignment="1">
      <alignment horizontal="right" vertical="center"/>
    </xf>
    <xf numFmtId="3" fontId="5" fillId="0" borderId="12" xfId="0" applyNumberFormat="1" applyFont="1" applyBorder="1" applyAlignment="1">
      <alignment horizontal="right" vertical="top"/>
    </xf>
    <xf numFmtId="3" fontId="5" fillId="0" borderId="25" xfId="0" applyNumberFormat="1" applyFont="1" applyBorder="1" applyAlignment="1">
      <alignment horizontal="right" vertical="top"/>
    </xf>
    <xf numFmtId="3" fontId="5" fillId="0" borderId="181" xfId="0" applyNumberFormat="1" applyFont="1" applyBorder="1" applyAlignment="1">
      <alignment horizontal="right" vertical="top"/>
    </xf>
    <xf numFmtId="3" fontId="4" fillId="0" borderId="180" xfId="0" applyNumberFormat="1" applyFont="1" applyBorder="1" applyAlignment="1">
      <alignment horizontal="center" vertical="center"/>
    </xf>
    <xf numFmtId="3" fontId="4" fillId="0" borderId="92" xfId="0" applyNumberFormat="1" applyFont="1" applyBorder="1" applyAlignment="1">
      <alignment horizontal="center" vertical="center"/>
    </xf>
    <xf numFmtId="3" fontId="4" fillId="0" borderId="268" xfId="0" applyNumberFormat="1" applyFont="1" applyBorder="1" applyAlignment="1">
      <alignment horizontal="center" vertical="center"/>
    </xf>
    <xf numFmtId="0" fontId="3" fillId="2" borderId="25" xfId="0" applyFont="1" applyFill="1" applyBorder="1" applyAlignment="1">
      <alignment horizontal="left" vertical="top" wrapText="1" indent="1"/>
    </xf>
    <xf numFmtId="3" fontId="4" fillId="0" borderId="180" xfId="0" applyNumberFormat="1" applyFont="1" applyBorder="1" applyAlignment="1">
      <alignment horizontal="right" vertical="center"/>
    </xf>
    <xf numFmtId="3" fontId="4" fillId="0" borderId="92" xfId="0" applyNumberFormat="1" applyFont="1" applyBorder="1" applyAlignment="1">
      <alignment horizontal="right" vertical="center"/>
    </xf>
    <xf numFmtId="3" fontId="4" fillId="0" borderId="268" xfId="0" applyNumberFormat="1" applyFont="1" applyBorder="1" applyAlignment="1">
      <alignment horizontal="right" vertical="center"/>
    </xf>
    <xf numFmtId="0" fontId="3" fillId="0" borderId="37" xfId="0" applyFont="1" applyBorder="1" applyAlignment="1">
      <alignment horizontal="center" vertical="center" wrapText="1"/>
    </xf>
    <xf numFmtId="0" fontId="3" fillId="0" borderId="269" xfId="0" applyFont="1" applyBorder="1" applyAlignment="1">
      <alignment horizontal="center" vertical="center" wrapText="1"/>
    </xf>
    <xf numFmtId="0" fontId="5" fillId="0" borderId="270" xfId="0" applyFont="1" applyBorder="1" applyAlignment="1">
      <alignment horizontal="center"/>
    </xf>
    <xf numFmtId="0" fontId="5" fillId="0" borderId="271" xfId="0" applyFont="1" applyBorder="1" applyAlignment="1">
      <alignment horizontal="center"/>
    </xf>
    <xf numFmtId="0" fontId="5" fillId="0" borderId="205" xfId="0" applyFont="1" applyBorder="1" applyAlignment="1">
      <alignment horizontal="center"/>
    </xf>
    <xf numFmtId="10" fontId="5" fillId="0" borderId="0" xfId="0" applyNumberFormat="1" applyFont="1" applyBorder="1" applyAlignment="1">
      <alignment horizontal="right" vertical="center"/>
    </xf>
    <xf numFmtId="10" fontId="4" fillId="0" borderId="12" xfId="0" applyNumberFormat="1" applyFont="1" applyBorder="1" applyAlignment="1">
      <alignment horizontal="right" vertical="center"/>
    </xf>
    <xf numFmtId="10" fontId="4" fillId="0" borderId="23" xfId="0" applyNumberFormat="1" applyFont="1" applyBorder="1" applyAlignment="1">
      <alignment horizontal="right" vertical="center"/>
    </xf>
    <xf numFmtId="0" fontId="2" fillId="0" borderId="0" xfId="0" applyFont="1" applyAlignment="1">
      <alignment horizontal="left" vertical="top"/>
    </xf>
    <xf numFmtId="0" fontId="3" fillId="0" borderId="0" xfId="0" applyFont="1" applyAlignment="1">
      <alignment horizontal="left"/>
    </xf>
    <xf numFmtId="3" fontId="3" fillId="6" borderId="25" xfId="0" applyNumberFormat="1" applyFont="1" applyFill="1" applyBorder="1" applyAlignment="1">
      <alignment horizontal="center" vertical="top" wrapText="1"/>
    </xf>
    <xf numFmtId="0" fontId="3" fillId="2" borderId="12" xfId="0" applyFont="1" applyFill="1" applyBorder="1" applyAlignment="1">
      <alignment horizontal="left" wrapText="1" indent="1"/>
    </xf>
    <xf numFmtId="0" fontId="0" fillId="2" borderId="25" xfId="0" applyFill="1" applyBorder="1" applyAlignment="1">
      <alignment horizontal="left" indent="1"/>
    </xf>
    <xf numFmtId="0" fontId="3" fillId="2" borderId="25" xfId="0" applyFont="1" applyFill="1" applyBorder="1" applyAlignment="1">
      <alignment horizontal="left" wrapText="1" indent="1"/>
    </xf>
    <xf numFmtId="0" fontId="5" fillId="0" borderId="1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5" xfId="0" applyFont="1" applyBorder="1" applyAlignment="1">
      <alignment horizontal="center" vertical="center" shrinkToFit="1"/>
    </xf>
    <xf numFmtId="0" fontId="3" fillId="0" borderId="5" xfId="0" applyFont="1" applyBorder="1" applyAlignment="1">
      <alignment horizontal="center" vertical="center" shrinkToFit="1"/>
    </xf>
    <xf numFmtId="10" fontId="5" fillId="0" borderId="12" xfId="0" applyNumberFormat="1" applyFont="1" applyBorder="1" applyAlignment="1">
      <alignment horizontal="right" vertical="center"/>
    </xf>
    <xf numFmtId="10" fontId="5" fillId="0" borderId="23" xfId="0" applyNumberFormat="1" applyFont="1" applyBorder="1" applyAlignment="1">
      <alignment horizontal="right" vertical="center"/>
    </xf>
    <xf numFmtId="10" fontId="3" fillId="0" borderId="60" xfId="0" applyNumberFormat="1" applyFont="1" applyBorder="1" applyAlignment="1">
      <alignment horizontal="right" vertical="center"/>
    </xf>
    <xf numFmtId="10" fontId="3" fillId="0" borderId="53" xfId="0" applyNumberFormat="1" applyFont="1" applyBorder="1" applyAlignment="1">
      <alignment horizontal="right" vertical="center"/>
    </xf>
    <xf numFmtId="3" fontId="4" fillId="0" borderId="81" xfId="0" applyNumberFormat="1" applyFont="1" applyBorder="1" applyAlignment="1">
      <alignment horizontal="right" vertical="center"/>
    </xf>
    <xf numFmtId="3" fontId="4" fillId="0" borderId="77" xfId="0" applyNumberFormat="1" applyFont="1" applyBorder="1" applyAlignment="1">
      <alignment horizontal="right" vertical="center"/>
    </xf>
    <xf numFmtId="3" fontId="4" fillId="0" borderId="272" xfId="0" applyNumberFormat="1" applyFont="1" applyBorder="1" applyAlignment="1">
      <alignment horizontal="right" vertical="center"/>
    </xf>
    <xf numFmtId="3" fontId="4" fillId="0" borderId="274" xfId="0" applyNumberFormat="1" applyFont="1" applyBorder="1" applyAlignment="1">
      <alignment horizontal="right" vertical="center"/>
    </xf>
    <xf numFmtId="3" fontId="4" fillId="0" borderId="275" xfId="0" applyNumberFormat="1" applyFont="1" applyBorder="1" applyAlignment="1">
      <alignment horizontal="right" vertical="center"/>
    </xf>
    <xf numFmtId="3" fontId="3" fillId="0" borderId="276" xfId="0" applyNumberFormat="1" applyFont="1" applyBorder="1" applyAlignment="1">
      <alignment horizontal="right" vertical="center"/>
    </xf>
    <xf numFmtId="3" fontId="4" fillId="0" borderId="277" xfId="0" applyNumberFormat="1" applyFont="1" applyBorder="1" applyAlignment="1">
      <alignment horizontal="right" vertical="center"/>
    </xf>
    <xf numFmtId="3" fontId="4" fillId="0" borderId="278" xfId="0" applyNumberFormat="1" applyFont="1" applyBorder="1" applyAlignment="1">
      <alignment horizontal="right" vertical="center"/>
    </xf>
    <xf numFmtId="0" fontId="0" fillId="0" borderId="279" xfId="0" applyBorder="1" applyAlignment="1">
      <alignment horizontal="right" vertical="center"/>
    </xf>
    <xf numFmtId="3" fontId="4" fillId="0" borderId="273" xfId="0" applyNumberFormat="1" applyFont="1" applyBorder="1" applyAlignment="1">
      <alignment horizontal="right" vertical="center"/>
    </xf>
    <xf numFmtId="3" fontId="4" fillId="0" borderId="6"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3" fontId="4" fillId="0" borderId="39"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0" fontId="3" fillId="0" borderId="2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9" xfId="0" applyFont="1" applyBorder="1" applyAlignment="1">
      <alignment horizontal="center" vertical="center" wrapText="1"/>
    </xf>
    <xf numFmtId="0" fontId="5" fillId="0" borderId="119" xfId="0" applyFont="1" applyBorder="1" applyAlignment="1">
      <alignment horizontal="center" vertical="center"/>
    </xf>
    <xf numFmtId="0" fontId="5" fillId="0" borderId="280" xfId="0" applyFont="1" applyBorder="1" applyAlignment="1">
      <alignment horizontal="center" vertical="center"/>
    </xf>
    <xf numFmtId="0" fontId="5" fillId="0" borderId="281" xfId="0" applyFont="1" applyBorder="1" applyAlignment="1">
      <alignment horizontal="center" vertical="center"/>
    </xf>
    <xf numFmtId="3" fontId="4" fillId="0" borderId="13" xfId="0" applyNumberFormat="1" applyFont="1" applyBorder="1" applyAlignment="1">
      <alignment horizontal="right" vertical="center"/>
    </xf>
    <xf numFmtId="0" fontId="0" fillId="5" borderId="21" xfId="0" applyFill="1" applyBorder="1" applyAlignment="1">
      <alignment horizontal="center"/>
    </xf>
    <xf numFmtId="0" fontId="0" fillId="5" borderId="10" xfId="0" applyFill="1" applyBorder="1" applyAlignment="1">
      <alignment horizontal="center"/>
    </xf>
    <xf numFmtId="0" fontId="0" fillId="5" borderId="29" xfId="0" applyFill="1" applyBorder="1" applyAlignment="1">
      <alignment horizontal="center"/>
    </xf>
    <xf numFmtId="3" fontId="3" fillId="5" borderId="30" xfId="0" applyNumberFormat="1" applyFont="1" applyFill="1" applyBorder="1" applyAlignment="1">
      <alignment horizontal="center" vertical="top" wrapText="1"/>
    </xf>
    <xf numFmtId="3" fontId="3" fillId="5" borderId="180" xfId="0" applyNumberFormat="1" applyFont="1" applyFill="1" applyBorder="1" applyAlignment="1">
      <alignment horizontal="center" vertical="top" wrapText="1"/>
    </xf>
    <xf numFmtId="0" fontId="5" fillId="0" borderId="2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29" xfId="0" applyFont="1" applyBorder="1" applyAlignment="1">
      <alignment horizontal="center" vertical="center" shrinkToFit="1"/>
    </xf>
    <xf numFmtId="3" fontId="3" fillId="5" borderId="0" xfId="0" applyNumberFormat="1" applyFont="1" applyFill="1" applyBorder="1" applyAlignment="1">
      <alignment horizontal="center" vertical="top" wrapText="1"/>
    </xf>
    <xf numFmtId="3" fontId="3" fillId="5" borderId="92" xfId="0" applyNumberFormat="1" applyFont="1" applyFill="1" applyBorder="1" applyAlignment="1">
      <alignment horizontal="center" vertical="top" wrapText="1"/>
    </xf>
    <xf numFmtId="0" fontId="5" fillId="0" borderId="37" xfId="0" applyFont="1" applyBorder="1" applyAlignment="1">
      <alignment horizontal="center" vertical="center" shrinkToFit="1"/>
    </xf>
    <xf numFmtId="0" fontId="5" fillId="0" borderId="269" xfId="0" applyFont="1" applyBorder="1" applyAlignment="1">
      <alignment horizontal="center" vertical="center" shrinkToFit="1"/>
    </xf>
    <xf numFmtId="0" fontId="5" fillId="0" borderId="282" xfId="0" applyFont="1" applyBorder="1" applyAlignment="1">
      <alignment horizontal="center" vertical="center" shrinkToFit="1"/>
    </xf>
    <xf numFmtId="0" fontId="0" fillId="0" borderId="0" xfId="0" applyFill="1" applyAlignment="1">
      <alignment horizontal="left" vertical="top" wrapText="1"/>
    </xf>
    <xf numFmtId="0" fontId="6" fillId="0" borderId="0" xfId="0" applyFont="1" applyFill="1" applyAlignment="1">
      <alignment horizontal="left" vertical="top" wrapText="1"/>
    </xf>
    <xf numFmtId="0" fontId="0" fillId="0" borderId="0" xfId="0" applyFill="1" applyAlignment="1">
      <alignment wrapText="1"/>
    </xf>
    <xf numFmtId="0" fontId="2" fillId="0" borderId="156" xfId="0" applyFont="1" applyBorder="1" applyAlignment="1">
      <alignment horizontal="left" vertical="center"/>
    </xf>
    <xf numFmtId="0" fontId="2" fillId="0" borderId="157" xfId="0" applyFont="1" applyBorder="1" applyAlignment="1">
      <alignment horizontal="left" vertical="center"/>
    </xf>
    <xf numFmtId="0" fontId="2" fillId="0" borderId="38" xfId="0" applyFont="1" applyBorder="1" applyAlignment="1">
      <alignment horizontal="left" vertical="center"/>
    </xf>
    <xf numFmtId="0" fontId="2" fillId="0" borderId="142" xfId="0" applyFont="1" applyBorder="1" applyAlignment="1">
      <alignment horizontal="left" vertical="center"/>
    </xf>
    <xf numFmtId="0" fontId="2" fillId="0" borderId="200" xfId="0" applyFont="1" applyBorder="1" applyAlignment="1">
      <alignment horizontal="left" vertical="center" indent="1"/>
    </xf>
    <xf numFmtId="0" fontId="2" fillId="0" borderId="7" xfId="0" applyFont="1" applyBorder="1" applyAlignment="1">
      <alignment horizontal="left" vertical="center" indent="1"/>
    </xf>
    <xf numFmtId="0" fontId="2" fillId="0" borderId="14" xfId="0" applyFont="1" applyBorder="1" applyAlignment="1">
      <alignment horizontal="left" vertical="center"/>
    </xf>
    <xf numFmtId="0" fontId="2" fillId="0" borderId="5" xfId="0" applyFont="1" applyBorder="1" applyAlignment="1">
      <alignment horizontal="left" vertical="center"/>
    </xf>
    <xf numFmtId="0" fontId="2" fillId="0" borderId="88" xfId="0" applyFont="1" applyBorder="1" applyAlignment="1">
      <alignment horizontal="left" vertical="center"/>
    </xf>
    <xf numFmtId="0" fontId="2" fillId="0" borderId="287" xfId="0" applyFont="1" applyBorder="1" applyAlignment="1">
      <alignment horizontal="left" vertical="center"/>
    </xf>
    <xf numFmtId="0" fontId="2" fillId="0" borderId="185" xfId="0" applyFont="1" applyBorder="1" applyAlignment="1">
      <alignment horizontal="left" vertical="center"/>
    </xf>
    <xf numFmtId="0" fontId="2" fillId="0" borderId="12" xfId="0" applyFont="1" applyBorder="1" applyAlignment="1">
      <alignment horizontal="left" vertical="center"/>
    </xf>
    <xf numFmtId="0" fontId="2" fillId="0" borderId="186" xfId="0" applyFont="1" applyBorder="1" applyAlignment="1">
      <alignment horizontal="left" vertical="center"/>
    </xf>
    <xf numFmtId="0" fontId="2" fillId="0" borderId="29" xfId="0" applyFont="1" applyBorder="1" applyAlignment="1">
      <alignment horizontal="left" vertical="center"/>
    </xf>
    <xf numFmtId="0" fontId="2" fillId="0" borderId="72" xfId="0" applyFont="1" applyBorder="1" applyAlignment="1">
      <alignment horizontal="left" vertical="center" indent="1"/>
    </xf>
    <xf numFmtId="0" fontId="2" fillId="0" borderId="1" xfId="0" applyFont="1" applyBorder="1" applyAlignment="1">
      <alignment horizontal="left" vertical="center" indent="1"/>
    </xf>
    <xf numFmtId="0" fontId="0" fillId="0" borderId="283" xfId="0" applyBorder="1" applyAlignment="1">
      <alignment horizontal="left" indent="1"/>
    </xf>
    <xf numFmtId="0" fontId="0" fillId="0" borderId="284" xfId="0" applyBorder="1" applyAlignment="1">
      <alignment horizontal="left" indent="1"/>
    </xf>
    <xf numFmtId="0" fontId="0" fillId="0" borderId="285" xfId="0" applyBorder="1" applyAlignment="1">
      <alignment horizontal="left" indent="1"/>
    </xf>
    <xf numFmtId="0" fontId="0" fillId="0" borderId="286" xfId="0" applyBorder="1" applyAlignment="1">
      <alignment horizontal="left" indent="1"/>
    </xf>
    <xf numFmtId="0" fontId="3" fillId="0" borderId="0" xfId="0" applyFont="1" applyFill="1" applyAlignment="1">
      <alignment horizontal="left"/>
    </xf>
    <xf numFmtId="0" fontId="2" fillId="0" borderId="163" xfId="0" applyFont="1" applyBorder="1" applyAlignment="1">
      <alignment horizontal="left" vertical="center"/>
    </xf>
    <xf numFmtId="0" fontId="2" fillId="0" borderId="58" xfId="0" applyFont="1" applyBorder="1" applyAlignment="1">
      <alignment horizontal="left" vertical="center"/>
    </xf>
    <xf numFmtId="0" fontId="7" fillId="0" borderId="156" xfId="0" applyFont="1" applyBorder="1" applyAlignment="1">
      <alignment horizontal="left" vertical="center" wrapText="1"/>
    </xf>
    <xf numFmtId="0" fontId="7" fillId="0" borderId="156" xfId="0" applyFont="1" applyFill="1" applyBorder="1" applyAlignment="1">
      <alignment horizontal="left" vertical="center" wrapText="1"/>
    </xf>
    <xf numFmtId="0" fontId="4" fillId="0" borderId="157" xfId="0" applyFont="1" applyFill="1" applyBorder="1" applyAlignment="1">
      <alignment horizontal="left" vertical="center" wrapText="1"/>
    </xf>
    <xf numFmtId="0" fontId="3" fillId="0" borderId="0" xfId="0" applyFont="1" applyAlignment="1">
      <alignment horizontal="center"/>
    </xf>
    <xf numFmtId="0" fontId="3" fillId="2" borderId="88"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256" xfId="0" applyFont="1" applyFill="1" applyBorder="1" applyAlignment="1">
      <alignment horizontal="center" vertical="center"/>
    </xf>
    <xf numFmtId="0" fontId="3" fillId="2" borderId="92" xfId="0" applyFont="1" applyFill="1" applyBorder="1" applyAlignment="1">
      <alignment horizontal="center" vertical="center"/>
    </xf>
    <xf numFmtId="0" fontId="7" fillId="0" borderId="156" xfId="0" applyFont="1" applyBorder="1" applyAlignment="1">
      <alignment horizontal="left" vertical="top" wrapText="1"/>
    </xf>
    <xf numFmtId="0" fontId="2" fillId="0" borderId="149" xfId="0" applyFont="1" applyBorder="1" applyAlignment="1">
      <alignment horizontal="left" vertical="center" indent="1"/>
    </xf>
    <xf numFmtId="0" fontId="2" fillId="0" borderId="150" xfId="0" applyFont="1" applyBorder="1" applyAlignment="1">
      <alignment horizontal="left" vertical="center" indent="1"/>
    </xf>
    <xf numFmtId="0" fontId="2" fillId="0" borderId="147" xfId="0" applyFont="1" applyBorder="1" applyAlignment="1">
      <alignment horizontal="left" vertical="center" indent="1"/>
    </xf>
    <xf numFmtId="0" fontId="2" fillId="0" borderId="148" xfId="0" applyFont="1" applyBorder="1" applyAlignment="1">
      <alignment horizontal="left" vertical="center" indent="1"/>
    </xf>
    <xf numFmtId="0" fontId="2" fillId="0" borderId="145" xfId="0" applyFont="1" applyBorder="1" applyAlignment="1">
      <alignment horizontal="left" vertical="center"/>
    </xf>
    <xf numFmtId="0" fontId="2" fillId="0" borderId="146" xfId="0" applyFont="1" applyBorder="1" applyAlignment="1">
      <alignment horizontal="left" vertical="center"/>
    </xf>
    <xf numFmtId="0" fontId="2" fillId="0" borderId="184" xfId="0" applyFont="1" applyBorder="1" applyAlignment="1">
      <alignment horizontal="left" vertical="center" indent="1"/>
    </xf>
    <xf numFmtId="0" fontId="2" fillId="0" borderId="90" xfId="0" applyFont="1" applyBorder="1" applyAlignment="1">
      <alignment horizontal="left" vertical="center"/>
    </xf>
    <xf numFmtId="0" fontId="22" fillId="0" borderId="5"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18" fillId="0" borderId="0" xfId="0" applyFont="1" applyBorder="1" applyAlignment="1">
      <alignment horizontal="left" vertical="center" wrapText="1"/>
    </xf>
    <xf numFmtId="0" fontId="20" fillId="0" borderId="0" xfId="0" applyFont="1" applyBorder="1" applyAlignment="1">
      <alignment horizontal="left" vertical="center" wrapText="1"/>
    </xf>
    <xf numFmtId="0" fontId="20" fillId="0" borderId="0" xfId="0" applyFont="1" applyAlignment="1">
      <alignment horizontal="left"/>
    </xf>
    <xf numFmtId="0" fontId="13" fillId="0" borderId="0" xfId="0" applyFont="1" applyAlignment="1">
      <alignment horizontal="left"/>
    </xf>
    <xf numFmtId="1" fontId="5" fillId="0" borderId="185" xfId="0" applyNumberFormat="1" applyFont="1" applyBorder="1" applyAlignment="1">
      <alignment horizontal="right" vertical="top"/>
    </xf>
    <xf numFmtId="1" fontId="5" fillId="0" borderId="158" xfId="0" applyNumberFormat="1" applyFont="1" applyBorder="1" applyAlignment="1">
      <alignment horizontal="right" vertical="top"/>
    </xf>
    <xf numFmtId="1" fontId="5" fillId="0" borderId="257" xfId="0" applyNumberFormat="1" applyFont="1" applyBorder="1" applyAlignment="1">
      <alignment horizontal="right" vertical="top"/>
    </xf>
    <xf numFmtId="0" fontId="4" fillId="0" borderId="38" xfId="0" applyFont="1" applyFill="1" applyBorder="1" applyAlignment="1">
      <alignment horizontal="left" vertical="center" wrapText="1"/>
    </xf>
    <xf numFmtId="0" fontId="4" fillId="0" borderId="142" xfId="0" applyFont="1" applyFill="1" applyBorder="1" applyAlignment="1">
      <alignment horizontal="left" vertical="center" wrapText="1"/>
    </xf>
    <xf numFmtId="0" fontId="3" fillId="12" borderId="38" xfId="0" applyFont="1" applyFill="1" applyBorder="1" applyAlignment="1">
      <alignment horizontal="center" vertical="center"/>
    </xf>
    <xf numFmtId="0" fontId="3" fillId="12" borderId="142" xfId="0" applyFont="1" applyFill="1" applyBorder="1" applyAlignment="1">
      <alignment horizontal="center" vertical="center"/>
    </xf>
    <xf numFmtId="3" fontId="4" fillId="0" borderId="12" xfId="0" applyNumberFormat="1" applyFont="1" applyBorder="1" applyAlignment="1">
      <alignment horizontal="center" vertical="center"/>
    </xf>
    <xf numFmtId="3" fontId="4" fillId="0" borderId="23" xfId="0" applyNumberFormat="1" applyFont="1" applyBorder="1" applyAlignment="1">
      <alignment horizontal="center" vertical="center"/>
    </xf>
    <xf numFmtId="0" fontId="3" fillId="2" borderId="21"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180" xfId="0" applyFont="1" applyFill="1" applyBorder="1" applyAlignment="1">
      <alignment horizontal="center" vertical="center"/>
    </xf>
    <xf numFmtId="0" fontId="3" fillId="2" borderId="268" xfId="0" applyFont="1" applyFill="1" applyBorder="1" applyAlignment="1">
      <alignment horizontal="center" vertical="center"/>
    </xf>
    <xf numFmtId="0" fontId="3" fillId="12" borderId="21" xfId="0" applyFont="1" applyFill="1" applyBorder="1" applyAlignment="1">
      <alignment horizontal="center" vertical="center" wrapText="1"/>
    </xf>
    <xf numFmtId="0" fontId="3" fillId="12" borderId="29"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4" fillId="0" borderId="6" xfId="0" applyFont="1" applyBorder="1" applyAlignment="1">
      <alignment horizontal="center" vertical="center" wrapText="1"/>
    </xf>
    <xf numFmtId="1" fontId="4" fillId="0" borderId="12" xfId="0" applyNumberFormat="1" applyFont="1" applyBorder="1" applyAlignment="1">
      <alignment horizontal="right" vertical="top"/>
    </xf>
    <xf numFmtId="1" fontId="4" fillId="0" borderId="25" xfId="0" applyNumberFormat="1" applyFont="1" applyBorder="1" applyAlignment="1">
      <alignment horizontal="right" vertical="top"/>
    </xf>
    <xf numFmtId="0" fontId="5" fillId="0" borderId="210" xfId="0" applyFont="1" applyBorder="1" applyAlignment="1">
      <alignment horizontal="center" vertical="center"/>
    </xf>
    <xf numFmtId="1" fontId="4" fillId="0" borderId="185" xfId="0" applyNumberFormat="1" applyFont="1" applyBorder="1" applyAlignment="1">
      <alignment horizontal="right" vertical="top"/>
    </xf>
    <xf numFmtId="1" fontId="4" fillId="0" borderId="158" xfId="0" applyNumberFormat="1" applyFont="1" applyBorder="1" applyAlignment="1">
      <alignment horizontal="right" vertical="top"/>
    </xf>
    <xf numFmtId="0" fontId="3" fillId="0" borderId="295" xfId="0" applyFont="1" applyBorder="1" applyAlignment="1">
      <alignment horizontal="center" vertical="center" wrapText="1"/>
    </xf>
    <xf numFmtId="0" fontId="3" fillId="0" borderId="296" xfId="0" applyFont="1" applyBorder="1" applyAlignment="1">
      <alignment horizontal="center" vertical="center" wrapText="1"/>
    </xf>
    <xf numFmtId="0" fontId="3" fillId="0" borderId="297" xfId="0" applyFont="1" applyBorder="1" applyAlignment="1">
      <alignment horizontal="center" vertical="center" wrapText="1"/>
    </xf>
    <xf numFmtId="0" fontId="3" fillId="0" borderId="290" xfId="0" applyFont="1" applyBorder="1" applyAlignment="1">
      <alignment horizontal="center" vertical="center" wrapText="1"/>
    </xf>
    <xf numFmtId="0" fontId="3" fillId="0" borderId="291" xfId="0" applyFont="1" applyBorder="1" applyAlignment="1">
      <alignment horizontal="center" vertical="center" wrapText="1"/>
    </xf>
    <xf numFmtId="0" fontId="0" fillId="12" borderId="290" xfId="0" applyFill="1" applyBorder="1" applyAlignment="1">
      <alignment horizontal="left" vertical="top" wrapText="1"/>
    </xf>
    <xf numFmtId="0" fontId="0" fillId="12" borderId="13" xfId="0" applyFill="1" applyBorder="1" applyAlignment="1">
      <alignment horizontal="left" vertical="top" wrapText="1"/>
    </xf>
    <xf numFmtId="0" fontId="0" fillId="12" borderId="291" xfId="0" applyFill="1" applyBorder="1" applyAlignment="1">
      <alignment horizontal="left" vertical="top" wrapText="1"/>
    </xf>
    <xf numFmtId="0" fontId="5" fillId="0" borderId="38" xfId="0" applyFont="1" applyBorder="1" applyAlignment="1">
      <alignment horizontal="center" vertical="center"/>
    </xf>
    <xf numFmtId="0" fontId="5" fillId="0" borderId="216" xfId="0" applyFont="1" applyBorder="1" applyAlignment="1">
      <alignment horizontal="center" vertical="center"/>
    </xf>
    <xf numFmtId="1" fontId="4" fillId="0" borderId="292" xfId="0" applyNumberFormat="1" applyFont="1" applyBorder="1" applyAlignment="1">
      <alignment horizontal="right" vertical="top"/>
    </xf>
    <xf numFmtId="1" fontId="4" fillId="0" borderId="293" xfId="0" applyNumberFormat="1" applyFont="1" applyBorder="1" applyAlignment="1">
      <alignment horizontal="right" vertical="top"/>
    </xf>
    <xf numFmtId="1" fontId="4" fillId="0" borderId="288" xfId="0" applyNumberFormat="1" applyFont="1" applyBorder="1" applyAlignment="1">
      <alignment horizontal="right" vertical="top"/>
    </xf>
    <xf numFmtId="1" fontId="4" fillId="0" borderId="289" xfId="0" applyNumberFormat="1" applyFont="1" applyBorder="1" applyAlignment="1">
      <alignment horizontal="right" vertical="top"/>
    </xf>
    <xf numFmtId="1" fontId="4" fillId="0" borderId="294" xfId="0" applyNumberFormat="1" applyFont="1" applyBorder="1" applyAlignment="1">
      <alignment horizontal="right" vertical="top"/>
    </xf>
    <xf numFmtId="1" fontId="3" fillId="0" borderId="256" xfId="0" applyNumberFormat="1" applyFont="1" applyBorder="1" applyAlignment="1">
      <alignment horizontal="right" vertical="center"/>
    </xf>
    <xf numFmtId="1" fontId="3" fillId="0" borderId="92" xfId="0" applyNumberFormat="1" applyFont="1" applyBorder="1" applyAlignment="1">
      <alignment horizontal="right" vertical="center"/>
    </xf>
    <xf numFmtId="1" fontId="3" fillId="0" borderId="266" xfId="0" applyNumberFormat="1" applyFont="1" applyBorder="1" applyAlignment="1">
      <alignment horizontal="right" vertical="center"/>
    </xf>
    <xf numFmtId="0" fontId="3" fillId="11" borderId="290" xfId="0" applyFont="1" applyFill="1" applyBorder="1" applyAlignment="1">
      <alignment horizontal="left" vertical="center" indent="1"/>
    </xf>
    <xf numFmtId="0" fontId="3" fillId="11" borderId="13" xfId="0" applyFont="1" applyFill="1" applyBorder="1" applyAlignment="1">
      <alignment horizontal="left" vertical="center" indent="1"/>
    </xf>
    <xf numFmtId="0" fontId="3" fillId="11" borderId="14" xfId="0" applyFont="1" applyFill="1" applyBorder="1" applyAlignment="1">
      <alignment horizontal="left" vertical="center" indent="1"/>
    </xf>
    <xf numFmtId="0" fontId="1" fillId="0" borderId="0" xfId="0" applyFont="1" applyBorder="1" applyAlignment="1">
      <alignment horizontal="left"/>
    </xf>
    <xf numFmtId="0" fontId="0" fillId="0" borderId="290" xfId="0" applyBorder="1" applyAlignment="1">
      <alignment horizontal="left" vertical="top" wrapText="1"/>
    </xf>
    <xf numFmtId="0" fontId="0" fillId="0" borderId="13" xfId="0" applyBorder="1" applyAlignment="1">
      <alignment horizontal="left" vertical="top" wrapText="1"/>
    </xf>
    <xf numFmtId="0" fontId="0" fillId="0" borderId="291" xfId="0" applyBorder="1" applyAlignment="1">
      <alignment horizontal="left" vertical="top" wrapText="1"/>
    </xf>
    <xf numFmtId="0" fontId="2" fillId="12" borderId="295" xfId="0" applyFont="1" applyFill="1" applyBorder="1" applyAlignment="1">
      <alignment horizontal="center" vertical="center" wrapText="1"/>
    </xf>
    <xf numFmtId="0" fontId="0" fillId="12" borderId="296" xfId="0" applyFill="1" applyBorder="1" applyAlignment="1">
      <alignment horizontal="center" vertical="center" wrapText="1"/>
    </xf>
    <xf numFmtId="0" fontId="0" fillId="12" borderId="297" xfId="0" applyFill="1" applyBorder="1" applyAlignment="1">
      <alignment horizontal="center" vertical="center" wrapText="1"/>
    </xf>
    <xf numFmtId="0" fontId="2" fillId="12" borderId="290" xfId="0" applyFont="1" applyFill="1" applyBorder="1" applyAlignment="1">
      <alignment horizontal="center" vertical="center"/>
    </xf>
    <xf numFmtId="0" fontId="0" fillId="12" borderId="13" xfId="0" applyFill="1" applyBorder="1" applyAlignment="1">
      <alignment horizontal="center" vertical="center"/>
    </xf>
    <xf numFmtId="0" fontId="0" fillId="12" borderId="291" xfId="0" applyFill="1" applyBorder="1" applyAlignment="1">
      <alignment horizontal="center" vertical="center"/>
    </xf>
    <xf numFmtId="0" fontId="5" fillId="0" borderId="298" xfId="0" applyFont="1" applyBorder="1" applyAlignment="1">
      <alignment horizontal="center" vertical="center"/>
    </xf>
    <xf numFmtId="0" fontId="0" fillId="0" borderId="133" xfId="0" applyBorder="1"/>
    <xf numFmtId="0" fontId="0" fillId="0" borderId="53" xfId="0" applyBorder="1"/>
    <xf numFmtId="0" fontId="3" fillId="11" borderId="298" xfId="0" applyFont="1" applyFill="1" applyBorder="1" applyAlignment="1">
      <alignment horizontal="left" vertical="center" indent="1"/>
    </xf>
    <xf numFmtId="0" fontId="3" fillId="11" borderId="10" xfId="0" applyFont="1" applyFill="1" applyBorder="1" applyAlignment="1">
      <alignment horizontal="left" vertical="center" indent="1"/>
    </xf>
    <xf numFmtId="0" fontId="3" fillId="11" borderId="29" xfId="0" applyFont="1" applyFill="1" applyBorder="1" applyAlignment="1">
      <alignment horizontal="left" vertical="center" indent="1"/>
    </xf>
    <xf numFmtId="0" fontId="3" fillId="0" borderId="299" xfId="0" applyFont="1" applyBorder="1" applyAlignment="1">
      <alignment horizontal="left" vertical="center" indent="1"/>
    </xf>
    <xf numFmtId="0" fontId="3" fillId="0" borderId="300" xfId="0" applyFont="1" applyBorder="1" applyAlignment="1">
      <alignment horizontal="left" vertical="center" indent="1"/>
    </xf>
    <xf numFmtId="0" fontId="3" fillId="0" borderId="218" xfId="0" applyFont="1" applyBorder="1" applyAlignment="1">
      <alignment horizontal="left" vertical="center" indent="1"/>
    </xf>
    <xf numFmtId="0" fontId="4" fillId="0" borderId="290" xfId="0" applyNumberFormat="1" applyFont="1" applyBorder="1" applyAlignment="1">
      <alignment horizontal="left" vertical="top" wrapText="1"/>
    </xf>
    <xf numFmtId="0" fontId="4" fillId="0" borderId="13" xfId="0" applyNumberFormat="1" applyFont="1" applyBorder="1" applyAlignment="1">
      <alignment horizontal="left" vertical="top" wrapText="1"/>
    </xf>
    <xf numFmtId="0" fontId="4" fillId="0" borderId="291" xfId="0" applyNumberFormat="1" applyFont="1" applyBorder="1" applyAlignment="1">
      <alignment horizontal="left" vertical="top" wrapText="1"/>
    </xf>
    <xf numFmtId="0" fontId="2" fillId="12" borderId="301" xfId="0" applyFont="1" applyFill="1" applyBorder="1" applyAlignment="1">
      <alignment horizontal="center" vertical="center" wrapText="1"/>
    </xf>
    <xf numFmtId="0" fontId="0" fillId="12" borderId="302" xfId="0" applyFill="1" applyBorder="1" applyAlignment="1">
      <alignment horizontal="center" vertical="center" wrapText="1"/>
    </xf>
    <xf numFmtId="0" fontId="0" fillId="12" borderId="303" xfId="0" applyFill="1" applyBorder="1" applyAlignment="1">
      <alignment horizontal="center" vertical="center" wrapText="1"/>
    </xf>
    <xf numFmtId="0" fontId="2" fillId="12" borderId="210"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16" xfId="0" applyFill="1" applyBorder="1" applyAlignment="1">
      <alignment horizontal="center" vertical="center" wrapText="1"/>
    </xf>
    <xf numFmtId="0" fontId="5" fillId="0" borderId="304" xfId="0" applyFont="1" applyBorder="1" applyAlignment="1">
      <alignment horizontal="center" vertical="center"/>
    </xf>
    <xf numFmtId="0" fontId="5" fillId="0" borderId="240" xfId="0" applyFont="1" applyBorder="1" applyAlignment="1">
      <alignment horizontal="center" vertical="center"/>
    </xf>
    <xf numFmtId="0" fontId="5" fillId="0" borderId="305" xfId="0" applyFont="1" applyBorder="1" applyAlignment="1">
      <alignment horizontal="center" vertical="center"/>
    </xf>
    <xf numFmtId="0" fontId="5" fillId="0" borderId="209" xfId="0" applyFont="1" applyBorder="1" applyAlignment="1">
      <alignment horizontal="center" vertical="center"/>
    </xf>
    <xf numFmtId="0" fontId="5" fillId="0" borderId="306" xfId="0" applyFont="1" applyBorder="1" applyAlignment="1">
      <alignment horizontal="center" vertical="center"/>
    </xf>
    <xf numFmtId="0" fontId="5" fillId="0" borderId="307" xfId="0" applyFont="1" applyBorder="1" applyAlignment="1">
      <alignment horizontal="center" vertical="center"/>
    </xf>
    <xf numFmtId="0" fontId="3" fillId="0" borderId="25" xfId="0" applyFont="1" applyBorder="1" applyAlignment="1">
      <alignment horizontal="center" vertical="center"/>
    </xf>
    <xf numFmtId="0" fontId="2" fillId="0" borderId="38" xfId="1" applyBorder="1" applyAlignment="1">
      <alignment horizontal="center"/>
    </xf>
    <xf numFmtId="0" fontId="2" fillId="0" borderId="5" xfId="1" applyBorder="1" applyAlignment="1">
      <alignment horizontal="center"/>
    </xf>
    <xf numFmtId="0" fontId="2" fillId="0" borderId="163" xfId="1" applyBorder="1" applyAlignment="1">
      <alignment horizontal="center"/>
    </xf>
    <xf numFmtId="0" fontId="2" fillId="0" borderId="58" xfId="1" applyBorder="1" applyAlignment="1">
      <alignment horizontal="center"/>
    </xf>
    <xf numFmtId="1" fontId="3" fillId="0" borderId="256" xfId="1" applyNumberFormat="1" applyFont="1" applyBorder="1" applyAlignment="1">
      <alignment horizontal="right" vertical="center"/>
    </xf>
    <xf numFmtId="1" fontId="3" fillId="0" borderId="92" xfId="1" applyNumberFormat="1" applyFont="1" applyBorder="1" applyAlignment="1">
      <alignment horizontal="right" vertical="center"/>
    </xf>
    <xf numFmtId="1" fontId="3" fillId="0" borderId="266" xfId="1" applyNumberFormat="1" applyFont="1" applyBorder="1" applyAlignment="1">
      <alignment horizontal="right" vertical="center"/>
    </xf>
    <xf numFmtId="0" fontId="4" fillId="0" borderId="141" xfId="1" applyFont="1" applyBorder="1" applyAlignment="1">
      <alignment horizontal="center" vertical="center"/>
    </xf>
    <xf numFmtId="0" fontId="4" fillId="0" borderId="23" xfId="1" applyFont="1" applyBorder="1" applyAlignment="1">
      <alignment horizontal="center" vertical="center"/>
    </xf>
    <xf numFmtId="0" fontId="3" fillId="0" borderId="72" xfId="1" applyFont="1" applyBorder="1" applyAlignment="1">
      <alignment horizontal="center" vertical="center" wrapText="1"/>
    </xf>
    <xf numFmtId="0" fontId="3" fillId="0" borderId="0" xfId="1" applyFont="1" applyBorder="1" applyAlignment="1">
      <alignment horizontal="center" vertical="center" wrapText="1"/>
    </xf>
    <xf numFmtId="0" fontId="3" fillId="12" borderId="88" xfId="1" applyFont="1" applyFill="1" applyBorder="1" applyAlignment="1">
      <alignment horizontal="center" vertical="center" wrapText="1"/>
    </xf>
    <xf numFmtId="0" fontId="3" fillId="12" borderId="89" xfId="1" applyFont="1" applyFill="1" applyBorder="1" applyAlignment="1">
      <alignment horizontal="center" vertical="center" wrapText="1"/>
    </xf>
    <xf numFmtId="0" fontId="3" fillId="12" borderId="90" xfId="1" applyFont="1" applyFill="1" applyBorder="1" applyAlignment="1">
      <alignment horizontal="center" vertical="center" wrapText="1"/>
    </xf>
    <xf numFmtId="0" fontId="3" fillId="12" borderId="256" xfId="1" applyFont="1" applyFill="1" applyBorder="1" applyAlignment="1">
      <alignment horizontal="center" vertical="center" wrapText="1"/>
    </xf>
    <xf numFmtId="0" fontId="3" fillId="12" borderId="92" xfId="1" applyFont="1" applyFill="1" applyBorder="1" applyAlignment="1">
      <alignment horizontal="center" vertical="center" wrapText="1"/>
    </xf>
    <xf numFmtId="0" fontId="3" fillId="12" borderId="266" xfId="1" applyFont="1" applyFill="1" applyBorder="1" applyAlignment="1">
      <alignment horizontal="center" vertical="center" wrapText="1"/>
    </xf>
    <xf numFmtId="0" fontId="3" fillId="0" borderId="0" xfId="1" applyFont="1" applyAlignment="1">
      <alignment horizontal="left"/>
    </xf>
    <xf numFmtId="0" fontId="5" fillId="0" borderId="91" xfId="1" applyFont="1" applyBorder="1" applyAlignment="1">
      <alignment horizontal="center" vertical="center"/>
    </xf>
    <xf numFmtId="0" fontId="5" fillId="0" borderId="227" xfId="1" applyFont="1" applyBorder="1" applyAlignment="1">
      <alignment horizontal="center" vertical="center"/>
    </xf>
    <xf numFmtId="1" fontId="5" fillId="0" borderId="12" xfId="0" applyNumberFormat="1" applyFont="1" applyBorder="1" applyAlignment="1">
      <alignment horizontal="center" vertical="top"/>
    </xf>
    <xf numFmtId="1" fontId="5" fillId="0" borderId="25" xfId="0" applyNumberFormat="1" applyFont="1" applyBorder="1" applyAlignment="1">
      <alignment horizontal="center" vertical="top"/>
    </xf>
    <xf numFmtId="1" fontId="5" fillId="0" borderId="23" xfId="0" applyNumberFormat="1" applyFont="1" applyBorder="1" applyAlignment="1">
      <alignment horizontal="center" vertical="top"/>
    </xf>
    <xf numFmtId="0" fontId="5" fillId="12" borderId="21" xfId="0" applyFont="1" applyFill="1" applyBorder="1" applyAlignment="1">
      <alignment horizontal="center" vertical="center" wrapText="1"/>
    </xf>
    <xf numFmtId="0" fontId="5" fillId="12" borderId="10" xfId="0" applyFont="1" applyFill="1" applyBorder="1" applyAlignment="1">
      <alignment horizontal="center" vertical="center" wrapText="1"/>
    </xf>
    <xf numFmtId="0" fontId="5" fillId="12" borderId="12"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3" fillId="12" borderId="10"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26" fillId="0" borderId="133" xfId="0" applyFont="1" applyBorder="1" applyAlignment="1">
      <alignment horizontal="center" vertical="center" wrapText="1"/>
    </xf>
    <xf numFmtId="0" fontId="7" fillId="0" borderId="38" xfId="0" applyFont="1" applyBorder="1" applyAlignment="1">
      <alignment horizontal="left" vertical="center" wrapText="1"/>
    </xf>
    <xf numFmtId="0" fontId="7" fillId="0" borderId="5" xfId="0" applyFont="1" applyBorder="1" applyAlignment="1">
      <alignment horizontal="left" vertical="center" wrapText="1"/>
    </xf>
    <xf numFmtId="0" fontId="7" fillId="0" borderId="142" xfId="0" applyFont="1" applyBorder="1" applyAlignment="1">
      <alignment horizontal="lef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10</xdr:row>
          <xdr:rowOff>0</xdr:rowOff>
        </xdr:from>
        <xdr:to>
          <xdr:col>3</xdr:col>
          <xdr:colOff>133350</xdr:colOff>
          <xdr:row>10</xdr:row>
          <xdr:rowOff>152400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0</xdr:rowOff>
        </xdr:from>
        <xdr:to>
          <xdr:col>3</xdr:col>
          <xdr:colOff>123825</xdr:colOff>
          <xdr:row>11</xdr:row>
          <xdr:rowOff>152400</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0</xdr:rowOff>
        </xdr:from>
        <xdr:to>
          <xdr:col>3</xdr:col>
          <xdr:colOff>123825</xdr:colOff>
          <xdr:row>12</xdr:row>
          <xdr:rowOff>152400</xdr:rowOff>
        </xdr:to>
        <xdr:sp macro="" textlink="">
          <xdr:nvSpPr>
            <xdr:cNvPr id="1027" name="Object 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0</xdr:rowOff>
        </xdr:from>
        <xdr:to>
          <xdr:col>3</xdr:col>
          <xdr:colOff>123825</xdr:colOff>
          <xdr:row>13</xdr:row>
          <xdr:rowOff>152400</xdr:rowOff>
        </xdr:to>
        <xdr:sp macro="" textlink="">
          <xdr:nvSpPr>
            <xdr:cNvPr id="1028" name="Object 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0</xdr:rowOff>
        </xdr:from>
        <xdr:to>
          <xdr:col>3</xdr:col>
          <xdr:colOff>123825</xdr:colOff>
          <xdr:row>14</xdr:row>
          <xdr:rowOff>152400</xdr:rowOff>
        </xdr:to>
        <xdr:sp macro="" textlink="">
          <xdr:nvSpPr>
            <xdr:cNvPr id="1029" name="Object 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0</xdr:rowOff>
        </xdr:from>
        <xdr:to>
          <xdr:col>3</xdr:col>
          <xdr:colOff>123825</xdr:colOff>
          <xdr:row>16</xdr:row>
          <xdr:rowOff>152400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0</xdr:rowOff>
        </xdr:from>
        <xdr:to>
          <xdr:col>3</xdr:col>
          <xdr:colOff>123825</xdr:colOff>
          <xdr:row>15</xdr:row>
          <xdr:rowOff>152400</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1581150</xdr:colOff>
          <xdr:row>25</xdr:row>
          <xdr:rowOff>142875</xdr:rowOff>
        </xdr:from>
        <xdr:to>
          <xdr:col>4</xdr:col>
          <xdr:colOff>1704975</xdr:colOff>
          <xdr:row>26</xdr:row>
          <xdr:rowOff>152400</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9.bin"/><Relationship Id="rId5" Type="http://schemas.openxmlformats.org/officeDocument/2006/relationships/image" Target="../media/image3.emf"/><Relationship Id="rId4" Type="http://schemas.openxmlformats.org/officeDocument/2006/relationships/oleObject" Target="../embeddings/Documento_de_Microsoft_Word_97-20037.doc"/></Relationships>
</file>

<file path=xl/worksheets/_rels/sheet2.xml.rels><?xml version="1.0" encoding="UTF-8" standalone="yes"?>
<Relationships xmlns="http://schemas.openxmlformats.org/package/2006/relationships"><Relationship Id="rId8" Type="http://schemas.openxmlformats.org/officeDocument/2006/relationships/oleObject" Target="../embeddings/Documento_de_Microsoft_Word_97-20032.doc"/><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oleObject" Target="../embeddings/Documento_de_Microsoft_Word_97-20036.doc"/><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oleObject" Target="../embeddings/Documento_de_Microsoft_Word_97-20031.doc"/><Relationship Id="rId11" Type="http://schemas.openxmlformats.org/officeDocument/2006/relationships/oleObject" Target="../embeddings/Documento_de_Microsoft_Word_97-20035.doc"/><Relationship Id="rId5" Type="http://schemas.openxmlformats.org/officeDocument/2006/relationships/image" Target="../media/image1.emf"/><Relationship Id="rId10" Type="http://schemas.openxmlformats.org/officeDocument/2006/relationships/oleObject" Target="../embeddings/Documento_de_Microsoft_Word_97-20034.doc"/><Relationship Id="rId4" Type="http://schemas.openxmlformats.org/officeDocument/2006/relationships/oleObject" Target="../embeddings/Documento_de_Microsoft_Word_97-2003.doc"/><Relationship Id="rId9" Type="http://schemas.openxmlformats.org/officeDocument/2006/relationships/oleObject" Target="../embeddings/Documento_de_Microsoft_Word_97-20033.doc"/></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J160"/>
  <sheetViews>
    <sheetView tabSelected="1" view="pageBreakPreview" zoomScaleNormal="75" workbookViewId="0">
      <selection activeCell="A10" sqref="A10"/>
    </sheetView>
  </sheetViews>
  <sheetFormatPr baseColWidth="10" defaultRowHeight="12.75" x14ac:dyDescent="0.2"/>
  <cols>
    <col min="1" max="1" width="3.5703125" style="2" customWidth="1"/>
    <col min="2" max="2" width="3" customWidth="1"/>
    <col min="6" max="6" width="23.7109375" customWidth="1"/>
    <col min="11" max="16384" width="11.42578125" style="422"/>
  </cols>
  <sheetData>
    <row r="1" spans="1:10" x14ac:dyDescent="0.2">
      <c r="A1" s="31"/>
      <c r="B1" s="11"/>
      <c r="C1" s="11"/>
      <c r="D1" s="11"/>
      <c r="E1" s="11"/>
      <c r="F1" s="11"/>
      <c r="G1" s="11"/>
      <c r="H1" s="11"/>
      <c r="I1" s="11"/>
      <c r="J1" s="11"/>
    </row>
    <row r="2" spans="1:10" x14ac:dyDescent="0.2">
      <c r="A2" s="31"/>
      <c r="B2" s="11"/>
      <c r="C2" s="11"/>
      <c r="D2" s="11"/>
      <c r="E2" s="11"/>
      <c r="F2" s="11"/>
      <c r="G2" s="11"/>
      <c r="H2" s="11"/>
      <c r="I2" s="11"/>
      <c r="J2" s="11"/>
    </row>
    <row r="3" spans="1:10" x14ac:dyDescent="0.2">
      <c r="A3" s="31"/>
      <c r="B3" s="11"/>
      <c r="C3" s="11"/>
      <c r="D3" s="11"/>
      <c r="E3" s="11"/>
      <c r="F3" s="11"/>
      <c r="G3" s="11"/>
      <c r="H3" s="11"/>
      <c r="I3" s="11"/>
      <c r="J3" s="11"/>
    </row>
    <row r="4" spans="1:10" ht="29.25" customHeight="1" x14ac:dyDescent="0.2">
      <c r="A4" s="31"/>
      <c r="B4" s="757" t="s">
        <v>746</v>
      </c>
      <c r="C4" s="757"/>
      <c r="D4" s="757"/>
      <c r="E4" s="757"/>
      <c r="F4" s="757"/>
      <c r="G4" s="757"/>
      <c r="H4" s="757"/>
      <c r="I4" s="757"/>
      <c r="J4" s="11"/>
    </row>
    <row r="5" spans="1:10" x14ac:dyDescent="0.2">
      <c r="A5" s="31"/>
      <c r="B5" s="757"/>
      <c r="C5" s="757"/>
      <c r="D5" s="757"/>
      <c r="E5" s="757"/>
      <c r="F5" s="757"/>
      <c r="G5" s="11"/>
      <c r="H5" s="11"/>
      <c r="I5" s="11"/>
      <c r="J5" s="11"/>
    </row>
    <row r="6" spans="1:10" x14ac:dyDescent="0.2">
      <c r="A6" s="31"/>
      <c r="B6" s="290"/>
      <c r="C6" s="290"/>
      <c r="D6" s="290"/>
      <c r="E6" s="290"/>
      <c r="F6" s="290"/>
      <c r="G6" s="11"/>
      <c r="H6" s="11"/>
      <c r="I6" s="11"/>
      <c r="J6" s="11"/>
    </row>
    <row r="7" spans="1:10" ht="62.25" customHeight="1" x14ac:dyDescent="0.2">
      <c r="A7" s="758" t="s">
        <v>825</v>
      </c>
      <c r="B7" s="759"/>
      <c r="C7" s="759"/>
      <c r="D7" s="759"/>
      <c r="E7" s="759"/>
      <c r="F7" s="759"/>
      <c r="G7" s="759"/>
      <c r="H7" s="759"/>
      <c r="I7" s="759"/>
      <c r="J7" s="759"/>
    </row>
    <row r="8" spans="1:10" x14ac:dyDescent="0.2">
      <c r="A8" s="31"/>
      <c r="B8" s="11"/>
      <c r="C8" s="11"/>
      <c r="D8" s="11"/>
      <c r="E8" s="11"/>
      <c r="F8" s="11"/>
      <c r="G8" s="11"/>
      <c r="H8" s="11"/>
      <c r="I8" s="11"/>
      <c r="J8" s="11"/>
    </row>
    <row r="9" spans="1:10" ht="41.25" customHeight="1" x14ac:dyDescent="0.2">
      <c r="A9" s="761" t="s">
        <v>894</v>
      </c>
      <c r="B9" s="762"/>
      <c r="C9" s="762"/>
      <c r="D9" s="762"/>
      <c r="E9" s="762"/>
      <c r="F9" s="762"/>
      <c r="G9" s="762"/>
      <c r="H9" s="762"/>
      <c r="I9" s="762"/>
      <c r="J9" s="762"/>
    </row>
    <row r="10" spans="1:10" x14ac:dyDescent="0.2">
      <c r="A10" s="31"/>
      <c r="B10" s="11"/>
      <c r="C10" s="11"/>
      <c r="D10" s="11"/>
      <c r="E10" s="11"/>
      <c r="F10" s="11"/>
      <c r="G10" s="11"/>
      <c r="H10" s="11"/>
      <c r="I10" s="11"/>
      <c r="J10" s="11"/>
    </row>
    <row r="11" spans="1:10" x14ac:dyDescent="0.2">
      <c r="A11" s="759" t="s">
        <v>50</v>
      </c>
      <c r="B11" s="760"/>
      <c r="C11" s="760"/>
      <c r="D11" s="760"/>
      <c r="E11" s="760"/>
      <c r="F11" s="760"/>
      <c r="G11" s="760"/>
      <c r="H11" s="760"/>
      <c r="I11" s="760"/>
      <c r="J11" s="760"/>
    </row>
    <row r="12" spans="1:10" x14ac:dyDescent="0.2">
      <c r="A12" s="31"/>
      <c r="B12" s="11"/>
      <c r="C12" s="11"/>
      <c r="D12" s="11"/>
      <c r="E12" s="11"/>
      <c r="F12" s="11"/>
      <c r="G12" s="11"/>
      <c r="H12" s="11"/>
      <c r="I12" s="11"/>
      <c r="J12" s="11"/>
    </row>
    <row r="13" spans="1:10" x14ac:dyDescent="0.2">
      <c r="A13" s="72" t="s">
        <v>532</v>
      </c>
      <c r="B13" s="459" t="s">
        <v>504</v>
      </c>
      <c r="C13" s="11"/>
      <c r="D13" s="11"/>
      <c r="E13" s="11"/>
      <c r="F13" s="11"/>
      <c r="G13" s="11"/>
      <c r="H13" s="11"/>
      <c r="I13" s="11"/>
      <c r="J13" s="11"/>
    </row>
    <row r="14" spans="1:10" x14ac:dyDescent="0.2">
      <c r="A14" s="31"/>
      <c r="B14" s="11"/>
      <c r="C14" s="11"/>
      <c r="D14" s="11"/>
      <c r="E14" s="11"/>
      <c r="F14" s="11"/>
      <c r="G14" s="11"/>
      <c r="H14" s="11"/>
      <c r="I14" s="11"/>
      <c r="J14" s="11"/>
    </row>
    <row r="15" spans="1:10" x14ac:dyDescent="0.2">
      <c r="A15" s="72" t="s">
        <v>533</v>
      </c>
      <c r="B15" s="459" t="s">
        <v>505</v>
      </c>
      <c r="C15" s="11"/>
      <c r="D15" s="11"/>
      <c r="E15" s="11"/>
      <c r="F15" s="11"/>
      <c r="G15" s="11"/>
      <c r="H15" s="11"/>
      <c r="I15" s="11"/>
      <c r="J15" s="11"/>
    </row>
    <row r="16" spans="1:10" x14ac:dyDescent="0.2">
      <c r="A16" s="31"/>
      <c r="B16" s="460" t="s">
        <v>534</v>
      </c>
      <c r="C16" s="460" t="s">
        <v>506</v>
      </c>
      <c r="D16" s="11"/>
      <c r="E16" s="11"/>
      <c r="F16" s="11"/>
      <c r="G16" s="11"/>
      <c r="H16" s="11"/>
      <c r="I16" s="11"/>
      <c r="J16" s="11"/>
    </row>
    <row r="17" spans="1:10" x14ac:dyDescent="0.2">
      <c r="A17" s="31"/>
      <c r="B17" s="460" t="s">
        <v>535</v>
      </c>
      <c r="C17" s="460" t="s">
        <v>507</v>
      </c>
      <c r="D17" s="11"/>
      <c r="E17" s="11"/>
      <c r="F17" s="11"/>
      <c r="G17" s="11"/>
      <c r="H17" s="11"/>
      <c r="I17" s="11"/>
      <c r="J17" s="11"/>
    </row>
    <row r="18" spans="1:10" x14ac:dyDescent="0.2">
      <c r="A18" s="31"/>
      <c r="B18" s="460" t="s">
        <v>538</v>
      </c>
      <c r="C18" s="460" t="s">
        <v>508</v>
      </c>
      <c r="D18" s="11"/>
      <c r="E18" s="11"/>
      <c r="F18" s="11"/>
      <c r="G18" s="11"/>
      <c r="H18" s="11"/>
      <c r="I18" s="11"/>
      <c r="J18" s="11"/>
    </row>
    <row r="19" spans="1:10" x14ac:dyDescent="0.2">
      <c r="A19" s="31"/>
      <c r="B19" s="11"/>
      <c r="C19" s="11"/>
      <c r="D19" s="11"/>
      <c r="E19" s="11"/>
      <c r="F19" s="11"/>
      <c r="G19" s="11"/>
      <c r="H19" s="11"/>
      <c r="I19" s="11"/>
      <c r="J19" s="11"/>
    </row>
    <row r="20" spans="1:10" x14ac:dyDescent="0.2">
      <c r="A20" s="31"/>
      <c r="B20" s="11"/>
      <c r="C20" s="11"/>
      <c r="D20" s="11"/>
      <c r="E20" s="11"/>
      <c r="F20" s="11"/>
      <c r="G20" s="11"/>
      <c r="H20" s="11"/>
      <c r="I20" s="11"/>
      <c r="J20" s="11"/>
    </row>
    <row r="21" spans="1:10" x14ac:dyDescent="0.2">
      <c r="A21" s="31"/>
      <c r="B21" s="11"/>
      <c r="C21" s="11"/>
      <c r="D21" s="11"/>
      <c r="E21" s="11"/>
      <c r="F21" s="11"/>
      <c r="G21" s="11"/>
      <c r="H21" s="11"/>
      <c r="I21" s="11"/>
      <c r="J21" s="11"/>
    </row>
    <row r="22" spans="1:10" x14ac:dyDescent="0.2">
      <c r="A22" s="31"/>
      <c r="B22" s="11"/>
      <c r="C22" s="11"/>
      <c r="D22" s="11"/>
      <c r="E22" s="11"/>
      <c r="F22" s="11"/>
      <c r="G22" s="11"/>
      <c r="H22" s="11"/>
      <c r="I22" s="11"/>
      <c r="J22" s="11"/>
    </row>
    <row r="23" spans="1:10" x14ac:dyDescent="0.2">
      <c r="A23" s="425"/>
      <c r="B23" s="422"/>
      <c r="C23" s="422"/>
      <c r="D23" s="422"/>
      <c r="E23" s="422"/>
      <c r="F23" s="422"/>
      <c r="G23" s="422"/>
      <c r="H23" s="422"/>
      <c r="I23" s="422"/>
      <c r="J23" s="422"/>
    </row>
    <row r="24" spans="1:10" x14ac:dyDescent="0.2">
      <c r="A24" s="425"/>
      <c r="B24" s="422"/>
      <c r="C24" s="422"/>
      <c r="D24" s="422"/>
      <c r="E24" s="422"/>
      <c r="F24" s="422"/>
      <c r="G24" s="422"/>
      <c r="H24" s="422"/>
      <c r="I24" s="422"/>
      <c r="J24" s="422"/>
    </row>
    <row r="25" spans="1:10" x14ac:dyDescent="0.2">
      <c r="A25" s="425"/>
      <c r="B25" s="422"/>
      <c r="C25" s="422"/>
      <c r="D25" s="422"/>
      <c r="E25" s="422"/>
      <c r="F25" s="422"/>
      <c r="G25" s="422"/>
      <c r="H25" s="422"/>
      <c r="I25" s="422"/>
      <c r="J25" s="422"/>
    </row>
    <row r="26" spans="1:10" x14ac:dyDescent="0.2">
      <c r="A26" s="425"/>
      <c r="B26" s="422"/>
      <c r="C26" s="422"/>
      <c r="D26" s="422"/>
      <c r="E26" s="422"/>
      <c r="F26" s="422"/>
      <c r="G26" s="422"/>
      <c r="H26" s="422"/>
      <c r="I26" s="422"/>
      <c r="J26" s="422"/>
    </row>
    <row r="27" spans="1:10" x14ac:dyDescent="0.2">
      <c r="A27" s="425"/>
      <c r="B27" s="422"/>
      <c r="C27" s="422"/>
      <c r="D27" s="422"/>
      <c r="E27" s="422"/>
      <c r="F27" s="422"/>
      <c r="G27" s="422"/>
      <c r="H27" s="422"/>
      <c r="I27" s="422"/>
      <c r="J27" s="422"/>
    </row>
    <row r="28" spans="1:10" x14ac:dyDescent="0.2">
      <c r="A28" s="425"/>
      <c r="B28" s="422"/>
      <c r="C28" s="422"/>
      <c r="D28" s="422"/>
      <c r="E28" s="422"/>
      <c r="F28" s="422"/>
      <c r="G28" s="422"/>
      <c r="H28" s="422"/>
      <c r="I28" s="422"/>
      <c r="J28" s="422"/>
    </row>
    <row r="29" spans="1:10" x14ac:dyDescent="0.2">
      <c r="A29" s="425"/>
      <c r="B29" s="422"/>
      <c r="C29" s="422"/>
      <c r="D29" s="422"/>
      <c r="E29" s="422"/>
      <c r="F29" s="422"/>
      <c r="G29" s="422"/>
      <c r="H29" s="422"/>
      <c r="I29" s="422"/>
      <c r="J29" s="422"/>
    </row>
    <row r="30" spans="1:10" x14ac:dyDescent="0.2">
      <c r="A30" s="425"/>
      <c r="B30" s="422"/>
      <c r="C30" s="422"/>
      <c r="D30" s="422"/>
      <c r="E30" s="422"/>
      <c r="F30" s="422"/>
      <c r="G30" s="422"/>
      <c r="H30" s="422"/>
      <c r="I30" s="422"/>
      <c r="J30" s="422"/>
    </row>
    <row r="31" spans="1:10" x14ac:dyDescent="0.2">
      <c r="A31" s="425"/>
      <c r="B31" s="422"/>
      <c r="C31" s="422"/>
      <c r="D31" s="422"/>
      <c r="E31" s="422"/>
      <c r="F31" s="422"/>
      <c r="G31" s="422"/>
      <c r="H31" s="422"/>
      <c r="I31" s="422"/>
      <c r="J31" s="422"/>
    </row>
    <row r="32" spans="1:10" x14ac:dyDescent="0.2">
      <c r="A32" s="425"/>
      <c r="B32" s="422"/>
      <c r="C32" s="422"/>
      <c r="D32" s="422"/>
      <c r="E32" s="422"/>
      <c r="F32" s="422"/>
      <c r="G32" s="422"/>
      <c r="H32" s="422"/>
      <c r="I32" s="422"/>
      <c r="J32" s="422"/>
    </row>
    <row r="33" spans="1:10" x14ac:dyDescent="0.2">
      <c r="A33" s="425"/>
      <c r="B33" s="422"/>
      <c r="C33" s="422"/>
      <c r="D33" s="422"/>
      <c r="E33" s="422"/>
      <c r="F33" s="422"/>
      <c r="G33" s="422"/>
      <c r="H33" s="422"/>
      <c r="I33" s="422"/>
      <c r="J33" s="422"/>
    </row>
    <row r="34" spans="1:10" x14ac:dyDescent="0.2">
      <c r="A34" s="425"/>
      <c r="B34" s="422"/>
      <c r="C34" s="422"/>
      <c r="D34" s="422"/>
      <c r="E34" s="422"/>
      <c r="F34" s="422"/>
      <c r="G34" s="422"/>
      <c r="H34" s="422"/>
      <c r="I34" s="422"/>
      <c r="J34" s="422"/>
    </row>
    <row r="35" spans="1:10" x14ac:dyDescent="0.2">
      <c r="A35" s="425"/>
      <c r="B35" s="422"/>
      <c r="C35" s="422"/>
      <c r="D35" s="422"/>
      <c r="E35" s="422"/>
      <c r="F35" s="422"/>
      <c r="G35" s="422"/>
      <c r="H35" s="422"/>
      <c r="I35" s="422"/>
      <c r="J35" s="422"/>
    </row>
    <row r="36" spans="1:10" x14ac:dyDescent="0.2">
      <c r="A36" s="425"/>
      <c r="B36" s="422"/>
      <c r="C36" s="422"/>
      <c r="D36" s="422"/>
      <c r="E36" s="422"/>
      <c r="F36" s="422"/>
      <c r="G36" s="422"/>
      <c r="H36" s="422"/>
      <c r="I36" s="422"/>
      <c r="J36" s="422"/>
    </row>
    <row r="37" spans="1:10" x14ac:dyDescent="0.2">
      <c r="A37" s="425"/>
      <c r="B37" s="422"/>
      <c r="C37" s="422"/>
      <c r="D37" s="422"/>
      <c r="E37" s="422"/>
      <c r="F37" s="422"/>
      <c r="G37" s="422"/>
      <c r="H37" s="422"/>
      <c r="I37" s="422"/>
      <c r="J37" s="422"/>
    </row>
    <row r="38" spans="1:10" x14ac:dyDescent="0.2">
      <c r="A38" s="425"/>
      <c r="B38" s="422"/>
      <c r="C38" s="422"/>
      <c r="D38" s="422"/>
      <c r="E38" s="422"/>
      <c r="F38" s="422"/>
      <c r="G38" s="422"/>
      <c r="H38" s="422"/>
      <c r="I38" s="422"/>
      <c r="J38" s="422"/>
    </row>
    <row r="39" spans="1:10" x14ac:dyDescent="0.2">
      <c r="A39" s="425"/>
      <c r="B39" s="422"/>
      <c r="C39" s="422"/>
      <c r="D39" s="422"/>
      <c r="E39" s="422"/>
      <c r="F39" s="422"/>
      <c r="G39" s="422"/>
      <c r="H39" s="422"/>
      <c r="I39" s="422"/>
      <c r="J39" s="422"/>
    </row>
    <row r="40" spans="1:10" x14ac:dyDescent="0.2">
      <c r="A40" s="425"/>
      <c r="B40" s="422"/>
      <c r="C40" s="422"/>
      <c r="D40" s="422"/>
      <c r="E40" s="422"/>
      <c r="F40" s="422"/>
      <c r="G40" s="422"/>
      <c r="H40" s="422"/>
      <c r="I40" s="422"/>
      <c r="J40" s="422"/>
    </row>
    <row r="41" spans="1:10" x14ac:dyDescent="0.2">
      <c r="A41" s="425"/>
      <c r="B41" s="422"/>
      <c r="C41" s="422"/>
      <c r="D41" s="422"/>
      <c r="E41" s="422"/>
      <c r="F41" s="422"/>
      <c r="G41" s="422"/>
      <c r="H41" s="422"/>
      <c r="I41" s="422"/>
      <c r="J41" s="422"/>
    </row>
    <row r="42" spans="1:10" x14ac:dyDescent="0.2">
      <c r="A42" s="425"/>
      <c r="B42" s="422"/>
      <c r="C42" s="422"/>
      <c r="D42" s="422"/>
      <c r="E42" s="422"/>
      <c r="F42" s="422"/>
      <c r="G42" s="422"/>
      <c r="H42" s="422"/>
      <c r="I42" s="422"/>
      <c r="J42" s="422"/>
    </row>
    <row r="43" spans="1:10" x14ac:dyDescent="0.2">
      <c r="A43" s="425"/>
      <c r="B43" s="422"/>
      <c r="C43" s="422"/>
      <c r="D43" s="422"/>
      <c r="E43" s="422"/>
      <c r="F43" s="422"/>
      <c r="G43" s="422"/>
      <c r="H43" s="422"/>
      <c r="I43" s="422"/>
      <c r="J43" s="422"/>
    </row>
    <row r="44" spans="1:10" x14ac:dyDescent="0.2">
      <c r="A44" s="425"/>
      <c r="B44" s="422"/>
      <c r="C44" s="422"/>
      <c r="D44" s="422"/>
      <c r="E44" s="422"/>
      <c r="F44" s="422"/>
      <c r="G44" s="422"/>
      <c r="H44" s="422"/>
      <c r="I44" s="422"/>
      <c r="J44" s="422"/>
    </row>
    <row r="45" spans="1:10" x14ac:dyDescent="0.2">
      <c r="A45" s="425"/>
      <c r="B45" s="422"/>
      <c r="C45" s="422"/>
      <c r="D45" s="422"/>
      <c r="E45" s="422"/>
      <c r="F45" s="422"/>
      <c r="G45" s="422"/>
      <c r="H45" s="422"/>
      <c r="I45" s="422"/>
      <c r="J45" s="422"/>
    </row>
    <row r="46" spans="1:10" x14ac:dyDescent="0.2">
      <c r="A46" s="425"/>
      <c r="B46" s="422"/>
      <c r="C46" s="422"/>
      <c r="D46" s="422"/>
      <c r="E46" s="422"/>
      <c r="F46" s="422"/>
      <c r="G46" s="422"/>
      <c r="H46" s="422"/>
      <c r="I46" s="422"/>
      <c r="J46" s="422"/>
    </row>
    <row r="47" spans="1:10" x14ac:dyDescent="0.2">
      <c r="A47" s="425"/>
      <c r="B47" s="422"/>
      <c r="C47" s="422"/>
      <c r="D47" s="422"/>
      <c r="E47" s="422"/>
      <c r="F47" s="422"/>
      <c r="G47" s="422"/>
      <c r="H47" s="422"/>
      <c r="I47" s="422"/>
      <c r="J47" s="422"/>
    </row>
    <row r="48" spans="1:10" x14ac:dyDescent="0.2">
      <c r="A48" s="425"/>
      <c r="B48" s="422"/>
      <c r="C48" s="422"/>
      <c r="D48" s="422"/>
      <c r="E48" s="422"/>
      <c r="F48" s="422"/>
      <c r="G48" s="422"/>
      <c r="H48" s="422"/>
      <c r="I48" s="422"/>
      <c r="J48" s="422"/>
    </row>
    <row r="49" spans="1:10" x14ac:dyDescent="0.2">
      <c r="A49" s="425"/>
      <c r="B49" s="422"/>
      <c r="C49" s="422"/>
      <c r="D49" s="422"/>
      <c r="E49" s="422"/>
      <c r="F49" s="422"/>
      <c r="G49" s="422"/>
      <c r="H49" s="422"/>
      <c r="I49" s="422"/>
      <c r="J49" s="422"/>
    </row>
    <row r="50" spans="1:10" x14ac:dyDescent="0.2">
      <c r="A50" s="425"/>
      <c r="B50" s="422"/>
      <c r="C50" s="422"/>
      <c r="D50" s="422"/>
      <c r="E50" s="422"/>
      <c r="F50" s="422"/>
      <c r="G50" s="422"/>
      <c r="H50" s="422"/>
      <c r="I50" s="422"/>
      <c r="J50" s="422"/>
    </row>
    <row r="51" spans="1:10" x14ac:dyDescent="0.2">
      <c r="A51" s="425"/>
      <c r="B51" s="422"/>
      <c r="C51" s="422"/>
      <c r="D51" s="422"/>
      <c r="E51" s="422"/>
      <c r="F51" s="422"/>
      <c r="G51" s="422"/>
      <c r="H51" s="422"/>
      <c r="I51" s="422"/>
      <c r="J51" s="422"/>
    </row>
    <row r="52" spans="1:10" x14ac:dyDescent="0.2">
      <c r="A52" s="425"/>
      <c r="B52" s="422"/>
      <c r="C52" s="422"/>
      <c r="D52" s="422"/>
      <c r="E52" s="422"/>
      <c r="F52" s="422"/>
      <c r="G52" s="422"/>
      <c r="H52" s="422"/>
      <c r="I52" s="422"/>
      <c r="J52" s="422"/>
    </row>
    <row r="53" spans="1:10" x14ac:dyDescent="0.2">
      <c r="A53" s="425"/>
      <c r="B53" s="422"/>
      <c r="C53" s="422"/>
      <c r="D53" s="422"/>
      <c r="E53" s="422"/>
      <c r="F53" s="422"/>
      <c r="G53" s="422"/>
      <c r="H53" s="422"/>
      <c r="I53" s="422"/>
      <c r="J53" s="422"/>
    </row>
    <row r="54" spans="1:10" x14ac:dyDescent="0.2">
      <c r="A54" s="425"/>
      <c r="B54" s="422"/>
      <c r="C54" s="422"/>
      <c r="D54" s="422"/>
      <c r="E54" s="422"/>
      <c r="F54" s="422"/>
      <c r="G54" s="422"/>
      <c r="H54" s="422"/>
      <c r="I54" s="422"/>
      <c r="J54" s="422"/>
    </row>
    <row r="55" spans="1:10" x14ac:dyDescent="0.2">
      <c r="A55" s="425"/>
      <c r="B55" s="422"/>
      <c r="C55" s="422"/>
      <c r="D55" s="422"/>
      <c r="E55" s="422"/>
      <c r="F55" s="422"/>
      <c r="G55" s="422"/>
      <c r="H55" s="422"/>
      <c r="I55" s="422"/>
      <c r="J55" s="422"/>
    </row>
    <row r="56" spans="1:10" x14ac:dyDescent="0.2">
      <c r="A56" s="425"/>
      <c r="B56" s="422"/>
      <c r="C56" s="422"/>
      <c r="D56" s="422"/>
      <c r="E56" s="422"/>
      <c r="F56" s="422"/>
      <c r="G56" s="422"/>
      <c r="H56" s="422"/>
      <c r="I56" s="422"/>
      <c r="J56" s="422"/>
    </row>
    <row r="57" spans="1:10" x14ac:dyDescent="0.2">
      <c r="A57" s="425"/>
      <c r="B57" s="422"/>
      <c r="C57" s="422"/>
      <c r="D57" s="422"/>
      <c r="E57" s="422"/>
      <c r="F57" s="422"/>
      <c r="G57" s="422"/>
      <c r="H57" s="422"/>
      <c r="I57" s="422"/>
      <c r="J57" s="422"/>
    </row>
    <row r="58" spans="1:10" x14ac:dyDescent="0.2">
      <c r="A58" s="425"/>
      <c r="B58" s="422"/>
      <c r="C58" s="422"/>
      <c r="D58" s="422"/>
      <c r="E58" s="422"/>
      <c r="F58" s="422"/>
      <c r="G58" s="422"/>
      <c r="H58" s="422"/>
      <c r="I58" s="422"/>
      <c r="J58" s="422"/>
    </row>
    <row r="59" spans="1:10" x14ac:dyDescent="0.2">
      <c r="A59" s="425"/>
      <c r="B59" s="422"/>
      <c r="C59" s="422"/>
      <c r="D59" s="422"/>
      <c r="E59" s="422"/>
      <c r="F59" s="422"/>
      <c r="G59" s="422"/>
      <c r="H59" s="422"/>
      <c r="I59" s="422"/>
      <c r="J59" s="422"/>
    </row>
    <row r="60" spans="1:10" x14ac:dyDescent="0.2">
      <c r="A60" s="425"/>
      <c r="B60" s="422"/>
      <c r="C60" s="422"/>
      <c r="D60" s="422"/>
      <c r="E60" s="422"/>
      <c r="F60" s="422"/>
      <c r="G60" s="422"/>
      <c r="H60" s="422"/>
      <c r="I60" s="422"/>
      <c r="J60" s="422"/>
    </row>
    <row r="61" spans="1:10" x14ac:dyDescent="0.2">
      <c r="A61" s="425"/>
      <c r="B61" s="422"/>
      <c r="C61" s="422"/>
      <c r="D61" s="422"/>
      <c r="E61" s="422"/>
      <c r="F61" s="422"/>
      <c r="G61" s="422"/>
      <c r="H61" s="422"/>
      <c r="I61" s="422"/>
      <c r="J61" s="422"/>
    </row>
    <row r="62" spans="1:10" x14ac:dyDescent="0.2">
      <c r="A62" s="425"/>
      <c r="B62" s="422"/>
      <c r="C62" s="422"/>
      <c r="D62" s="422"/>
      <c r="E62" s="422"/>
      <c r="F62" s="422"/>
      <c r="G62" s="422"/>
      <c r="H62" s="422"/>
      <c r="I62" s="422"/>
      <c r="J62" s="422"/>
    </row>
    <row r="63" spans="1:10" x14ac:dyDescent="0.2">
      <c r="A63" s="425"/>
      <c r="B63" s="422"/>
      <c r="C63" s="422"/>
      <c r="D63" s="422"/>
      <c r="E63" s="422"/>
      <c r="F63" s="422"/>
      <c r="G63" s="422"/>
      <c r="H63" s="422"/>
      <c r="I63" s="422"/>
      <c r="J63" s="422"/>
    </row>
    <row r="64" spans="1:10" x14ac:dyDescent="0.2">
      <c r="A64" s="425"/>
      <c r="B64" s="422"/>
      <c r="C64" s="422"/>
      <c r="D64" s="422"/>
      <c r="E64" s="422"/>
      <c r="F64" s="422"/>
      <c r="G64" s="422"/>
      <c r="H64" s="422"/>
      <c r="I64" s="422"/>
      <c r="J64" s="422"/>
    </row>
    <row r="65" spans="1:10" x14ac:dyDescent="0.2">
      <c r="A65" s="425"/>
      <c r="B65" s="422"/>
      <c r="C65" s="422"/>
      <c r="D65" s="422"/>
      <c r="E65" s="422"/>
      <c r="F65" s="422"/>
      <c r="G65" s="422"/>
      <c r="H65" s="422"/>
      <c r="I65" s="422"/>
      <c r="J65" s="422"/>
    </row>
    <row r="66" spans="1:10" x14ac:dyDescent="0.2">
      <c r="A66" s="425"/>
      <c r="B66" s="422"/>
      <c r="C66" s="422"/>
      <c r="D66" s="422"/>
      <c r="E66" s="422"/>
      <c r="F66" s="422"/>
      <c r="G66" s="422"/>
      <c r="H66" s="422"/>
      <c r="I66" s="422"/>
      <c r="J66" s="422"/>
    </row>
    <row r="67" spans="1:10" x14ac:dyDescent="0.2">
      <c r="A67" s="425"/>
      <c r="B67" s="422"/>
      <c r="C67" s="422"/>
      <c r="D67" s="422"/>
      <c r="E67" s="422"/>
      <c r="F67" s="422"/>
      <c r="G67" s="422"/>
      <c r="H67" s="422"/>
      <c r="I67" s="422"/>
      <c r="J67" s="422"/>
    </row>
    <row r="68" spans="1:10" x14ac:dyDescent="0.2">
      <c r="A68" s="425"/>
      <c r="B68" s="422"/>
      <c r="C68" s="422"/>
      <c r="D68" s="422"/>
      <c r="E68" s="422"/>
      <c r="F68" s="422"/>
      <c r="G68" s="422"/>
      <c r="H68" s="422"/>
      <c r="I68" s="422"/>
      <c r="J68" s="422"/>
    </row>
    <row r="69" spans="1:10" x14ac:dyDescent="0.2">
      <c r="A69" s="425"/>
      <c r="B69" s="422"/>
      <c r="C69" s="422"/>
      <c r="D69" s="422"/>
      <c r="E69" s="422"/>
      <c r="F69" s="422"/>
      <c r="G69" s="422"/>
      <c r="H69" s="422"/>
      <c r="I69" s="422"/>
      <c r="J69" s="422"/>
    </row>
    <row r="70" spans="1:10" x14ac:dyDescent="0.2">
      <c r="A70" s="425"/>
      <c r="B70" s="422"/>
      <c r="C70" s="422"/>
      <c r="D70" s="422"/>
      <c r="E70" s="422"/>
      <c r="F70" s="422"/>
      <c r="G70" s="422"/>
      <c r="H70" s="422"/>
      <c r="I70" s="422"/>
      <c r="J70" s="422"/>
    </row>
    <row r="71" spans="1:10" x14ac:dyDescent="0.2">
      <c r="A71" s="425"/>
      <c r="B71" s="422"/>
      <c r="C71" s="422"/>
      <c r="D71" s="422"/>
      <c r="E71" s="422"/>
      <c r="F71" s="422"/>
      <c r="G71" s="422"/>
      <c r="H71" s="422"/>
      <c r="I71" s="422"/>
      <c r="J71" s="422"/>
    </row>
    <row r="72" spans="1:10" x14ac:dyDescent="0.2">
      <c r="A72" s="425"/>
      <c r="B72" s="422"/>
      <c r="C72" s="422"/>
      <c r="D72" s="422"/>
      <c r="E72" s="422"/>
      <c r="F72" s="422"/>
      <c r="G72" s="422"/>
      <c r="H72" s="422"/>
      <c r="I72" s="422"/>
      <c r="J72" s="422"/>
    </row>
    <row r="73" spans="1:10" x14ac:dyDescent="0.2">
      <c r="A73" s="425"/>
      <c r="B73" s="422"/>
      <c r="C73" s="422"/>
      <c r="D73" s="422"/>
      <c r="E73" s="422"/>
      <c r="F73" s="422"/>
      <c r="G73" s="422"/>
      <c r="H73" s="422"/>
      <c r="I73" s="422"/>
      <c r="J73" s="422"/>
    </row>
    <row r="74" spans="1:10" x14ac:dyDescent="0.2">
      <c r="A74" s="425"/>
      <c r="B74" s="422"/>
      <c r="C74" s="422"/>
      <c r="D74" s="422"/>
      <c r="E74" s="422"/>
      <c r="F74" s="422"/>
      <c r="G74" s="422"/>
      <c r="H74" s="422"/>
      <c r="I74" s="422"/>
      <c r="J74" s="422"/>
    </row>
    <row r="75" spans="1:10" x14ac:dyDescent="0.2">
      <c r="A75" s="425"/>
      <c r="B75" s="422"/>
      <c r="C75" s="422"/>
      <c r="D75" s="422"/>
      <c r="E75" s="422"/>
      <c r="F75" s="422"/>
      <c r="G75" s="422"/>
      <c r="H75" s="422"/>
      <c r="I75" s="422"/>
      <c r="J75" s="422"/>
    </row>
    <row r="76" spans="1:10" x14ac:dyDescent="0.2">
      <c r="A76" s="425"/>
      <c r="B76" s="422"/>
      <c r="C76" s="422"/>
      <c r="D76" s="422"/>
      <c r="E76" s="422"/>
      <c r="F76" s="422"/>
      <c r="G76" s="422"/>
      <c r="H76" s="422"/>
      <c r="I76" s="422"/>
      <c r="J76" s="422"/>
    </row>
    <row r="77" spans="1:10" x14ac:dyDescent="0.2">
      <c r="A77" s="425"/>
      <c r="B77" s="422"/>
      <c r="C77" s="422"/>
      <c r="D77" s="422"/>
      <c r="E77" s="422"/>
      <c r="F77" s="422"/>
      <c r="G77" s="422"/>
      <c r="H77" s="422"/>
      <c r="I77" s="422"/>
      <c r="J77" s="422"/>
    </row>
    <row r="78" spans="1:10" x14ac:dyDescent="0.2">
      <c r="A78" s="425"/>
      <c r="B78" s="422"/>
      <c r="C78" s="422"/>
      <c r="D78" s="422"/>
      <c r="E78" s="422"/>
      <c r="F78" s="422"/>
      <c r="G78" s="422"/>
      <c r="H78" s="422"/>
      <c r="I78" s="422"/>
      <c r="J78" s="422"/>
    </row>
    <row r="79" spans="1:10" x14ac:dyDescent="0.2">
      <c r="A79" s="425"/>
      <c r="B79" s="422"/>
      <c r="C79" s="422"/>
      <c r="D79" s="422"/>
      <c r="E79" s="422"/>
      <c r="F79" s="422"/>
      <c r="G79" s="422"/>
      <c r="H79" s="422"/>
      <c r="I79" s="422"/>
      <c r="J79" s="422"/>
    </row>
    <row r="80" spans="1:10" x14ac:dyDescent="0.2">
      <c r="A80" s="425"/>
      <c r="B80" s="422"/>
      <c r="C80" s="422"/>
      <c r="D80" s="422"/>
      <c r="E80" s="422"/>
      <c r="F80" s="422"/>
      <c r="G80" s="422"/>
      <c r="H80" s="422"/>
      <c r="I80" s="422"/>
      <c r="J80" s="422"/>
    </row>
    <row r="81" spans="1:10" x14ac:dyDescent="0.2">
      <c r="A81" s="425"/>
      <c r="B81" s="422"/>
      <c r="C81" s="422"/>
      <c r="D81" s="422"/>
      <c r="E81" s="422"/>
      <c r="F81" s="422"/>
      <c r="G81" s="422"/>
      <c r="H81" s="422"/>
      <c r="I81" s="422"/>
      <c r="J81" s="422"/>
    </row>
    <row r="82" spans="1:10" x14ac:dyDescent="0.2">
      <c r="A82" s="425"/>
      <c r="B82" s="422"/>
      <c r="C82" s="422"/>
      <c r="D82" s="422"/>
      <c r="E82" s="422"/>
      <c r="F82" s="422"/>
      <c r="G82" s="422"/>
      <c r="H82" s="422"/>
      <c r="I82" s="422"/>
      <c r="J82" s="422"/>
    </row>
    <row r="83" spans="1:10" x14ac:dyDescent="0.2">
      <c r="A83" s="425"/>
      <c r="B83" s="422"/>
      <c r="C83" s="422"/>
      <c r="D83" s="422"/>
      <c r="E83" s="422"/>
      <c r="F83" s="422"/>
      <c r="G83" s="422"/>
      <c r="H83" s="422"/>
      <c r="I83" s="422"/>
      <c r="J83" s="422"/>
    </row>
    <row r="84" spans="1:10" x14ac:dyDescent="0.2">
      <c r="A84" s="425"/>
      <c r="B84" s="422"/>
      <c r="C84" s="422"/>
      <c r="D84" s="422"/>
      <c r="E84" s="422"/>
      <c r="F84" s="422"/>
      <c r="G84" s="422"/>
      <c r="H84" s="422"/>
      <c r="I84" s="422"/>
      <c r="J84" s="422"/>
    </row>
    <row r="85" spans="1:10" x14ac:dyDescent="0.2">
      <c r="A85" s="425"/>
      <c r="B85" s="422"/>
      <c r="C85" s="422"/>
      <c r="D85" s="422"/>
      <c r="E85" s="422"/>
      <c r="F85" s="422"/>
      <c r="G85" s="422"/>
      <c r="H85" s="422"/>
      <c r="I85" s="422"/>
      <c r="J85" s="422"/>
    </row>
    <row r="86" spans="1:10" x14ac:dyDescent="0.2">
      <c r="A86" s="425"/>
      <c r="B86" s="422"/>
      <c r="C86" s="422"/>
      <c r="D86" s="422"/>
      <c r="E86" s="422"/>
      <c r="F86" s="422"/>
      <c r="G86" s="422"/>
      <c r="H86" s="422"/>
      <c r="I86" s="422"/>
      <c r="J86" s="422"/>
    </row>
    <row r="87" spans="1:10" x14ac:dyDescent="0.2">
      <c r="A87" s="425"/>
      <c r="B87" s="422"/>
      <c r="C87" s="422"/>
      <c r="D87" s="422"/>
      <c r="E87" s="422"/>
      <c r="F87" s="422"/>
      <c r="G87" s="422"/>
      <c r="H87" s="422"/>
      <c r="I87" s="422"/>
      <c r="J87" s="422"/>
    </row>
    <row r="88" spans="1:10" x14ac:dyDescent="0.2">
      <c r="A88" s="425"/>
      <c r="B88" s="422"/>
      <c r="C88" s="422"/>
      <c r="D88" s="422"/>
      <c r="E88" s="422"/>
      <c r="F88" s="422"/>
      <c r="G88" s="422"/>
      <c r="H88" s="422"/>
      <c r="I88" s="422"/>
      <c r="J88" s="422"/>
    </row>
    <row r="89" spans="1:10" x14ac:dyDescent="0.2">
      <c r="A89" s="425"/>
      <c r="B89" s="422"/>
      <c r="C89" s="422"/>
      <c r="D89" s="422"/>
      <c r="E89" s="422"/>
      <c r="F89" s="422"/>
      <c r="G89" s="422"/>
      <c r="H89" s="422"/>
      <c r="I89" s="422"/>
      <c r="J89" s="422"/>
    </row>
    <row r="90" spans="1:10" x14ac:dyDescent="0.2">
      <c r="A90" s="425"/>
      <c r="B90" s="422"/>
      <c r="C90" s="422"/>
      <c r="D90" s="422"/>
      <c r="E90" s="422"/>
      <c r="F90" s="422"/>
      <c r="G90" s="422"/>
      <c r="H90" s="422"/>
      <c r="I90" s="422"/>
      <c r="J90" s="422"/>
    </row>
    <row r="91" spans="1:10" x14ac:dyDescent="0.2">
      <c r="A91" s="425"/>
      <c r="B91" s="422"/>
      <c r="C91" s="422"/>
      <c r="D91" s="422"/>
      <c r="E91" s="422"/>
      <c r="F91" s="422"/>
      <c r="G91" s="422"/>
      <c r="H91" s="422"/>
      <c r="I91" s="422"/>
      <c r="J91" s="422"/>
    </row>
    <row r="92" spans="1:10" x14ac:dyDescent="0.2">
      <c r="A92" s="425"/>
      <c r="B92" s="422"/>
      <c r="C92" s="422"/>
      <c r="D92" s="422"/>
      <c r="E92" s="422"/>
      <c r="F92" s="422"/>
      <c r="G92" s="422"/>
      <c r="H92" s="422"/>
      <c r="I92" s="422"/>
      <c r="J92" s="422"/>
    </row>
    <row r="93" spans="1:10" x14ac:dyDescent="0.2">
      <c r="A93" s="425"/>
      <c r="B93" s="422"/>
      <c r="C93" s="422"/>
      <c r="D93" s="422"/>
      <c r="E93" s="422"/>
      <c r="F93" s="422"/>
      <c r="G93" s="422"/>
      <c r="H93" s="422"/>
      <c r="I93" s="422"/>
      <c r="J93" s="422"/>
    </row>
    <row r="94" spans="1:10" x14ac:dyDescent="0.2">
      <c r="A94" s="425"/>
      <c r="B94" s="422"/>
      <c r="C94" s="422"/>
      <c r="D94" s="422"/>
      <c r="E94" s="422"/>
      <c r="F94" s="422"/>
      <c r="G94" s="422"/>
      <c r="H94" s="422"/>
      <c r="I94" s="422"/>
      <c r="J94" s="422"/>
    </row>
    <row r="95" spans="1:10" x14ac:dyDescent="0.2">
      <c r="A95" s="425"/>
      <c r="B95" s="422"/>
      <c r="C95" s="422"/>
      <c r="D95" s="422"/>
      <c r="E95" s="422"/>
      <c r="F95" s="422"/>
      <c r="G95" s="422"/>
      <c r="H95" s="422"/>
      <c r="I95" s="422"/>
      <c r="J95" s="422"/>
    </row>
    <row r="96" spans="1:10" x14ac:dyDescent="0.2">
      <c r="A96" s="425"/>
      <c r="B96" s="422"/>
      <c r="C96" s="422"/>
      <c r="D96" s="422"/>
      <c r="E96" s="422"/>
      <c r="F96" s="422"/>
      <c r="G96" s="422"/>
      <c r="H96" s="422"/>
      <c r="I96" s="422"/>
      <c r="J96" s="422"/>
    </row>
    <row r="97" spans="1:10" x14ac:dyDescent="0.2">
      <c r="A97" s="425"/>
      <c r="B97" s="422"/>
      <c r="C97" s="422"/>
      <c r="D97" s="422"/>
      <c r="E97" s="422"/>
      <c r="F97" s="422"/>
      <c r="G97" s="422"/>
      <c r="H97" s="422"/>
      <c r="I97" s="422"/>
      <c r="J97" s="422"/>
    </row>
    <row r="98" spans="1:10" x14ac:dyDescent="0.2">
      <c r="A98" s="425"/>
      <c r="B98" s="422"/>
      <c r="C98" s="422"/>
      <c r="D98" s="422"/>
      <c r="E98" s="422"/>
      <c r="F98" s="422"/>
      <c r="G98" s="422"/>
      <c r="H98" s="422"/>
      <c r="I98" s="422"/>
      <c r="J98" s="422"/>
    </row>
    <row r="99" spans="1:10" x14ac:dyDescent="0.2">
      <c r="A99" s="425"/>
      <c r="B99" s="422"/>
      <c r="C99" s="422"/>
      <c r="D99" s="422"/>
      <c r="E99" s="422"/>
      <c r="F99" s="422"/>
      <c r="G99" s="422"/>
      <c r="H99" s="422"/>
      <c r="I99" s="422"/>
      <c r="J99" s="422"/>
    </row>
    <row r="100" spans="1:10" x14ac:dyDescent="0.2">
      <c r="A100" s="425"/>
      <c r="B100" s="422"/>
      <c r="C100" s="422"/>
      <c r="D100" s="422"/>
      <c r="E100" s="422"/>
      <c r="F100" s="422"/>
      <c r="G100" s="422"/>
      <c r="H100" s="422"/>
      <c r="I100" s="422"/>
      <c r="J100" s="422"/>
    </row>
    <row r="101" spans="1:10" x14ac:dyDescent="0.2">
      <c r="A101" s="425"/>
      <c r="B101" s="422"/>
      <c r="C101" s="422"/>
      <c r="D101" s="422"/>
      <c r="E101" s="422"/>
      <c r="F101" s="422"/>
      <c r="G101" s="422"/>
      <c r="H101" s="422"/>
      <c r="I101" s="422"/>
      <c r="J101" s="422"/>
    </row>
    <row r="102" spans="1:10" x14ac:dyDescent="0.2">
      <c r="A102" s="425"/>
      <c r="B102" s="422"/>
      <c r="C102" s="422"/>
      <c r="D102" s="422"/>
      <c r="E102" s="422"/>
      <c r="F102" s="422"/>
      <c r="G102" s="422"/>
      <c r="H102" s="422"/>
      <c r="I102" s="422"/>
      <c r="J102" s="422"/>
    </row>
    <row r="103" spans="1:10" x14ac:dyDescent="0.2">
      <c r="A103" s="425"/>
      <c r="B103" s="422"/>
      <c r="C103" s="422"/>
      <c r="D103" s="422"/>
      <c r="E103" s="422"/>
      <c r="F103" s="422"/>
      <c r="G103" s="422"/>
      <c r="H103" s="422"/>
      <c r="I103" s="422"/>
      <c r="J103" s="422"/>
    </row>
    <row r="104" spans="1:10" x14ac:dyDescent="0.2">
      <c r="A104" s="425"/>
      <c r="B104" s="422"/>
      <c r="C104" s="422"/>
      <c r="D104" s="422"/>
      <c r="E104" s="422"/>
      <c r="F104" s="422"/>
      <c r="G104" s="422"/>
      <c r="H104" s="422"/>
      <c r="I104" s="422"/>
      <c r="J104" s="422"/>
    </row>
    <row r="105" spans="1:10" x14ac:dyDescent="0.2">
      <c r="A105" s="425"/>
      <c r="B105" s="422"/>
      <c r="C105" s="422"/>
      <c r="D105" s="422"/>
      <c r="E105" s="422"/>
      <c r="F105" s="422"/>
      <c r="G105" s="422"/>
      <c r="H105" s="422"/>
      <c r="I105" s="422"/>
      <c r="J105" s="422"/>
    </row>
    <row r="106" spans="1:10" x14ac:dyDescent="0.2">
      <c r="A106" s="425"/>
      <c r="B106" s="422"/>
      <c r="C106" s="422"/>
      <c r="D106" s="422"/>
      <c r="E106" s="422"/>
      <c r="F106" s="422"/>
      <c r="G106" s="422"/>
      <c r="H106" s="422"/>
      <c r="I106" s="422"/>
      <c r="J106" s="422"/>
    </row>
    <row r="107" spans="1:10" x14ac:dyDescent="0.2">
      <c r="A107" s="425"/>
      <c r="B107" s="422"/>
      <c r="C107" s="422"/>
      <c r="D107" s="422"/>
      <c r="E107" s="422"/>
      <c r="F107" s="422"/>
      <c r="G107" s="422"/>
      <c r="H107" s="422"/>
      <c r="I107" s="422"/>
      <c r="J107" s="422"/>
    </row>
    <row r="108" spans="1:10" x14ac:dyDescent="0.2">
      <c r="A108" s="425"/>
      <c r="B108" s="422"/>
      <c r="C108" s="422"/>
      <c r="D108" s="422"/>
      <c r="E108" s="422"/>
      <c r="F108" s="422"/>
      <c r="G108" s="422"/>
      <c r="H108" s="422"/>
      <c r="I108" s="422"/>
      <c r="J108" s="422"/>
    </row>
    <row r="109" spans="1:10" x14ac:dyDescent="0.2">
      <c r="A109" s="425"/>
      <c r="B109" s="422"/>
      <c r="C109" s="422"/>
      <c r="D109" s="422"/>
      <c r="E109" s="422"/>
      <c r="F109" s="422"/>
      <c r="G109" s="422"/>
      <c r="H109" s="422"/>
      <c r="I109" s="422"/>
      <c r="J109" s="422"/>
    </row>
    <row r="110" spans="1:10" x14ac:dyDescent="0.2">
      <c r="A110" s="425"/>
      <c r="B110" s="422"/>
      <c r="C110" s="422"/>
      <c r="D110" s="422"/>
      <c r="E110" s="422"/>
      <c r="F110" s="422"/>
      <c r="G110" s="422"/>
      <c r="H110" s="422"/>
      <c r="I110" s="422"/>
      <c r="J110" s="422"/>
    </row>
    <row r="111" spans="1:10" x14ac:dyDescent="0.2">
      <c r="A111" s="425"/>
      <c r="B111" s="422"/>
      <c r="C111" s="422"/>
      <c r="D111" s="422"/>
      <c r="E111" s="422"/>
      <c r="F111" s="422"/>
      <c r="G111" s="422"/>
      <c r="H111" s="422"/>
      <c r="I111" s="422"/>
      <c r="J111" s="422"/>
    </row>
    <row r="112" spans="1:10" x14ac:dyDescent="0.2">
      <c r="A112" s="425"/>
      <c r="B112" s="422"/>
      <c r="C112" s="422"/>
      <c r="D112" s="422"/>
      <c r="E112" s="422"/>
      <c r="F112" s="422"/>
      <c r="G112" s="422"/>
      <c r="H112" s="422"/>
      <c r="I112" s="422"/>
      <c r="J112" s="422"/>
    </row>
    <row r="113" spans="1:10" x14ac:dyDescent="0.2">
      <c r="A113" s="425"/>
      <c r="B113" s="422"/>
      <c r="C113" s="422"/>
      <c r="D113" s="422"/>
      <c r="E113" s="422"/>
      <c r="F113" s="422"/>
      <c r="G113" s="422"/>
      <c r="H113" s="422"/>
      <c r="I113" s="422"/>
      <c r="J113" s="422"/>
    </row>
    <row r="114" spans="1:10" x14ac:dyDescent="0.2">
      <c r="A114" s="425"/>
      <c r="B114" s="422"/>
      <c r="C114" s="422"/>
      <c r="D114" s="422"/>
      <c r="E114" s="422"/>
      <c r="F114" s="422"/>
      <c r="G114" s="422"/>
      <c r="H114" s="422"/>
      <c r="I114" s="422"/>
      <c r="J114" s="422"/>
    </row>
    <row r="115" spans="1:10" x14ac:dyDescent="0.2">
      <c r="A115" s="425"/>
      <c r="B115" s="422"/>
      <c r="C115" s="422"/>
      <c r="D115" s="422"/>
      <c r="E115" s="422"/>
      <c r="F115" s="422"/>
      <c r="G115" s="422"/>
      <c r="H115" s="422"/>
      <c r="I115" s="422"/>
      <c r="J115" s="422"/>
    </row>
    <row r="116" spans="1:10" x14ac:dyDescent="0.2">
      <c r="A116" s="425"/>
      <c r="B116" s="422"/>
      <c r="C116" s="422"/>
      <c r="D116" s="422"/>
      <c r="E116" s="422"/>
      <c r="F116" s="422"/>
      <c r="G116" s="422"/>
      <c r="H116" s="422"/>
      <c r="I116" s="422"/>
      <c r="J116" s="422"/>
    </row>
    <row r="117" spans="1:10" x14ac:dyDescent="0.2">
      <c r="A117" s="425"/>
      <c r="B117" s="422"/>
      <c r="C117" s="422"/>
      <c r="D117" s="422"/>
      <c r="E117" s="422"/>
      <c r="F117" s="422"/>
      <c r="G117" s="422"/>
      <c r="H117" s="422"/>
      <c r="I117" s="422"/>
      <c r="J117" s="422"/>
    </row>
    <row r="118" spans="1:10" x14ac:dyDescent="0.2">
      <c r="A118" s="425"/>
      <c r="B118" s="422"/>
      <c r="C118" s="422"/>
      <c r="D118" s="422"/>
      <c r="E118" s="422"/>
      <c r="F118" s="422"/>
      <c r="G118" s="422"/>
      <c r="H118" s="422"/>
      <c r="I118" s="422"/>
      <c r="J118" s="422"/>
    </row>
    <row r="119" spans="1:10" x14ac:dyDescent="0.2">
      <c r="A119" s="425"/>
      <c r="B119" s="422"/>
      <c r="C119" s="422"/>
      <c r="D119" s="422"/>
      <c r="E119" s="422"/>
      <c r="F119" s="422"/>
      <c r="G119" s="422"/>
      <c r="H119" s="422"/>
      <c r="I119" s="422"/>
      <c r="J119" s="422"/>
    </row>
    <row r="120" spans="1:10" x14ac:dyDescent="0.2">
      <c r="A120" s="425"/>
      <c r="B120" s="422"/>
      <c r="C120" s="422"/>
      <c r="D120" s="422"/>
      <c r="E120" s="422"/>
      <c r="F120" s="422"/>
      <c r="G120" s="422"/>
      <c r="H120" s="422"/>
      <c r="I120" s="422"/>
      <c r="J120" s="422"/>
    </row>
    <row r="121" spans="1:10" x14ac:dyDescent="0.2">
      <c r="A121" s="425"/>
      <c r="B121" s="422"/>
      <c r="C121" s="422"/>
      <c r="D121" s="422"/>
      <c r="E121" s="422"/>
      <c r="F121" s="422"/>
      <c r="G121" s="422"/>
      <c r="H121" s="422"/>
      <c r="I121" s="422"/>
      <c r="J121" s="422"/>
    </row>
    <row r="122" spans="1:10" x14ac:dyDescent="0.2">
      <c r="A122" s="425"/>
      <c r="B122" s="422"/>
      <c r="C122" s="422"/>
      <c r="D122" s="422"/>
      <c r="E122" s="422"/>
      <c r="F122" s="422"/>
      <c r="G122" s="422"/>
      <c r="H122" s="422"/>
      <c r="I122" s="422"/>
      <c r="J122" s="422"/>
    </row>
    <row r="123" spans="1:10" x14ac:dyDescent="0.2">
      <c r="A123" s="425"/>
      <c r="B123" s="422"/>
      <c r="C123" s="422"/>
      <c r="D123" s="422"/>
      <c r="E123" s="422"/>
      <c r="F123" s="422"/>
      <c r="G123" s="422"/>
      <c r="H123" s="422"/>
      <c r="I123" s="422"/>
      <c r="J123" s="422"/>
    </row>
    <row r="124" spans="1:10" x14ac:dyDescent="0.2">
      <c r="A124" s="425"/>
      <c r="B124" s="422"/>
      <c r="C124" s="422"/>
      <c r="D124" s="422"/>
      <c r="E124" s="422"/>
      <c r="F124" s="422"/>
      <c r="G124" s="422"/>
      <c r="H124" s="422"/>
      <c r="I124" s="422"/>
      <c r="J124" s="422"/>
    </row>
    <row r="125" spans="1:10" x14ac:dyDescent="0.2">
      <c r="A125" s="425"/>
      <c r="B125" s="422"/>
      <c r="C125" s="422"/>
      <c r="D125" s="422"/>
      <c r="E125" s="422"/>
      <c r="F125" s="422"/>
      <c r="G125" s="422"/>
      <c r="H125" s="422"/>
      <c r="I125" s="422"/>
      <c r="J125" s="422"/>
    </row>
    <row r="126" spans="1:10" x14ac:dyDescent="0.2">
      <c r="A126" s="425"/>
      <c r="B126" s="422"/>
      <c r="C126" s="422"/>
      <c r="D126" s="422"/>
      <c r="E126" s="422"/>
      <c r="F126" s="422"/>
      <c r="G126" s="422"/>
      <c r="H126" s="422"/>
      <c r="I126" s="422"/>
      <c r="J126" s="422"/>
    </row>
    <row r="127" spans="1:10" x14ac:dyDescent="0.2">
      <c r="A127" s="425"/>
      <c r="B127" s="422"/>
      <c r="C127" s="422"/>
      <c r="D127" s="422"/>
      <c r="E127" s="422"/>
      <c r="F127" s="422"/>
      <c r="G127" s="422"/>
      <c r="H127" s="422"/>
      <c r="I127" s="422"/>
      <c r="J127" s="422"/>
    </row>
    <row r="128" spans="1:10" x14ac:dyDescent="0.2">
      <c r="A128" s="425"/>
      <c r="B128" s="422"/>
      <c r="C128" s="422"/>
      <c r="D128" s="422"/>
      <c r="E128" s="422"/>
      <c r="F128" s="422"/>
      <c r="G128" s="422"/>
      <c r="H128" s="422"/>
      <c r="I128" s="422"/>
      <c r="J128" s="422"/>
    </row>
    <row r="129" spans="1:10" x14ac:dyDescent="0.2">
      <c r="A129" s="425"/>
      <c r="B129" s="422"/>
      <c r="C129" s="422"/>
      <c r="D129" s="422"/>
      <c r="E129" s="422"/>
      <c r="F129" s="422"/>
      <c r="G129" s="422"/>
      <c r="H129" s="422"/>
      <c r="I129" s="422"/>
      <c r="J129" s="422"/>
    </row>
    <row r="130" spans="1:10" x14ac:dyDescent="0.2">
      <c r="A130" s="425"/>
      <c r="B130" s="422"/>
      <c r="C130" s="422"/>
      <c r="D130" s="422"/>
      <c r="E130" s="422"/>
      <c r="F130" s="422"/>
      <c r="G130" s="422"/>
      <c r="H130" s="422"/>
      <c r="I130" s="422"/>
      <c r="J130" s="422"/>
    </row>
    <row r="131" spans="1:10" x14ac:dyDescent="0.2">
      <c r="A131" s="425"/>
      <c r="B131" s="422"/>
      <c r="C131" s="422"/>
      <c r="D131" s="422"/>
      <c r="E131" s="422"/>
      <c r="F131" s="422"/>
      <c r="G131" s="422"/>
      <c r="H131" s="422"/>
      <c r="I131" s="422"/>
      <c r="J131" s="422"/>
    </row>
    <row r="132" spans="1:10" x14ac:dyDescent="0.2">
      <c r="A132" s="425"/>
      <c r="B132" s="422"/>
      <c r="C132" s="422"/>
      <c r="D132" s="422"/>
      <c r="E132" s="422"/>
      <c r="F132" s="422"/>
      <c r="G132" s="422"/>
      <c r="H132" s="422"/>
      <c r="I132" s="422"/>
      <c r="J132" s="422"/>
    </row>
    <row r="133" spans="1:10" x14ac:dyDescent="0.2">
      <c r="A133" s="425"/>
      <c r="B133" s="422"/>
      <c r="C133" s="422"/>
      <c r="D133" s="422"/>
      <c r="E133" s="422"/>
      <c r="F133" s="422"/>
      <c r="G133" s="422"/>
      <c r="H133" s="422"/>
      <c r="I133" s="422"/>
      <c r="J133" s="422"/>
    </row>
    <row r="134" spans="1:10" x14ac:dyDescent="0.2">
      <c r="A134" s="425"/>
      <c r="B134" s="422"/>
      <c r="C134" s="422"/>
      <c r="D134" s="422"/>
      <c r="E134" s="422"/>
      <c r="F134" s="422"/>
      <c r="G134" s="422"/>
      <c r="H134" s="422"/>
      <c r="I134" s="422"/>
      <c r="J134" s="422"/>
    </row>
    <row r="135" spans="1:10" x14ac:dyDescent="0.2">
      <c r="A135" s="425"/>
      <c r="B135" s="422"/>
      <c r="C135" s="422"/>
      <c r="D135" s="422"/>
      <c r="E135" s="422"/>
      <c r="F135" s="422"/>
      <c r="G135" s="422"/>
      <c r="H135" s="422"/>
      <c r="I135" s="422"/>
      <c r="J135" s="422"/>
    </row>
    <row r="136" spans="1:10" x14ac:dyDescent="0.2">
      <c r="A136" s="425"/>
      <c r="B136" s="422"/>
      <c r="C136" s="422"/>
      <c r="D136" s="422"/>
      <c r="E136" s="422"/>
      <c r="F136" s="422"/>
      <c r="G136" s="422"/>
      <c r="H136" s="422"/>
      <c r="I136" s="422"/>
      <c r="J136" s="422"/>
    </row>
    <row r="137" spans="1:10" x14ac:dyDescent="0.2">
      <c r="A137" s="425"/>
      <c r="B137" s="422"/>
      <c r="C137" s="422"/>
      <c r="D137" s="422"/>
      <c r="E137" s="422"/>
      <c r="F137" s="422"/>
      <c r="G137" s="422"/>
      <c r="H137" s="422"/>
      <c r="I137" s="422"/>
      <c r="J137" s="422"/>
    </row>
    <row r="138" spans="1:10" x14ac:dyDescent="0.2">
      <c r="A138" s="425"/>
      <c r="B138" s="422"/>
      <c r="C138" s="422"/>
      <c r="D138" s="422"/>
      <c r="E138" s="422"/>
      <c r="F138" s="422"/>
      <c r="G138" s="422"/>
      <c r="H138" s="422"/>
      <c r="I138" s="422"/>
      <c r="J138" s="422"/>
    </row>
    <row r="139" spans="1:10" x14ac:dyDescent="0.2">
      <c r="A139" s="425"/>
      <c r="B139" s="422"/>
      <c r="C139" s="422"/>
      <c r="D139" s="422"/>
      <c r="E139" s="422"/>
      <c r="F139" s="422"/>
      <c r="G139" s="422"/>
      <c r="H139" s="422"/>
      <c r="I139" s="422"/>
      <c r="J139" s="422"/>
    </row>
    <row r="140" spans="1:10" x14ac:dyDescent="0.2">
      <c r="A140" s="425"/>
      <c r="B140" s="422"/>
      <c r="C140" s="422"/>
      <c r="D140" s="422"/>
      <c r="E140" s="422"/>
      <c r="F140" s="422"/>
      <c r="G140" s="422"/>
      <c r="H140" s="422"/>
      <c r="I140" s="422"/>
      <c r="J140" s="422"/>
    </row>
    <row r="141" spans="1:10" x14ac:dyDescent="0.2">
      <c r="A141" s="425"/>
      <c r="B141" s="422"/>
      <c r="C141" s="422"/>
      <c r="D141" s="422"/>
      <c r="E141" s="422"/>
      <c r="F141" s="422"/>
      <c r="G141" s="422"/>
      <c r="H141" s="422"/>
      <c r="I141" s="422"/>
      <c r="J141" s="422"/>
    </row>
    <row r="142" spans="1:10" x14ac:dyDescent="0.2">
      <c r="A142" s="425"/>
      <c r="B142" s="422"/>
      <c r="C142" s="422"/>
      <c r="D142" s="422"/>
      <c r="E142" s="422"/>
      <c r="F142" s="422"/>
      <c r="G142" s="422"/>
      <c r="H142" s="422"/>
      <c r="I142" s="422"/>
      <c r="J142" s="422"/>
    </row>
    <row r="143" spans="1:10" x14ac:dyDescent="0.2">
      <c r="A143" s="425"/>
      <c r="B143" s="422"/>
      <c r="C143" s="422"/>
      <c r="D143" s="422"/>
      <c r="E143" s="422"/>
      <c r="F143" s="422"/>
      <c r="G143" s="422"/>
      <c r="H143" s="422"/>
      <c r="I143" s="422"/>
      <c r="J143" s="422"/>
    </row>
    <row r="144" spans="1:10" x14ac:dyDescent="0.2">
      <c r="A144" s="425"/>
      <c r="B144" s="422"/>
      <c r="C144" s="422"/>
      <c r="D144" s="422"/>
      <c r="E144" s="422"/>
      <c r="F144" s="422"/>
      <c r="G144" s="422"/>
      <c r="H144" s="422"/>
      <c r="I144" s="422"/>
      <c r="J144" s="422"/>
    </row>
    <row r="145" spans="1:10" x14ac:dyDescent="0.2">
      <c r="A145" s="425"/>
      <c r="B145" s="422"/>
      <c r="C145" s="422"/>
      <c r="D145" s="422"/>
      <c r="E145" s="422"/>
      <c r="F145" s="422"/>
      <c r="G145" s="422"/>
      <c r="H145" s="422"/>
      <c r="I145" s="422"/>
      <c r="J145" s="422"/>
    </row>
    <row r="146" spans="1:10" x14ac:dyDescent="0.2">
      <c r="A146" s="425"/>
      <c r="B146" s="422"/>
      <c r="C146" s="422"/>
      <c r="D146" s="422"/>
      <c r="E146" s="422"/>
      <c r="F146" s="422"/>
      <c r="G146" s="422"/>
      <c r="H146" s="422"/>
      <c r="I146" s="422"/>
      <c r="J146" s="422"/>
    </row>
    <row r="147" spans="1:10" x14ac:dyDescent="0.2">
      <c r="A147" s="425"/>
      <c r="B147" s="422"/>
      <c r="C147" s="422"/>
      <c r="D147" s="422"/>
      <c r="E147" s="422"/>
      <c r="F147" s="422"/>
      <c r="G147" s="422"/>
      <c r="H147" s="422"/>
      <c r="I147" s="422"/>
      <c r="J147" s="422"/>
    </row>
    <row r="148" spans="1:10" x14ac:dyDescent="0.2">
      <c r="A148" s="425"/>
      <c r="B148" s="422"/>
      <c r="C148" s="422"/>
      <c r="D148" s="422"/>
      <c r="E148" s="422"/>
      <c r="F148" s="422"/>
      <c r="G148" s="422"/>
      <c r="H148" s="422"/>
      <c r="I148" s="422"/>
      <c r="J148" s="422"/>
    </row>
    <row r="149" spans="1:10" x14ac:dyDescent="0.2">
      <c r="A149" s="425"/>
      <c r="B149" s="422"/>
      <c r="C149" s="422"/>
      <c r="D149" s="422"/>
      <c r="E149" s="422"/>
      <c r="F149" s="422"/>
      <c r="G149" s="422"/>
      <c r="H149" s="422"/>
      <c r="I149" s="422"/>
      <c r="J149" s="422"/>
    </row>
    <row r="150" spans="1:10" x14ac:dyDescent="0.2">
      <c r="A150" s="425"/>
      <c r="B150" s="422"/>
      <c r="C150" s="422"/>
      <c r="D150" s="422"/>
      <c r="E150" s="422"/>
      <c r="F150" s="422"/>
      <c r="G150" s="422"/>
      <c r="H150" s="422"/>
      <c r="I150" s="422"/>
      <c r="J150" s="422"/>
    </row>
    <row r="151" spans="1:10" x14ac:dyDescent="0.2">
      <c r="A151" s="425"/>
      <c r="B151" s="422"/>
      <c r="C151" s="422"/>
      <c r="D151" s="422"/>
      <c r="E151" s="422"/>
      <c r="F151" s="422"/>
      <c r="G151" s="422"/>
      <c r="H151" s="422"/>
      <c r="I151" s="422"/>
      <c r="J151" s="422"/>
    </row>
    <row r="152" spans="1:10" x14ac:dyDescent="0.2">
      <c r="A152" s="425"/>
      <c r="B152" s="422"/>
      <c r="C152" s="422"/>
      <c r="D152" s="422"/>
      <c r="E152" s="422"/>
      <c r="F152" s="422"/>
      <c r="G152" s="422"/>
      <c r="H152" s="422"/>
      <c r="I152" s="422"/>
      <c r="J152" s="422"/>
    </row>
    <row r="153" spans="1:10" x14ac:dyDescent="0.2">
      <c r="A153" s="425"/>
      <c r="B153" s="422"/>
      <c r="C153" s="422"/>
      <c r="D153" s="422"/>
      <c r="E153" s="422"/>
      <c r="F153" s="422"/>
      <c r="G153" s="422"/>
      <c r="H153" s="422"/>
      <c r="I153" s="422"/>
      <c r="J153" s="422"/>
    </row>
    <row r="154" spans="1:10" x14ac:dyDescent="0.2">
      <c r="A154" s="425"/>
      <c r="B154" s="422"/>
      <c r="C154" s="422"/>
      <c r="D154" s="422"/>
      <c r="E154" s="422"/>
      <c r="F154" s="422"/>
      <c r="G154" s="422"/>
      <c r="H154" s="422"/>
      <c r="I154" s="422"/>
      <c r="J154" s="422"/>
    </row>
    <row r="155" spans="1:10" x14ac:dyDescent="0.2">
      <c r="A155" s="425"/>
      <c r="B155" s="422"/>
      <c r="C155" s="422"/>
      <c r="D155" s="422"/>
      <c r="E155" s="422"/>
      <c r="F155" s="422"/>
      <c r="G155" s="422"/>
      <c r="H155" s="422"/>
      <c r="I155" s="422"/>
      <c r="J155" s="422"/>
    </row>
    <row r="156" spans="1:10" x14ac:dyDescent="0.2">
      <c r="A156" s="425"/>
      <c r="B156" s="422"/>
      <c r="C156" s="422"/>
      <c r="D156" s="422"/>
      <c r="E156" s="422"/>
      <c r="F156" s="422"/>
      <c r="G156" s="422"/>
      <c r="H156" s="422"/>
      <c r="I156" s="422"/>
      <c r="J156" s="422"/>
    </row>
    <row r="157" spans="1:10" x14ac:dyDescent="0.2">
      <c r="A157" s="425"/>
      <c r="B157" s="422"/>
      <c r="C157" s="422"/>
      <c r="D157" s="422"/>
      <c r="E157" s="422"/>
      <c r="F157" s="422"/>
      <c r="G157" s="422"/>
      <c r="H157" s="422"/>
      <c r="I157" s="422"/>
      <c r="J157" s="422"/>
    </row>
    <row r="158" spans="1:10" x14ac:dyDescent="0.2">
      <c r="A158" s="425"/>
      <c r="B158" s="422"/>
      <c r="C158" s="422"/>
      <c r="D158" s="422"/>
      <c r="E158" s="422"/>
      <c r="F158" s="422"/>
      <c r="G158" s="422"/>
      <c r="H158" s="422"/>
      <c r="I158" s="422"/>
      <c r="J158" s="422"/>
    </row>
    <row r="159" spans="1:10" x14ac:dyDescent="0.2">
      <c r="A159" s="425"/>
      <c r="B159" s="422"/>
      <c r="C159" s="422"/>
      <c r="D159" s="422"/>
      <c r="E159" s="422"/>
      <c r="F159" s="422"/>
      <c r="G159" s="422"/>
      <c r="H159" s="422"/>
      <c r="I159" s="422"/>
      <c r="J159" s="422"/>
    </row>
    <row r="160" spans="1:10" x14ac:dyDescent="0.2">
      <c r="A160" s="425"/>
      <c r="B160" s="422"/>
      <c r="C160" s="422"/>
      <c r="D160" s="422"/>
      <c r="E160" s="422"/>
      <c r="F160" s="422"/>
      <c r="G160" s="422"/>
      <c r="H160" s="422"/>
      <c r="I160" s="422"/>
      <c r="J160" s="422"/>
    </row>
  </sheetData>
  <mergeCells count="5">
    <mergeCell ref="B4:I4"/>
    <mergeCell ref="B5:F5"/>
    <mergeCell ref="A7:J7"/>
    <mergeCell ref="A11:J11"/>
    <mergeCell ref="A9:J9"/>
  </mergeCells>
  <phoneticPr fontId="0" type="noConversion"/>
  <pageMargins left="0.78740157480314965" right="0.78740157480314965" top="0.98425196850393704" bottom="0.98425196850393704" header="0" footer="0"/>
  <pageSetup paperSize="9" scale="7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1"/>
  <dimension ref="A1:BB65"/>
  <sheetViews>
    <sheetView view="pageBreakPreview" zoomScaleNormal="75" zoomScaleSheetLayoutView="75" workbookViewId="0">
      <selection activeCell="D7" sqref="D7:I7"/>
    </sheetView>
  </sheetViews>
  <sheetFormatPr baseColWidth="10" defaultRowHeight="12.75" x14ac:dyDescent="0.2"/>
  <cols>
    <col min="1" max="1" width="3" bestFit="1" customWidth="1"/>
    <col min="2" max="2" width="3.28515625" bestFit="1" customWidth="1"/>
    <col min="3" max="3" width="3.140625" customWidth="1"/>
    <col min="4" max="4" width="13.28515625" bestFit="1" customWidth="1"/>
    <col min="5" max="7" width="12.140625" bestFit="1" customWidth="1"/>
    <col min="8" max="8" width="25.140625" bestFit="1" customWidth="1"/>
    <col min="9" max="9" width="23.140625" customWidth="1"/>
  </cols>
  <sheetData>
    <row r="1" spans="1:54" ht="30" customHeight="1" thickBot="1" x14ac:dyDescent="0.25">
      <c r="A1" s="874" t="s">
        <v>749</v>
      </c>
      <c r="B1" s="875"/>
      <c r="C1" s="875"/>
      <c r="D1" s="875"/>
      <c r="E1" s="875"/>
      <c r="F1" s="875"/>
      <c r="G1" s="875"/>
      <c r="H1" s="875"/>
      <c r="I1" s="876"/>
    </row>
    <row r="3" spans="1:54" x14ac:dyDescent="0.2">
      <c r="A3" s="9" t="s">
        <v>532</v>
      </c>
      <c r="B3" s="772" t="s">
        <v>570</v>
      </c>
      <c r="C3" s="772"/>
      <c r="D3" s="772"/>
      <c r="E3" s="772"/>
      <c r="F3" s="772"/>
      <c r="G3" s="772"/>
      <c r="H3" s="772"/>
      <c r="I3" s="772"/>
    </row>
    <row r="4" spans="1:54" ht="27.75" customHeight="1" x14ac:dyDescent="0.2">
      <c r="B4" s="34" t="s">
        <v>539</v>
      </c>
      <c r="C4" s="769" t="s">
        <v>645</v>
      </c>
      <c r="D4" s="769"/>
      <c r="E4" s="769"/>
      <c r="F4" s="769"/>
      <c r="G4" s="769"/>
      <c r="H4" s="769"/>
      <c r="I4" s="769"/>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row>
    <row r="5" spans="1:54" ht="13.5" thickBot="1" x14ac:dyDescent="0.25">
      <c r="C5" s="18"/>
      <c r="D5" s="16"/>
      <c r="E5" s="16"/>
      <c r="F5" s="16"/>
      <c r="G5" s="16"/>
      <c r="H5" s="16"/>
      <c r="I5" s="16"/>
    </row>
    <row r="6" spans="1:54" ht="15" customHeight="1" x14ac:dyDescent="0.2">
      <c r="D6" s="901" t="s">
        <v>204</v>
      </c>
      <c r="E6" s="902"/>
      <c r="F6" s="902"/>
      <c r="G6" s="902"/>
      <c r="H6" s="902"/>
      <c r="I6" s="903"/>
    </row>
    <row r="7" spans="1:54" ht="15" customHeight="1" x14ac:dyDescent="0.2">
      <c r="D7" s="839" t="s">
        <v>896</v>
      </c>
      <c r="E7" s="840"/>
      <c r="F7" s="840"/>
      <c r="G7" s="840"/>
      <c r="H7" s="840"/>
      <c r="I7" s="841"/>
    </row>
    <row r="8" spans="1:54" ht="47.25" customHeight="1" x14ac:dyDescent="0.2">
      <c r="D8" s="882" t="s">
        <v>898</v>
      </c>
      <c r="E8" s="883"/>
      <c r="F8" s="883"/>
      <c r="G8" s="883"/>
      <c r="H8" s="883"/>
      <c r="I8" s="884"/>
    </row>
    <row r="9" spans="1:54" x14ac:dyDescent="0.2">
      <c r="D9" s="921" t="s">
        <v>336</v>
      </c>
      <c r="E9" s="904" t="s">
        <v>647</v>
      </c>
      <c r="F9" s="905"/>
      <c r="G9" s="906"/>
      <c r="H9" s="855" t="s">
        <v>751</v>
      </c>
      <c r="I9" s="910" t="s">
        <v>177</v>
      </c>
    </row>
    <row r="10" spans="1:54" x14ac:dyDescent="0.2">
      <c r="D10" s="922"/>
      <c r="E10" s="642" t="s">
        <v>681</v>
      </c>
      <c r="F10" s="643" t="s">
        <v>682</v>
      </c>
      <c r="G10" s="644" t="s">
        <v>683</v>
      </c>
      <c r="H10" s="856"/>
      <c r="I10" s="886"/>
    </row>
    <row r="11" spans="1:54" x14ac:dyDescent="0.2">
      <c r="D11" s="662" t="s">
        <v>574</v>
      </c>
      <c r="E11" s="200"/>
      <c r="F11" s="201"/>
      <c r="G11" s="197"/>
      <c r="H11" s="93">
        <f>'Geográfica 1. a) 6'!$H23</f>
        <v>0</v>
      </c>
      <c r="I11" s="675" t="str">
        <f t="shared" ref="I11:I42" si="0">IF(H11=0," ",(SUM(E11:G11)/H11))</f>
        <v xml:space="preserve"> </v>
      </c>
    </row>
    <row r="12" spans="1:54" x14ac:dyDescent="0.2">
      <c r="D12" s="662" t="s">
        <v>598</v>
      </c>
      <c r="E12" s="200"/>
      <c r="F12" s="201"/>
      <c r="G12" s="197"/>
      <c r="H12" s="93">
        <f>'Geográfica 1. a) 6'!$H34</f>
        <v>0</v>
      </c>
      <c r="I12" s="675" t="str">
        <f t="shared" si="0"/>
        <v xml:space="preserve"> </v>
      </c>
    </row>
    <row r="13" spans="1:54" x14ac:dyDescent="0.2">
      <c r="D13" s="662" t="s">
        <v>600</v>
      </c>
      <c r="E13" s="200"/>
      <c r="F13" s="201"/>
      <c r="G13" s="197"/>
      <c r="H13" s="93">
        <f>'Geográfica 1. a) 6'!$H45</f>
        <v>0</v>
      </c>
      <c r="I13" s="675" t="str">
        <f t="shared" si="0"/>
        <v xml:space="preserve"> </v>
      </c>
    </row>
    <row r="14" spans="1:54" x14ac:dyDescent="0.2">
      <c r="D14" s="662" t="s">
        <v>604</v>
      </c>
      <c r="E14" s="200"/>
      <c r="F14" s="201"/>
      <c r="G14" s="197"/>
      <c r="H14" s="93">
        <f>'Geográfica 1. a) 6'!$H56</f>
        <v>0</v>
      </c>
      <c r="I14" s="675" t="str">
        <f>IF(H14=0," ",(SUM(E14:G14)/H14))</f>
        <v xml:space="preserve"> </v>
      </c>
    </row>
    <row r="15" spans="1:54" x14ac:dyDescent="0.2">
      <c r="D15" s="662" t="s">
        <v>607</v>
      </c>
      <c r="E15" s="200"/>
      <c r="F15" s="201"/>
      <c r="G15" s="197"/>
      <c r="H15" s="93">
        <f>'Geográfica 1. a) 6'!$H67</f>
        <v>0</v>
      </c>
      <c r="I15" s="675" t="str">
        <f t="shared" si="0"/>
        <v xml:space="preserve"> </v>
      </c>
    </row>
    <row r="16" spans="1:54" x14ac:dyDescent="0.2">
      <c r="D16" s="662" t="s">
        <v>609</v>
      </c>
      <c r="E16" s="200"/>
      <c r="F16" s="201"/>
      <c r="G16" s="197"/>
      <c r="H16" s="93">
        <f>'Geográfica 1. a) 6'!$H78</f>
        <v>0</v>
      </c>
      <c r="I16" s="675" t="str">
        <f t="shared" si="0"/>
        <v xml:space="preserve"> </v>
      </c>
    </row>
    <row r="17" spans="4:9" x14ac:dyDescent="0.2">
      <c r="D17" s="662" t="s">
        <v>616</v>
      </c>
      <c r="E17" s="200"/>
      <c r="F17" s="201"/>
      <c r="G17" s="197"/>
      <c r="H17" s="93">
        <f>'Geográfica 1. a) 6'!$H89</f>
        <v>0</v>
      </c>
      <c r="I17" s="675" t="str">
        <f t="shared" si="0"/>
        <v xml:space="preserve"> </v>
      </c>
    </row>
    <row r="18" spans="4:9" ht="13.5" thickBot="1" x14ac:dyDescent="0.25">
      <c r="D18" s="658" t="s">
        <v>626</v>
      </c>
      <c r="E18" s="276"/>
      <c r="F18" s="277"/>
      <c r="G18" s="278"/>
      <c r="H18" s="99">
        <f>'Geográfica 1. a) 6'!$H100</f>
        <v>0</v>
      </c>
      <c r="I18" s="676" t="str">
        <f t="shared" si="0"/>
        <v xml:space="preserve"> </v>
      </c>
    </row>
    <row r="19" spans="4:9" ht="13.5" thickTop="1" x14ac:dyDescent="0.2">
      <c r="D19" s="665" t="s">
        <v>608</v>
      </c>
      <c r="E19" s="273"/>
      <c r="F19" s="274"/>
      <c r="G19" s="249"/>
      <c r="H19" s="355">
        <f>'Geográfica 1. a) 6'!$H111</f>
        <v>0</v>
      </c>
      <c r="I19" s="677" t="str">
        <f t="shared" si="0"/>
        <v xml:space="preserve"> </v>
      </c>
    </row>
    <row r="20" spans="4:9" x14ac:dyDescent="0.2">
      <c r="D20" s="665" t="s">
        <v>630</v>
      </c>
      <c r="E20" s="200"/>
      <c r="F20" s="201"/>
      <c r="G20" s="197"/>
      <c r="H20" s="93">
        <f>'Geográfica 1. a) 6'!$H122</f>
        <v>0</v>
      </c>
      <c r="I20" s="675" t="str">
        <f t="shared" si="0"/>
        <v xml:space="preserve"> </v>
      </c>
    </row>
    <row r="21" spans="4:9" ht="13.5" thickBot="1" x14ac:dyDescent="0.25">
      <c r="D21" s="667" t="s">
        <v>636</v>
      </c>
      <c r="E21" s="280"/>
      <c r="F21" s="281"/>
      <c r="G21" s="282"/>
      <c r="H21" s="99">
        <f>'Geográfica 1. a) 6'!$H133</f>
        <v>0</v>
      </c>
      <c r="I21" s="679" t="str">
        <f t="shared" si="0"/>
        <v xml:space="preserve"> </v>
      </c>
    </row>
    <row r="22" spans="4:9" ht="14.25" thickTop="1" thickBot="1" x14ac:dyDescent="0.25">
      <c r="D22" s="669" t="s">
        <v>620</v>
      </c>
      <c r="E22" s="283"/>
      <c r="F22" s="284"/>
      <c r="G22" s="285"/>
      <c r="H22" s="356">
        <f>'Geográfica 1. a) 6'!$H144</f>
        <v>0</v>
      </c>
      <c r="I22" s="678" t="str">
        <f t="shared" si="0"/>
        <v xml:space="preserve"> </v>
      </c>
    </row>
    <row r="23" spans="4:9" ht="14.25" thickTop="1" thickBot="1" x14ac:dyDescent="0.25">
      <c r="D23" s="669" t="s">
        <v>594</v>
      </c>
      <c r="E23" s="283"/>
      <c r="F23" s="284"/>
      <c r="G23" s="285"/>
      <c r="H23" s="356">
        <f>'Geográfica 1. a) 6'!$H155</f>
        <v>0</v>
      </c>
      <c r="I23" s="678" t="str">
        <f t="shared" si="0"/>
        <v xml:space="preserve"> </v>
      </c>
    </row>
    <row r="24" spans="4:9" ht="13.5" thickTop="1" x14ac:dyDescent="0.2">
      <c r="D24" s="665" t="s">
        <v>610</v>
      </c>
      <c r="E24" s="273"/>
      <c r="F24" s="274"/>
      <c r="G24" s="249"/>
      <c r="H24" s="222">
        <f>'Geográfica 1. a) 6'!$H166</f>
        <v>0</v>
      </c>
      <c r="I24" s="677" t="str">
        <f t="shared" si="0"/>
        <v xml:space="preserve"> </v>
      </c>
    </row>
    <row r="25" spans="4:9" ht="23.25" thickBot="1" x14ac:dyDescent="0.25">
      <c r="D25" s="667" t="s">
        <v>516</v>
      </c>
      <c r="E25" s="276"/>
      <c r="F25" s="277"/>
      <c r="G25" s="278"/>
      <c r="H25" s="99">
        <f>'Geográfica 1. a) 6'!$H177</f>
        <v>0</v>
      </c>
      <c r="I25" s="676" t="str">
        <f t="shared" si="0"/>
        <v xml:space="preserve"> </v>
      </c>
    </row>
    <row r="26" spans="4:9" ht="14.25" thickTop="1" thickBot="1" x14ac:dyDescent="0.25">
      <c r="D26" s="669" t="s">
        <v>379</v>
      </c>
      <c r="E26" s="283"/>
      <c r="F26" s="284"/>
      <c r="G26" s="285"/>
      <c r="H26" s="356">
        <f>'Geográfica 1. a) 6'!$H188</f>
        <v>0</v>
      </c>
      <c r="I26" s="678" t="str">
        <f t="shared" si="0"/>
        <v xml:space="preserve"> </v>
      </c>
    </row>
    <row r="27" spans="4:9" ht="13.5" thickTop="1" x14ac:dyDescent="0.2">
      <c r="D27" s="665" t="s">
        <v>592</v>
      </c>
      <c r="E27" s="273"/>
      <c r="F27" s="274"/>
      <c r="G27" s="249"/>
      <c r="H27" s="222">
        <f>'Geográfica 1. a) 6'!$H199</f>
        <v>0</v>
      </c>
      <c r="I27" s="677" t="str">
        <f t="shared" si="0"/>
        <v xml:space="preserve"> </v>
      </c>
    </row>
    <row r="28" spans="4:9" x14ac:dyDescent="0.2">
      <c r="D28" s="665" t="s">
        <v>596</v>
      </c>
      <c r="E28" s="200"/>
      <c r="F28" s="201"/>
      <c r="G28" s="197"/>
      <c r="H28" s="93">
        <f>'Geográfica 1. a) 6'!$H210</f>
        <v>0</v>
      </c>
      <c r="I28" s="675" t="str">
        <f t="shared" si="0"/>
        <v xml:space="preserve"> </v>
      </c>
    </row>
    <row r="29" spans="4:9" x14ac:dyDescent="0.2">
      <c r="D29" s="665" t="s">
        <v>612</v>
      </c>
      <c r="E29" s="200"/>
      <c r="F29" s="201"/>
      <c r="G29" s="197"/>
      <c r="H29" s="93">
        <f>'Geográfica 1. a) 6'!$H221</f>
        <v>0</v>
      </c>
      <c r="I29" s="675" t="str">
        <f t="shared" si="0"/>
        <v xml:space="preserve"> </v>
      </c>
    </row>
    <row r="30" spans="4:9" x14ac:dyDescent="0.2">
      <c r="D30" s="665" t="s">
        <v>621</v>
      </c>
      <c r="E30" s="200"/>
      <c r="F30" s="201"/>
      <c r="G30" s="197"/>
      <c r="H30" s="93">
        <f>'Geográfica 1. a) 6'!$H232</f>
        <v>0</v>
      </c>
      <c r="I30" s="675" t="str">
        <f t="shared" si="0"/>
        <v xml:space="preserve"> </v>
      </c>
    </row>
    <row r="31" spans="4:9" x14ac:dyDescent="0.2">
      <c r="D31" s="665" t="s">
        <v>623</v>
      </c>
      <c r="E31" s="200"/>
      <c r="F31" s="201"/>
      <c r="G31" s="197"/>
      <c r="H31" s="93">
        <f>'Geográfica 1. a) 6'!$H243</f>
        <v>0</v>
      </c>
      <c r="I31" s="675" t="str">
        <f t="shared" si="0"/>
        <v xml:space="preserve"> </v>
      </c>
    </row>
    <row r="32" spans="4:9" x14ac:dyDescent="0.2">
      <c r="D32" s="665" t="s">
        <v>625</v>
      </c>
      <c r="E32" s="200"/>
      <c r="F32" s="201"/>
      <c r="G32" s="197"/>
      <c r="H32" s="93">
        <f>'Geográfica 1. a) 6'!$H254</f>
        <v>0</v>
      </c>
      <c r="I32" s="675" t="str">
        <f t="shared" si="0"/>
        <v xml:space="preserve"> </v>
      </c>
    </row>
    <row r="33" spans="4:9" x14ac:dyDescent="0.2">
      <c r="D33" s="665" t="s">
        <v>627</v>
      </c>
      <c r="E33" s="200"/>
      <c r="F33" s="201"/>
      <c r="G33" s="197"/>
      <c r="H33" s="93">
        <f>'Geográfica 1. a) 6'!$H265</f>
        <v>0</v>
      </c>
      <c r="I33" s="675" t="str">
        <f t="shared" si="0"/>
        <v xml:space="preserve"> </v>
      </c>
    </row>
    <row r="34" spans="4:9" x14ac:dyDescent="0.2">
      <c r="D34" s="665" t="s">
        <v>633</v>
      </c>
      <c r="E34" s="200"/>
      <c r="F34" s="201"/>
      <c r="G34" s="197"/>
      <c r="H34" s="93">
        <f>'Geográfica 1. a) 6'!$H276</f>
        <v>0</v>
      </c>
      <c r="I34" s="675" t="str">
        <f t="shared" si="0"/>
        <v xml:space="preserve"> </v>
      </c>
    </row>
    <row r="35" spans="4:9" ht="13.5" thickBot="1" x14ac:dyDescent="0.25">
      <c r="D35" s="667" t="s">
        <v>635</v>
      </c>
      <c r="E35" s="276"/>
      <c r="F35" s="277"/>
      <c r="G35" s="278"/>
      <c r="H35" s="99">
        <f>'Geográfica 1. a) 6'!$H287</f>
        <v>0</v>
      </c>
      <c r="I35" s="676" t="str">
        <f t="shared" si="0"/>
        <v xml:space="preserve"> </v>
      </c>
    </row>
    <row r="36" spans="4:9" ht="13.5" thickTop="1" x14ac:dyDescent="0.2">
      <c r="D36" s="665" t="s">
        <v>572</v>
      </c>
      <c r="E36" s="273"/>
      <c r="F36" s="274"/>
      <c r="G36" s="249"/>
      <c r="H36" s="355">
        <f>'Geográfica 1. a) 6'!$H298</f>
        <v>0</v>
      </c>
      <c r="I36" s="677" t="str">
        <f t="shared" si="0"/>
        <v xml:space="preserve"> </v>
      </c>
    </row>
    <row r="37" spans="4:9" x14ac:dyDescent="0.2">
      <c r="D37" s="665" t="s">
        <v>659</v>
      </c>
      <c r="E37" s="200"/>
      <c r="F37" s="201"/>
      <c r="G37" s="197"/>
      <c r="H37" s="93">
        <f>'Geográfica 1. a) 6'!$H309</f>
        <v>0</v>
      </c>
      <c r="I37" s="675" t="str">
        <f t="shared" si="0"/>
        <v xml:space="preserve"> </v>
      </c>
    </row>
    <row r="38" spans="4:9" x14ac:dyDescent="0.2">
      <c r="D38" s="665" t="s">
        <v>602</v>
      </c>
      <c r="E38" s="200"/>
      <c r="F38" s="201"/>
      <c r="G38" s="197"/>
      <c r="H38" s="93">
        <f>'Geográfica 1. a) 6'!$H320</f>
        <v>0</v>
      </c>
      <c r="I38" s="675" t="str">
        <f t="shared" si="0"/>
        <v xml:space="preserve"> </v>
      </c>
    </row>
    <row r="39" spans="4:9" x14ac:dyDescent="0.2">
      <c r="D39" s="665" t="s">
        <v>605</v>
      </c>
      <c r="E39" s="200"/>
      <c r="F39" s="201"/>
      <c r="G39" s="197"/>
      <c r="H39" s="93">
        <f>'Geográfica 1. a) 6'!$H331</f>
        <v>0</v>
      </c>
      <c r="I39" s="675" t="str">
        <f t="shared" si="0"/>
        <v xml:space="preserve"> </v>
      </c>
    </row>
    <row r="40" spans="4:9" ht="13.5" thickBot="1" x14ac:dyDescent="0.25">
      <c r="D40" s="667" t="s">
        <v>631</v>
      </c>
      <c r="E40" s="276"/>
      <c r="F40" s="277"/>
      <c r="G40" s="278"/>
      <c r="H40" s="99">
        <f>'Geográfica 1. a) 6'!$H342</f>
        <v>0</v>
      </c>
      <c r="I40" s="676" t="str">
        <f t="shared" si="0"/>
        <v xml:space="preserve"> </v>
      </c>
    </row>
    <row r="41" spans="4:9" ht="13.5" thickTop="1" x14ac:dyDescent="0.2">
      <c r="D41" s="665" t="s">
        <v>595</v>
      </c>
      <c r="E41" s="273"/>
      <c r="F41" s="274"/>
      <c r="G41" s="249"/>
      <c r="H41" s="355">
        <f>'Geográfica 1. a) 6'!$H383</f>
        <v>0</v>
      </c>
      <c r="I41" s="677" t="str">
        <f t="shared" si="0"/>
        <v xml:space="preserve"> </v>
      </c>
    </row>
    <row r="42" spans="4:9" x14ac:dyDescent="0.2">
      <c r="D42" s="665" t="s">
        <v>603</v>
      </c>
      <c r="E42" s="200"/>
      <c r="F42" s="201"/>
      <c r="G42" s="197"/>
      <c r="H42" s="93">
        <f>'Geográfica 1. a) 6'!$H394</f>
        <v>0</v>
      </c>
      <c r="I42" s="675" t="str">
        <f t="shared" si="0"/>
        <v xml:space="preserve"> </v>
      </c>
    </row>
    <row r="43" spans="4:9" x14ac:dyDescent="0.2">
      <c r="D43" s="665" t="s">
        <v>613</v>
      </c>
      <c r="E43" s="200"/>
      <c r="F43" s="201"/>
      <c r="G43" s="197"/>
      <c r="H43" s="93">
        <f>'Geográfica 1. a) 6'!$H405</f>
        <v>0</v>
      </c>
      <c r="I43" s="675" t="str">
        <f t="shared" ref="I43:I61" si="1">IF(H43=0," ",(SUM(E43:G43)/H43))</f>
        <v xml:space="preserve"> </v>
      </c>
    </row>
    <row r="44" spans="4:9" ht="13.5" thickBot="1" x14ac:dyDescent="0.25">
      <c r="D44" s="667" t="s">
        <v>628</v>
      </c>
      <c r="E44" s="276"/>
      <c r="F44" s="277"/>
      <c r="G44" s="278"/>
      <c r="H44" s="99">
        <f>'Geográfica 1. a) 6'!$H416</f>
        <v>0</v>
      </c>
      <c r="I44" s="676" t="str">
        <f t="shared" si="1"/>
        <v xml:space="preserve"> </v>
      </c>
    </row>
    <row r="45" spans="4:9" ht="13.5" thickTop="1" x14ac:dyDescent="0.2">
      <c r="D45" s="665" t="s">
        <v>573</v>
      </c>
      <c r="E45" s="273"/>
      <c r="F45" s="274"/>
      <c r="G45" s="249"/>
      <c r="H45" s="355">
        <f>'Geográfica 1. a) 6'!$H427</f>
        <v>0</v>
      </c>
      <c r="I45" s="677" t="str">
        <f t="shared" si="1"/>
        <v xml:space="preserve"> </v>
      </c>
    </row>
    <row r="46" spans="4:9" x14ac:dyDescent="0.2">
      <c r="D46" s="665" t="s">
        <v>599</v>
      </c>
      <c r="E46" s="200"/>
      <c r="F46" s="201"/>
      <c r="G46" s="197"/>
      <c r="H46" s="93">
        <f>'Geográfica 1. a) 6'!$H438</f>
        <v>0</v>
      </c>
      <c r="I46" s="675" t="str">
        <f t="shared" si="1"/>
        <v xml:space="preserve"> </v>
      </c>
    </row>
    <row r="47" spans="4:9" ht="13.5" thickBot="1" x14ac:dyDescent="0.25">
      <c r="D47" s="667" t="s">
        <v>632</v>
      </c>
      <c r="E47" s="276"/>
      <c r="F47" s="277"/>
      <c r="G47" s="278"/>
      <c r="H47" s="99">
        <f>'Geográfica 1. a) 6'!$H459</f>
        <v>0</v>
      </c>
      <c r="I47" s="676" t="str">
        <f t="shared" si="1"/>
        <v xml:space="preserve"> </v>
      </c>
    </row>
    <row r="48" spans="4:9" ht="13.5" thickTop="1" x14ac:dyDescent="0.2">
      <c r="D48" s="671" t="s">
        <v>593</v>
      </c>
      <c r="E48" s="273"/>
      <c r="F48" s="274"/>
      <c r="G48" s="249"/>
      <c r="H48" s="355">
        <f>'Geográfica 1. a) 6'!$H470</f>
        <v>0</v>
      </c>
      <c r="I48" s="677" t="str">
        <f t="shared" si="1"/>
        <v xml:space="preserve"> </v>
      </c>
    </row>
    <row r="49" spans="4:9" ht="13.5" thickBot="1" x14ac:dyDescent="0.25">
      <c r="D49" s="667" t="s">
        <v>597</v>
      </c>
      <c r="E49" s="276"/>
      <c r="F49" s="277"/>
      <c r="G49" s="278"/>
      <c r="H49" s="99">
        <f>'Geográfica 1. a) 6'!$H481</f>
        <v>0</v>
      </c>
      <c r="I49" s="676" t="str">
        <f t="shared" si="1"/>
        <v xml:space="preserve"> </v>
      </c>
    </row>
    <row r="50" spans="4:9" ht="13.5" thickTop="1" x14ac:dyDescent="0.2">
      <c r="D50" s="671" t="s">
        <v>601</v>
      </c>
      <c r="E50" s="273"/>
      <c r="F50" s="274"/>
      <c r="G50" s="249"/>
      <c r="H50" s="355">
        <f>'Geográfica 1. a) 6'!$H492</f>
        <v>0</v>
      </c>
      <c r="I50" s="677" t="str">
        <f t="shared" si="1"/>
        <v xml:space="preserve"> </v>
      </c>
    </row>
    <row r="51" spans="4:9" x14ac:dyDescent="0.2">
      <c r="D51" s="665" t="s">
        <v>614</v>
      </c>
      <c r="E51" s="200"/>
      <c r="F51" s="201"/>
      <c r="G51" s="197"/>
      <c r="H51" s="93">
        <f>'Geográfica 1. a) 6'!$H503</f>
        <v>0</v>
      </c>
      <c r="I51" s="675" t="str">
        <f t="shared" si="1"/>
        <v xml:space="preserve"> </v>
      </c>
    </row>
    <row r="52" spans="4:9" x14ac:dyDescent="0.2">
      <c r="D52" s="665" t="s">
        <v>619</v>
      </c>
      <c r="E52" s="200"/>
      <c r="F52" s="201"/>
      <c r="G52" s="197"/>
      <c r="H52" s="93">
        <f>'Geográfica 1. a) 6'!$H514</f>
        <v>0</v>
      </c>
      <c r="I52" s="675" t="str">
        <f t="shared" si="1"/>
        <v xml:space="preserve"> </v>
      </c>
    </row>
    <row r="53" spans="4:9" ht="13.5" thickBot="1" x14ac:dyDescent="0.25">
      <c r="D53" s="672" t="s">
        <v>622</v>
      </c>
      <c r="E53" s="276"/>
      <c r="F53" s="277"/>
      <c r="G53" s="278"/>
      <c r="H53" s="99">
        <f>'Geográfica 1. a) 6'!$H525</f>
        <v>0</v>
      </c>
      <c r="I53" s="676" t="str">
        <f t="shared" si="1"/>
        <v xml:space="preserve"> </v>
      </c>
    </row>
    <row r="54" spans="4:9" ht="14.25" thickTop="1" thickBot="1" x14ac:dyDescent="0.25">
      <c r="D54" s="669" t="s">
        <v>611</v>
      </c>
      <c r="E54" s="283"/>
      <c r="F54" s="284"/>
      <c r="G54" s="285"/>
      <c r="H54" s="356">
        <f>'Geográfica 1. a) 6'!$H536</f>
        <v>0</v>
      </c>
      <c r="I54" s="678" t="str">
        <f t="shared" si="1"/>
        <v xml:space="preserve"> </v>
      </c>
    </row>
    <row r="55" spans="4:9" ht="14.25" thickTop="1" thickBot="1" x14ac:dyDescent="0.25">
      <c r="D55" s="669" t="s">
        <v>615</v>
      </c>
      <c r="E55" s="283"/>
      <c r="F55" s="284"/>
      <c r="G55" s="285"/>
      <c r="H55" s="356">
        <f>'Geográfica 1. a) 6'!$H577</f>
        <v>0</v>
      </c>
      <c r="I55" s="678" t="str">
        <f t="shared" si="1"/>
        <v xml:space="preserve"> </v>
      </c>
    </row>
    <row r="56" spans="4:9" ht="14.25" thickTop="1" thickBot="1" x14ac:dyDescent="0.25">
      <c r="D56" s="669" t="s">
        <v>617</v>
      </c>
      <c r="E56" s="283"/>
      <c r="F56" s="284"/>
      <c r="G56" s="285"/>
      <c r="H56" s="356">
        <f>'Geográfica 1. a) 6'!$H588</f>
        <v>0</v>
      </c>
      <c r="I56" s="678" t="str">
        <f t="shared" si="1"/>
        <v xml:space="preserve"> </v>
      </c>
    </row>
    <row r="57" spans="4:9" ht="14.25" thickTop="1" thickBot="1" x14ac:dyDescent="0.25">
      <c r="D57" s="669" t="s">
        <v>618</v>
      </c>
      <c r="E57" s="283"/>
      <c r="F57" s="284"/>
      <c r="G57" s="285"/>
      <c r="H57" s="356">
        <f>'Geográfica 1. a) 6'!$H599</f>
        <v>0</v>
      </c>
      <c r="I57" s="678" t="str">
        <f t="shared" si="1"/>
        <v xml:space="preserve"> </v>
      </c>
    </row>
    <row r="58" spans="4:9" ht="13.5" thickTop="1" x14ac:dyDescent="0.2">
      <c r="D58" s="671" t="s">
        <v>571</v>
      </c>
      <c r="E58" s="273"/>
      <c r="F58" s="274"/>
      <c r="G58" s="249"/>
      <c r="H58" s="222">
        <f>'Geográfica 1. a) 6'!$H610</f>
        <v>0</v>
      </c>
      <c r="I58" s="677" t="str">
        <f t="shared" si="1"/>
        <v xml:space="preserve"> </v>
      </c>
    </row>
    <row r="59" spans="4:9" x14ac:dyDescent="0.2">
      <c r="D59" s="665" t="s">
        <v>606</v>
      </c>
      <c r="E59" s="200"/>
      <c r="F59" s="201"/>
      <c r="G59" s="197"/>
      <c r="H59" s="93">
        <f>'Geográfica 1. a) 6'!$H621</f>
        <v>0</v>
      </c>
      <c r="I59" s="675" t="str">
        <f t="shared" si="1"/>
        <v xml:space="preserve"> </v>
      </c>
    </row>
    <row r="60" spans="4:9" ht="13.5" thickBot="1" x14ac:dyDescent="0.25">
      <c r="D60" s="665" t="s">
        <v>634</v>
      </c>
      <c r="E60" s="200"/>
      <c r="F60" s="201"/>
      <c r="G60" s="197"/>
      <c r="H60" s="93">
        <f>'Geográfica 1. a) 6'!$H632</f>
        <v>0</v>
      </c>
      <c r="I60" s="679" t="str">
        <f t="shared" si="1"/>
        <v xml:space="preserve"> </v>
      </c>
    </row>
    <row r="61" spans="4:9" ht="13.5" thickBot="1" x14ac:dyDescent="0.25">
      <c r="D61" s="51" t="s">
        <v>644</v>
      </c>
      <c r="E61" s="202">
        <f>SUM(E11:E60)</f>
        <v>0</v>
      </c>
      <c r="F61" s="203">
        <f>SUM(F11:F60)</f>
        <v>0</v>
      </c>
      <c r="G61" s="83">
        <f>SUM(G11:G60)</f>
        <v>0</v>
      </c>
      <c r="H61" s="63">
        <f>SUM(H11:H60)</f>
        <v>0</v>
      </c>
      <c r="I61" s="82" t="str">
        <f t="shared" si="1"/>
        <v xml:space="preserve"> </v>
      </c>
    </row>
    <row r="63" spans="4:9" x14ac:dyDescent="0.2">
      <c r="D63" s="113" t="s">
        <v>176</v>
      </c>
      <c r="F63" s="113"/>
      <c r="G63" s="113"/>
      <c r="H63" s="362"/>
      <c r="I63" s="362"/>
    </row>
    <row r="64" spans="4:9" x14ac:dyDescent="0.2">
      <c r="D64" s="34" t="s">
        <v>532</v>
      </c>
      <c r="E64" s="766" t="s">
        <v>179</v>
      </c>
      <c r="F64" s="766"/>
      <c r="G64" s="766"/>
      <c r="H64" s="766"/>
      <c r="I64" s="766"/>
    </row>
    <row r="65" spans="4:9" x14ac:dyDescent="0.2">
      <c r="D65" s="34" t="s">
        <v>533</v>
      </c>
      <c r="E65" s="766" t="s">
        <v>174</v>
      </c>
      <c r="F65" s="766"/>
      <c r="G65" s="766"/>
      <c r="H65" s="766"/>
      <c r="I65" s="766"/>
    </row>
  </sheetData>
  <mergeCells count="12">
    <mergeCell ref="E64:I64"/>
    <mergeCell ref="E65:I65"/>
    <mergeCell ref="I9:I10"/>
    <mergeCell ref="D8:I8"/>
    <mergeCell ref="H9:H10"/>
    <mergeCell ref="D9:D10"/>
    <mergeCell ref="E9:G9"/>
    <mergeCell ref="A1:I1"/>
    <mergeCell ref="D6:I6"/>
    <mergeCell ref="D7:I7"/>
    <mergeCell ref="B3:I3"/>
    <mergeCell ref="C4:I4"/>
  </mergeCells>
  <phoneticPr fontId="0" type="noConversion"/>
  <printOptions horizontalCentered="1" verticalCentered="1"/>
  <pageMargins left="0.75" right="0.75" top="1" bottom="1" header="0" footer="0"/>
  <pageSetup paperSize="9" scale="76" fitToWidth="2" orientation="portrait" horizontalDpi="4294967292" r:id="rId1"/>
  <headerFooter alignWithMargins="0">
    <oddFooter>&amp;C&amp;8&amp;A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2"/>
  <dimension ref="A1:AY63"/>
  <sheetViews>
    <sheetView view="pageBreakPreview" zoomScaleNormal="75" zoomScaleSheetLayoutView="100" workbookViewId="0">
      <selection activeCell="D9" sqref="D9:F9"/>
    </sheetView>
  </sheetViews>
  <sheetFormatPr baseColWidth="10" defaultRowHeight="12.75" x14ac:dyDescent="0.2"/>
  <cols>
    <col min="1" max="1" width="3" bestFit="1" customWidth="1"/>
    <col min="2" max="2" width="3.28515625" bestFit="1" customWidth="1"/>
    <col min="3" max="3" width="3.140625" customWidth="1"/>
    <col min="4" max="4" width="13.28515625" bestFit="1" customWidth="1"/>
    <col min="5" max="5" width="42" customWidth="1"/>
    <col min="6" max="6" width="44.5703125" customWidth="1"/>
  </cols>
  <sheetData>
    <row r="1" spans="1:51" ht="30" customHeight="1" thickBot="1" x14ac:dyDescent="0.25">
      <c r="A1" s="860" t="s">
        <v>750</v>
      </c>
      <c r="B1" s="861"/>
      <c r="C1" s="861"/>
      <c r="D1" s="861"/>
      <c r="E1" s="861"/>
      <c r="F1" s="861"/>
    </row>
    <row r="2" spans="1:51" ht="14.25" x14ac:dyDescent="0.2">
      <c r="A2" s="641"/>
    </row>
    <row r="3" spans="1:51" x14ac:dyDescent="0.2">
      <c r="A3" s="9" t="s">
        <v>532</v>
      </c>
      <c r="B3" s="772" t="s">
        <v>570</v>
      </c>
      <c r="C3" s="772"/>
      <c r="D3" s="772"/>
      <c r="E3" s="772"/>
      <c r="F3" s="772"/>
    </row>
    <row r="4" spans="1:51" ht="16.5" customHeight="1" x14ac:dyDescent="0.2">
      <c r="B4" s="34" t="s">
        <v>540</v>
      </c>
      <c r="C4" s="769" t="s">
        <v>210</v>
      </c>
      <c r="D4" s="769"/>
      <c r="E4" s="769"/>
      <c r="F4" s="769"/>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ht="15" customHeight="1" x14ac:dyDescent="0.2">
      <c r="B5" s="34"/>
      <c r="C5" s="7" t="s">
        <v>532</v>
      </c>
      <c r="D5" s="765" t="s">
        <v>845</v>
      </c>
      <c r="E5" s="765"/>
      <c r="F5" s="765"/>
      <c r="G5" s="765"/>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ht="15" customHeight="1" x14ac:dyDescent="0.2">
      <c r="B6" s="34"/>
      <c r="C6" s="7" t="s">
        <v>533</v>
      </c>
      <c r="D6" s="765" t="s">
        <v>722</v>
      </c>
      <c r="E6" s="765"/>
      <c r="F6" s="765"/>
      <c r="G6" s="6"/>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13.5" thickBot="1" x14ac:dyDescent="0.25">
      <c r="C7" s="18"/>
      <c r="D7" s="16"/>
      <c r="E7" s="16"/>
      <c r="F7" s="16"/>
    </row>
    <row r="8" spans="1:51" ht="15" customHeight="1" x14ac:dyDescent="0.2">
      <c r="D8" s="901" t="s">
        <v>212</v>
      </c>
      <c r="E8" s="902"/>
      <c r="F8" s="903"/>
    </row>
    <row r="9" spans="1:51" ht="15" customHeight="1" x14ac:dyDescent="0.2">
      <c r="D9" s="839" t="s">
        <v>896</v>
      </c>
      <c r="E9" s="840"/>
      <c r="F9" s="841"/>
    </row>
    <row r="10" spans="1:51" ht="27" customHeight="1" x14ac:dyDescent="0.2">
      <c r="D10" s="882" t="s">
        <v>723</v>
      </c>
      <c r="E10" s="883"/>
      <c r="F10" s="884"/>
    </row>
    <row r="11" spans="1:51" ht="12.75" customHeight="1" x14ac:dyDescent="0.2">
      <c r="D11" s="921" t="s">
        <v>336</v>
      </c>
      <c r="E11" s="855" t="s">
        <v>457</v>
      </c>
      <c r="F11" s="910" t="s">
        <v>466</v>
      </c>
    </row>
    <row r="12" spans="1:51" x14ac:dyDescent="0.2">
      <c r="D12" s="922"/>
      <c r="E12" s="856"/>
      <c r="F12" s="886"/>
    </row>
    <row r="13" spans="1:51" x14ac:dyDescent="0.2">
      <c r="D13" s="662" t="s">
        <v>574</v>
      </c>
      <c r="E13" s="93"/>
      <c r="F13" s="675"/>
    </row>
    <row r="14" spans="1:51" x14ac:dyDescent="0.2">
      <c r="D14" s="662" t="s">
        <v>598</v>
      </c>
      <c r="E14" s="93"/>
      <c r="F14" s="675"/>
    </row>
    <row r="15" spans="1:51" x14ac:dyDescent="0.2">
      <c r="D15" s="662" t="s">
        <v>600</v>
      </c>
      <c r="E15" s="93"/>
      <c r="F15" s="675"/>
    </row>
    <row r="16" spans="1:51" x14ac:dyDescent="0.2">
      <c r="D16" s="662" t="s">
        <v>604</v>
      </c>
      <c r="E16" s="93"/>
      <c r="F16" s="675"/>
    </row>
    <row r="17" spans="4:6" x14ac:dyDescent="0.2">
      <c r="D17" s="662" t="s">
        <v>607</v>
      </c>
      <c r="E17" s="93"/>
      <c r="F17" s="675"/>
    </row>
    <row r="18" spans="4:6" x14ac:dyDescent="0.2">
      <c r="D18" s="662" t="s">
        <v>609</v>
      </c>
      <c r="E18" s="93"/>
      <c r="F18" s="675"/>
    </row>
    <row r="19" spans="4:6" x14ac:dyDescent="0.2">
      <c r="D19" s="662" t="s">
        <v>616</v>
      </c>
      <c r="E19" s="93"/>
      <c r="F19" s="675"/>
    </row>
    <row r="20" spans="4:6" ht="13.5" thickBot="1" x14ac:dyDescent="0.25">
      <c r="D20" s="658" t="s">
        <v>626</v>
      </c>
      <c r="E20" s="99"/>
      <c r="F20" s="676"/>
    </row>
    <row r="21" spans="4:6" ht="13.5" thickTop="1" x14ac:dyDescent="0.2">
      <c r="D21" s="665" t="s">
        <v>608</v>
      </c>
      <c r="E21" s="355"/>
      <c r="F21" s="677"/>
    </row>
    <row r="22" spans="4:6" x14ac:dyDescent="0.2">
      <c r="D22" s="665" t="s">
        <v>630</v>
      </c>
      <c r="E22" s="93"/>
      <c r="F22" s="675"/>
    </row>
    <row r="23" spans="4:6" ht="13.5" thickBot="1" x14ac:dyDescent="0.25">
      <c r="D23" s="667" t="s">
        <v>636</v>
      </c>
      <c r="E23" s="99"/>
      <c r="F23" s="679"/>
    </row>
    <row r="24" spans="4:6" ht="14.25" thickTop="1" thickBot="1" x14ac:dyDescent="0.25">
      <c r="D24" s="669" t="s">
        <v>620</v>
      </c>
      <c r="E24" s="356"/>
      <c r="F24" s="678"/>
    </row>
    <row r="25" spans="4:6" ht="14.25" thickTop="1" thickBot="1" x14ac:dyDescent="0.25">
      <c r="D25" s="669" t="s">
        <v>594</v>
      </c>
      <c r="E25" s="356"/>
      <c r="F25" s="678"/>
    </row>
    <row r="26" spans="4:6" ht="13.5" thickTop="1" x14ac:dyDescent="0.2">
      <c r="D26" s="665" t="s">
        <v>610</v>
      </c>
      <c r="E26" s="222"/>
      <c r="F26" s="677"/>
    </row>
    <row r="27" spans="4:6" ht="23.25" thickBot="1" x14ac:dyDescent="0.25">
      <c r="D27" s="667" t="s">
        <v>516</v>
      </c>
      <c r="E27" s="99"/>
      <c r="F27" s="676"/>
    </row>
    <row r="28" spans="4:6" ht="14.25" thickTop="1" thickBot="1" x14ac:dyDescent="0.25">
      <c r="D28" s="669" t="s">
        <v>379</v>
      </c>
      <c r="E28" s="356"/>
      <c r="F28" s="678"/>
    </row>
    <row r="29" spans="4:6" ht="13.5" thickTop="1" x14ac:dyDescent="0.2">
      <c r="D29" s="665" t="s">
        <v>592</v>
      </c>
      <c r="E29" s="222"/>
      <c r="F29" s="677"/>
    </row>
    <row r="30" spans="4:6" x14ac:dyDescent="0.2">
      <c r="D30" s="665" t="s">
        <v>596</v>
      </c>
      <c r="E30" s="93"/>
      <c r="F30" s="675"/>
    </row>
    <row r="31" spans="4:6" x14ac:dyDescent="0.2">
      <c r="D31" s="665" t="s">
        <v>612</v>
      </c>
      <c r="E31" s="93"/>
      <c r="F31" s="675"/>
    </row>
    <row r="32" spans="4:6" x14ac:dyDescent="0.2">
      <c r="D32" s="665" t="s">
        <v>621</v>
      </c>
      <c r="E32" s="93"/>
      <c r="F32" s="675"/>
    </row>
    <row r="33" spans="4:6" x14ac:dyDescent="0.2">
      <c r="D33" s="665" t="s">
        <v>623</v>
      </c>
      <c r="E33" s="93"/>
      <c r="F33" s="675"/>
    </row>
    <row r="34" spans="4:6" x14ac:dyDescent="0.2">
      <c r="D34" s="665" t="s">
        <v>625</v>
      </c>
      <c r="E34" s="93"/>
      <c r="F34" s="675"/>
    </row>
    <row r="35" spans="4:6" x14ac:dyDescent="0.2">
      <c r="D35" s="665" t="s">
        <v>627</v>
      </c>
      <c r="E35" s="93"/>
      <c r="F35" s="675"/>
    </row>
    <row r="36" spans="4:6" x14ac:dyDescent="0.2">
      <c r="D36" s="665" t="s">
        <v>633</v>
      </c>
      <c r="E36" s="93"/>
      <c r="F36" s="675"/>
    </row>
    <row r="37" spans="4:6" ht="13.5" thickBot="1" x14ac:dyDescent="0.25">
      <c r="D37" s="667" t="s">
        <v>635</v>
      </c>
      <c r="E37" s="99"/>
      <c r="F37" s="676"/>
    </row>
    <row r="38" spans="4:6" ht="13.5" thickTop="1" x14ac:dyDescent="0.2">
      <c r="D38" s="665" t="s">
        <v>572</v>
      </c>
      <c r="E38" s="355"/>
      <c r="F38" s="677"/>
    </row>
    <row r="39" spans="4:6" x14ac:dyDescent="0.2">
      <c r="D39" s="665" t="s">
        <v>659</v>
      </c>
      <c r="E39" s="93"/>
      <c r="F39" s="675"/>
    </row>
    <row r="40" spans="4:6" x14ac:dyDescent="0.2">
      <c r="D40" s="665" t="s">
        <v>602</v>
      </c>
      <c r="E40" s="93"/>
      <c r="F40" s="675"/>
    </row>
    <row r="41" spans="4:6" x14ac:dyDescent="0.2">
      <c r="D41" s="665" t="s">
        <v>605</v>
      </c>
      <c r="E41" s="93"/>
      <c r="F41" s="675"/>
    </row>
    <row r="42" spans="4:6" ht="13.5" thickBot="1" x14ac:dyDescent="0.25">
      <c r="D42" s="667" t="s">
        <v>631</v>
      </c>
      <c r="E42" s="99"/>
      <c r="F42" s="676"/>
    </row>
    <row r="43" spans="4:6" ht="13.5" thickTop="1" x14ac:dyDescent="0.2">
      <c r="D43" s="665" t="s">
        <v>595</v>
      </c>
      <c r="E43" s="355"/>
      <c r="F43" s="677"/>
    </row>
    <row r="44" spans="4:6" x14ac:dyDescent="0.2">
      <c r="D44" s="665" t="s">
        <v>603</v>
      </c>
      <c r="E44" s="93"/>
      <c r="F44" s="675"/>
    </row>
    <row r="45" spans="4:6" x14ac:dyDescent="0.2">
      <c r="D45" s="665" t="s">
        <v>613</v>
      </c>
      <c r="E45" s="93"/>
      <c r="F45" s="675"/>
    </row>
    <row r="46" spans="4:6" ht="13.5" thickBot="1" x14ac:dyDescent="0.25">
      <c r="D46" s="667" t="s">
        <v>628</v>
      </c>
      <c r="E46" s="99"/>
      <c r="F46" s="676"/>
    </row>
    <row r="47" spans="4:6" ht="13.5" thickTop="1" x14ac:dyDescent="0.2">
      <c r="D47" s="665" t="s">
        <v>573</v>
      </c>
      <c r="E47" s="355"/>
      <c r="F47" s="677"/>
    </row>
    <row r="48" spans="4:6" x14ac:dyDescent="0.2">
      <c r="D48" s="665" t="s">
        <v>599</v>
      </c>
      <c r="E48" s="93"/>
      <c r="F48" s="675"/>
    </row>
    <row r="49" spans="4:6" ht="13.5" thickBot="1" x14ac:dyDescent="0.25">
      <c r="D49" s="667" t="s">
        <v>632</v>
      </c>
      <c r="E49" s="99"/>
      <c r="F49" s="676"/>
    </row>
    <row r="50" spans="4:6" ht="13.5" thickTop="1" x14ac:dyDescent="0.2">
      <c r="D50" s="671" t="s">
        <v>593</v>
      </c>
      <c r="E50" s="355"/>
      <c r="F50" s="677"/>
    </row>
    <row r="51" spans="4:6" ht="13.5" thickBot="1" x14ac:dyDescent="0.25">
      <c r="D51" s="667" t="s">
        <v>597</v>
      </c>
      <c r="E51" s="99"/>
      <c r="F51" s="676"/>
    </row>
    <row r="52" spans="4:6" ht="13.5" thickTop="1" x14ac:dyDescent="0.2">
      <c r="D52" s="671" t="s">
        <v>601</v>
      </c>
      <c r="E52" s="355"/>
      <c r="F52" s="677"/>
    </row>
    <row r="53" spans="4:6" x14ac:dyDescent="0.2">
      <c r="D53" s="665" t="s">
        <v>614</v>
      </c>
      <c r="E53" s="93"/>
      <c r="F53" s="675"/>
    </row>
    <row r="54" spans="4:6" x14ac:dyDescent="0.2">
      <c r="D54" s="665" t="s">
        <v>619</v>
      </c>
      <c r="E54" s="93"/>
      <c r="F54" s="675"/>
    </row>
    <row r="55" spans="4:6" ht="13.5" thickBot="1" x14ac:dyDescent="0.25">
      <c r="D55" s="672" t="s">
        <v>622</v>
      </c>
      <c r="E55" s="99"/>
      <c r="F55" s="676"/>
    </row>
    <row r="56" spans="4:6" ht="14.25" thickTop="1" thickBot="1" x14ac:dyDescent="0.25">
      <c r="D56" s="669" t="s">
        <v>611</v>
      </c>
      <c r="E56" s="356"/>
      <c r="F56" s="678"/>
    </row>
    <row r="57" spans="4:6" ht="14.25" thickTop="1" thickBot="1" x14ac:dyDescent="0.25">
      <c r="D57" s="669" t="s">
        <v>615</v>
      </c>
      <c r="E57" s="356"/>
      <c r="F57" s="678"/>
    </row>
    <row r="58" spans="4:6" ht="14.25" thickTop="1" thickBot="1" x14ac:dyDescent="0.25">
      <c r="D58" s="669" t="s">
        <v>617</v>
      </c>
      <c r="E58" s="356"/>
      <c r="F58" s="678"/>
    </row>
    <row r="59" spans="4:6" ht="14.25" thickTop="1" thickBot="1" x14ac:dyDescent="0.25">
      <c r="D59" s="669" t="s">
        <v>618</v>
      </c>
      <c r="E59" s="356"/>
      <c r="F59" s="678"/>
    </row>
    <row r="60" spans="4:6" ht="13.5" thickTop="1" x14ac:dyDescent="0.2">
      <c r="D60" s="671" t="s">
        <v>571</v>
      </c>
      <c r="E60" s="222"/>
      <c r="F60" s="677"/>
    </row>
    <row r="61" spans="4:6" x14ac:dyDescent="0.2">
      <c r="D61" s="665" t="s">
        <v>606</v>
      </c>
      <c r="E61" s="93"/>
      <c r="F61" s="675"/>
    </row>
    <row r="62" spans="4:6" ht="13.5" thickBot="1" x14ac:dyDescent="0.25">
      <c r="D62" s="665" t="s">
        <v>634</v>
      </c>
      <c r="E62" s="93"/>
      <c r="F62" s="679"/>
    </row>
    <row r="63" spans="4:6" ht="13.5" thickBot="1" x14ac:dyDescent="0.25">
      <c r="D63" s="51" t="s">
        <v>644</v>
      </c>
      <c r="E63" s="63">
        <f>SUM(E13:E62)</f>
        <v>0</v>
      </c>
      <c r="F63" s="63">
        <f>SUM(F13:F62)</f>
        <v>0</v>
      </c>
    </row>
  </sheetData>
  <mergeCells count="11">
    <mergeCell ref="F11:F12"/>
    <mergeCell ref="D10:F10"/>
    <mergeCell ref="E11:E12"/>
    <mergeCell ref="D11:D12"/>
    <mergeCell ref="A1:F1"/>
    <mergeCell ref="D8:F8"/>
    <mergeCell ref="D9:F9"/>
    <mergeCell ref="B3:F3"/>
    <mergeCell ref="C4:F4"/>
    <mergeCell ref="D5:G5"/>
    <mergeCell ref="D6:F6"/>
  </mergeCells>
  <phoneticPr fontId="0" type="noConversion"/>
  <printOptions horizontalCentered="1" verticalCentered="1"/>
  <pageMargins left="0.75" right="0.75" top="1" bottom="1" header="0" footer="0"/>
  <pageSetup paperSize="9" scale="72" fitToWidth="2" orientation="portrait" horizontalDpi="4294967292" r:id="rId1"/>
  <headerFooter alignWithMargins="0">
    <oddFooter>&amp;C&amp;8&amp;A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4"/>
  <dimension ref="A1:AY67"/>
  <sheetViews>
    <sheetView view="pageBreakPreview" zoomScale="115" zoomScaleNormal="75" zoomScaleSheetLayoutView="115" workbookViewId="0">
      <selection activeCell="D9" sqref="D9:F9"/>
    </sheetView>
  </sheetViews>
  <sheetFormatPr baseColWidth="10" defaultRowHeight="12.75" x14ac:dyDescent="0.2"/>
  <cols>
    <col min="1" max="1" width="3" style="602" bestFit="1" customWidth="1"/>
    <col min="2" max="2" width="3.28515625" style="602" bestFit="1" customWidth="1"/>
    <col min="3" max="3" width="3.140625" style="602" customWidth="1"/>
    <col min="4" max="4" width="25.7109375" style="602" customWidth="1"/>
    <col min="5" max="5" width="30" style="602" customWidth="1"/>
    <col min="6" max="6" width="34.140625" style="602" customWidth="1"/>
    <col min="7" max="16384" width="11.42578125" style="602"/>
  </cols>
  <sheetData>
    <row r="1" spans="1:51" ht="38.25" customHeight="1" thickBot="1" x14ac:dyDescent="0.25">
      <c r="A1" s="933" t="s">
        <v>822</v>
      </c>
      <c r="B1" s="934"/>
      <c r="C1" s="934"/>
      <c r="D1" s="934"/>
      <c r="E1" s="934"/>
      <c r="F1" s="934"/>
    </row>
    <row r="3" spans="1:51" x14ac:dyDescent="0.2">
      <c r="A3" s="636" t="s">
        <v>532</v>
      </c>
      <c r="B3" s="936" t="s">
        <v>570</v>
      </c>
      <c r="C3" s="937"/>
      <c r="D3" s="937"/>
      <c r="E3" s="937"/>
      <c r="F3" s="937"/>
    </row>
    <row r="4" spans="1:51" ht="16.5" customHeight="1" x14ac:dyDescent="0.2">
      <c r="B4" s="621" t="s">
        <v>540</v>
      </c>
      <c r="C4" s="938" t="s">
        <v>826</v>
      </c>
      <c r="D4" s="938"/>
      <c r="E4" s="938"/>
      <c r="F4" s="938"/>
      <c r="G4" s="634"/>
      <c r="H4" s="634"/>
      <c r="I4" s="634"/>
      <c r="J4" s="634"/>
      <c r="K4" s="634"/>
      <c r="L4" s="634"/>
      <c r="M4" s="634"/>
      <c r="N4" s="634"/>
      <c r="O4" s="634"/>
      <c r="P4" s="634"/>
      <c r="Q4" s="634"/>
      <c r="R4" s="634"/>
      <c r="S4" s="634"/>
      <c r="T4" s="634"/>
      <c r="U4" s="634"/>
      <c r="V4" s="634"/>
      <c r="W4" s="634"/>
      <c r="X4" s="634"/>
      <c r="Y4" s="634"/>
      <c r="Z4" s="634"/>
      <c r="AA4" s="634"/>
      <c r="AB4" s="634"/>
      <c r="AC4" s="634"/>
      <c r="AD4" s="634"/>
      <c r="AE4" s="634"/>
      <c r="AF4" s="634"/>
      <c r="AG4" s="634"/>
      <c r="AH4" s="634"/>
      <c r="AI4" s="634"/>
      <c r="AJ4" s="634"/>
      <c r="AK4" s="634"/>
      <c r="AL4" s="634"/>
      <c r="AM4" s="634"/>
      <c r="AN4" s="634"/>
      <c r="AO4" s="634"/>
      <c r="AP4" s="634"/>
      <c r="AQ4" s="634"/>
      <c r="AR4" s="634"/>
      <c r="AS4" s="634"/>
      <c r="AT4" s="634"/>
      <c r="AU4" s="634"/>
      <c r="AV4" s="634"/>
      <c r="AW4" s="634"/>
      <c r="AX4" s="634"/>
      <c r="AY4" s="634"/>
    </row>
    <row r="5" spans="1:51" x14ac:dyDescent="0.2">
      <c r="B5" s="635"/>
      <c r="C5" s="634" t="s">
        <v>532</v>
      </c>
      <c r="D5" s="939" t="s">
        <v>846</v>
      </c>
      <c r="E5" s="939"/>
      <c r="F5" s="939"/>
      <c r="G5" s="748"/>
    </row>
    <row r="6" spans="1:51" ht="13.5" customHeight="1" x14ac:dyDescent="0.2">
      <c r="B6" s="635"/>
      <c r="C6" s="634"/>
      <c r="D6" s="939" t="s">
        <v>847</v>
      </c>
      <c r="E6" s="939"/>
      <c r="F6" s="939"/>
      <c r="G6" s="620"/>
    </row>
    <row r="7" spans="1:51" ht="13.5" thickBot="1" x14ac:dyDescent="0.25">
      <c r="C7" s="633"/>
      <c r="D7" s="632"/>
      <c r="E7" s="632"/>
      <c r="F7" s="632"/>
    </row>
    <row r="8" spans="1:51" ht="15" customHeight="1" x14ac:dyDescent="0.2">
      <c r="D8" s="940" t="s">
        <v>742</v>
      </c>
      <c r="E8" s="941"/>
      <c r="F8" s="942"/>
    </row>
    <row r="9" spans="1:51" ht="15" customHeight="1" x14ac:dyDescent="0.2">
      <c r="D9" s="949" t="s">
        <v>896</v>
      </c>
      <c r="E9" s="950"/>
      <c r="F9" s="951"/>
    </row>
    <row r="10" spans="1:51" ht="36.75" customHeight="1" thickBot="1" x14ac:dyDescent="0.25">
      <c r="D10" s="952" t="s">
        <v>848</v>
      </c>
      <c r="E10" s="953"/>
      <c r="F10" s="954"/>
    </row>
    <row r="11" spans="1:51" ht="12.75" customHeight="1" x14ac:dyDescent="0.2">
      <c r="D11" s="943" t="s">
        <v>741</v>
      </c>
      <c r="E11" s="945" t="s">
        <v>823</v>
      </c>
      <c r="F11" s="947" t="s">
        <v>740</v>
      </c>
    </row>
    <row r="12" spans="1:51" ht="26.25" customHeight="1" x14ac:dyDescent="0.2">
      <c r="D12" s="944"/>
      <c r="E12" s="946"/>
      <c r="F12" s="948"/>
    </row>
    <row r="13" spans="1:51" x14ac:dyDescent="0.2">
      <c r="D13" s="750"/>
      <c r="E13" s="628"/>
      <c r="F13" s="680"/>
    </row>
    <row r="14" spans="1:51" x14ac:dyDescent="0.2">
      <c r="D14" s="750"/>
      <c r="E14" s="628"/>
      <c r="F14" s="680"/>
    </row>
    <row r="15" spans="1:51" x14ac:dyDescent="0.2">
      <c r="D15" s="750"/>
      <c r="E15" s="628"/>
      <c r="F15" s="680"/>
    </row>
    <row r="16" spans="1:51" x14ac:dyDescent="0.2">
      <c r="D16" s="750"/>
      <c r="E16" s="628"/>
      <c r="F16" s="680"/>
    </row>
    <row r="17" spans="4:6" x14ac:dyDescent="0.2">
      <c r="D17" s="750"/>
      <c r="E17" s="628"/>
      <c r="F17" s="680"/>
    </row>
    <row r="18" spans="4:6" x14ac:dyDescent="0.2">
      <c r="D18" s="750"/>
      <c r="E18" s="628"/>
      <c r="F18" s="680"/>
    </row>
    <row r="19" spans="4:6" x14ac:dyDescent="0.2">
      <c r="D19" s="750"/>
      <c r="E19" s="628"/>
      <c r="F19" s="680"/>
    </row>
    <row r="20" spans="4:6" ht="13.5" thickBot="1" x14ac:dyDescent="0.25">
      <c r="D20" s="751"/>
      <c r="E20" s="627"/>
      <c r="F20" s="681"/>
    </row>
    <row r="21" spans="4:6" ht="13.5" thickTop="1" x14ac:dyDescent="0.2">
      <c r="D21" s="752"/>
      <c r="E21" s="631"/>
      <c r="F21" s="682"/>
    </row>
    <row r="22" spans="4:6" x14ac:dyDescent="0.2">
      <c r="D22" s="750"/>
      <c r="E22" s="628"/>
      <c r="F22" s="680"/>
    </row>
    <row r="23" spans="4:6" ht="13.5" thickBot="1" x14ac:dyDescent="0.25">
      <c r="D23" s="751"/>
      <c r="E23" s="627"/>
      <c r="F23" s="683"/>
    </row>
    <row r="24" spans="4:6" ht="14.25" thickTop="1" thickBot="1" x14ac:dyDescent="0.25">
      <c r="D24" s="753"/>
      <c r="E24" s="630"/>
      <c r="F24" s="684"/>
    </row>
    <row r="25" spans="4:6" ht="14.25" thickTop="1" thickBot="1" x14ac:dyDescent="0.25">
      <c r="D25" s="753"/>
      <c r="E25" s="630"/>
      <c r="F25" s="684"/>
    </row>
    <row r="26" spans="4:6" ht="13.5" thickTop="1" x14ac:dyDescent="0.2">
      <c r="D26" s="754"/>
      <c r="E26" s="629"/>
      <c r="F26" s="682"/>
    </row>
    <row r="27" spans="4:6" ht="13.5" thickBot="1" x14ac:dyDescent="0.25">
      <c r="D27" s="751"/>
      <c r="E27" s="627"/>
      <c r="F27" s="681"/>
    </row>
    <row r="28" spans="4:6" ht="14.25" thickTop="1" thickBot="1" x14ac:dyDescent="0.25">
      <c r="D28" s="753"/>
      <c r="E28" s="630"/>
      <c r="F28" s="684"/>
    </row>
    <row r="29" spans="4:6" ht="13.5" thickTop="1" x14ac:dyDescent="0.2">
      <c r="D29" s="754"/>
      <c r="E29" s="629"/>
      <c r="F29" s="682"/>
    </row>
    <row r="30" spans="4:6" x14ac:dyDescent="0.2">
      <c r="D30" s="750"/>
      <c r="E30" s="628"/>
      <c r="F30" s="680"/>
    </row>
    <row r="31" spans="4:6" x14ac:dyDescent="0.2">
      <c r="D31" s="750"/>
      <c r="E31" s="628"/>
      <c r="F31" s="680"/>
    </row>
    <row r="32" spans="4:6" x14ac:dyDescent="0.2">
      <c r="D32" s="750"/>
      <c r="E32" s="628"/>
      <c r="F32" s="680"/>
    </row>
    <row r="33" spans="4:6" x14ac:dyDescent="0.2">
      <c r="D33" s="750"/>
      <c r="E33" s="628"/>
      <c r="F33" s="680"/>
    </row>
    <row r="34" spans="4:6" x14ac:dyDescent="0.2">
      <c r="D34" s="750"/>
      <c r="E34" s="628"/>
      <c r="F34" s="680"/>
    </row>
    <row r="35" spans="4:6" x14ac:dyDescent="0.2">
      <c r="D35" s="750"/>
      <c r="E35" s="628"/>
      <c r="F35" s="680"/>
    </row>
    <row r="36" spans="4:6" x14ac:dyDescent="0.2">
      <c r="D36" s="750"/>
      <c r="E36" s="628"/>
      <c r="F36" s="680"/>
    </row>
    <row r="37" spans="4:6" ht="13.5" thickBot="1" x14ac:dyDescent="0.25">
      <c r="D37" s="751"/>
      <c r="E37" s="627"/>
      <c r="F37" s="681"/>
    </row>
    <row r="38" spans="4:6" ht="13.5" thickTop="1" x14ac:dyDescent="0.2">
      <c r="D38" s="752"/>
      <c r="E38" s="631"/>
      <c r="F38" s="682"/>
    </row>
    <row r="39" spans="4:6" x14ac:dyDescent="0.2">
      <c r="D39" s="750"/>
      <c r="E39" s="628"/>
      <c r="F39" s="680"/>
    </row>
    <row r="40" spans="4:6" x14ac:dyDescent="0.2">
      <c r="D40" s="750"/>
      <c r="E40" s="628"/>
      <c r="F40" s="680"/>
    </row>
    <row r="41" spans="4:6" x14ac:dyDescent="0.2">
      <c r="D41" s="750"/>
      <c r="E41" s="628"/>
      <c r="F41" s="680"/>
    </row>
    <row r="42" spans="4:6" ht="13.5" thickBot="1" x14ac:dyDescent="0.25">
      <c r="D42" s="751"/>
      <c r="E42" s="627"/>
      <c r="F42" s="681"/>
    </row>
    <row r="43" spans="4:6" ht="13.5" thickTop="1" x14ac:dyDescent="0.2">
      <c r="D43" s="752"/>
      <c r="E43" s="631"/>
      <c r="F43" s="682"/>
    </row>
    <row r="44" spans="4:6" x14ac:dyDescent="0.2">
      <c r="D44" s="750"/>
      <c r="E44" s="628"/>
      <c r="F44" s="680"/>
    </row>
    <row r="45" spans="4:6" x14ac:dyDescent="0.2">
      <c r="D45" s="750"/>
      <c r="E45" s="628"/>
      <c r="F45" s="680"/>
    </row>
    <row r="46" spans="4:6" ht="13.5" thickBot="1" x14ac:dyDescent="0.25">
      <c r="D46" s="751"/>
      <c r="E46" s="627"/>
      <c r="F46" s="681"/>
    </row>
    <row r="47" spans="4:6" ht="13.5" thickTop="1" x14ac:dyDescent="0.2">
      <c r="D47" s="752"/>
      <c r="E47" s="631"/>
      <c r="F47" s="682"/>
    </row>
    <row r="48" spans="4:6" x14ac:dyDescent="0.2">
      <c r="D48" s="750"/>
      <c r="E48" s="628"/>
      <c r="F48" s="680"/>
    </row>
    <row r="49" spans="4:6" ht="13.5" thickBot="1" x14ac:dyDescent="0.25">
      <c r="D49" s="751"/>
      <c r="E49" s="627"/>
      <c r="F49" s="681"/>
    </row>
    <row r="50" spans="4:6" ht="13.5" thickTop="1" x14ac:dyDescent="0.2">
      <c r="D50" s="752"/>
      <c r="E50" s="631"/>
      <c r="F50" s="682"/>
    </row>
    <row r="51" spans="4:6" ht="13.5" thickBot="1" x14ac:dyDescent="0.25">
      <c r="D51" s="751"/>
      <c r="E51" s="627"/>
      <c r="F51" s="681"/>
    </row>
    <row r="52" spans="4:6" ht="13.5" thickTop="1" x14ac:dyDescent="0.2">
      <c r="D52" s="752"/>
      <c r="E52" s="631"/>
      <c r="F52" s="682"/>
    </row>
    <row r="53" spans="4:6" x14ac:dyDescent="0.2">
      <c r="D53" s="750"/>
      <c r="E53" s="628"/>
      <c r="F53" s="680"/>
    </row>
    <row r="54" spans="4:6" x14ac:dyDescent="0.2">
      <c r="D54" s="750"/>
      <c r="E54" s="628"/>
      <c r="F54" s="680"/>
    </row>
    <row r="55" spans="4:6" ht="13.5" thickBot="1" x14ac:dyDescent="0.25">
      <c r="D55" s="751"/>
      <c r="E55" s="627"/>
      <c r="F55" s="681"/>
    </row>
    <row r="56" spans="4:6" ht="14.25" thickTop="1" thickBot="1" x14ac:dyDescent="0.25">
      <c r="D56" s="753"/>
      <c r="E56" s="630"/>
      <c r="F56" s="684"/>
    </row>
    <row r="57" spans="4:6" ht="14.25" thickTop="1" thickBot="1" x14ac:dyDescent="0.25">
      <c r="D57" s="753"/>
      <c r="E57" s="630"/>
      <c r="F57" s="684"/>
    </row>
    <row r="58" spans="4:6" ht="14.25" thickTop="1" thickBot="1" x14ac:dyDescent="0.25">
      <c r="D58" s="753"/>
      <c r="E58" s="630"/>
      <c r="F58" s="684"/>
    </row>
    <row r="59" spans="4:6" ht="14.25" thickTop="1" thickBot="1" x14ac:dyDescent="0.25">
      <c r="D59" s="753"/>
      <c r="E59" s="630"/>
      <c r="F59" s="684"/>
    </row>
    <row r="60" spans="4:6" ht="13.5" thickTop="1" x14ac:dyDescent="0.2">
      <c r="D60" s="754"/>
      <c r="E60" s="629"/>
      <c r="F60" s="682"/>
    </row>
    <row r="61" spans="4:6" x14ac:dyDescent="0.2">
      <c r="D61" s="750"/>
      <c r="E61" s="628"/>
      <c r="F61" s="680"/>
    </row>
    <row r="62" spans="4:6" ht="13.5" thickBot="1" x14ac:dyDescent="0.25">
      <c r="D62" s="755"/>
      <c r="E62" s="627"/>
      <c r="F62" s="683"/>
    </row>
    <row r="63" spans="4:6" ht="13.5" thickBot="1" x14ac:dyDescent="0.25">
      <c r="D63" s="626" t="s">
        <v>644</v>
      </c>
      <c r="E63" s="625"/>
      <c r="F63" s="625"/>
    </row>
    <row r="64" spans="4:6" x14ac:dyDescent="0.2">
      <c r="D64" s="624"/>
      <c r="E64" s="623"/>
      <c r="F64" s="623"/>
    </row>
    <row r="65" spans="4:6" x14ac:dyDescent="0.2">
      <c r="D65" s="622" t="s">
        <v>176</v>
      </c>
      <c r="F65" s="622"/>
    </row>
    <row r="66" spans="4:6" ht="30" customHeight="1" x14ac:dyDescent="0.2">
      <c r="D66" s="621" t="s">
        <v>532</v>
      </c>
      <c r="E66" s="935" t="s">
        <v>824</v>
      </c>
      <c r="F66" s="935"/>
    </row>
    <row r="67" spans="4:6" x14ac:dyDescent="0.2">
      <c r="E67" s="619"/>
    </row>
  </sheetData>
  <mergeCells count="12">
    <mergeCell ref="A1:F1"/>
    <mergeCell ref="E66:F66"/>
    <mergeCell ref="B3:F3"/>
    <mergeCell ref="C4:F4"/>
    <mergeCell ref="D6:F6"/>
    <mergeCell ref="D8:F8"/>
    <mergeCell ref="D5:F5"/>
    <mergeCell ref="D11:D12"/>
    <mergeCell ref="E11:E12"/>
    <mergeCell ref="F11:F12"/>
    <mergeCell ref="D9:F9"/>
    <mergeCell ref="D10:F10"/>
  </mergeCells>
  <printOptions horizontalCentered="1" verticalCentered="1"/>
  <pageMargins left="0.75" right="0.75" top="1" bottom="1" header="0" footer="0"/>
  <pageSetup paperSize="9" scale="69" fitToWidth="2" orientation="portrait" horizontalDpi="4294967292" r:id="rId1"/>
  <headerFooter alignWithMargins="0">
    <oddFooter>&amp;C&amp;8&amp;A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3"/>
  <dimension ref="A1:BA63"/>
  <sheetViews>
    <sheetView view="pageBreakPreview" zoomScale="115" zoomScaleNormal="75" zoomScaleSheetLayoutView="115" workbookViewId="0">
      <selection activeCell="G13" sqref="G13"/>
    </sheetView>
  </sheetViews>
  <sheetFormatPr baseColWidth="10" defaultRowHeight="12.75" x14ac:dyDescent="0.2"/>
  <cols>
    <col min="1" max="1" width="3" bestFit="1" customWidth="1"/>
    <col min="2" max="2" width="3.28515625" bestFit="1" customWidth="1"/>
    <col min="3" max="3" width="3.140625" customWidth="1"/>
    <col min="4" max="4" width="13.28515625" bestFit="1" customWidth="1"/>
    <col min="5" max="8" width="18.7109375" customWidth="1"/>
  </cols>
  <sheetData>
    <row r="1" spans="1:53" ht="30" customHeight="1" thickBot="1" x14ac:dyDescent="0.25">
      <c r="A1" s="860" t="s">
        <v>750</v>
      </c>
      <c r="B1" s="861"/>
      <c r="C1" s="861"/>
      <c r="D1" s="861"/>
      <c r="E1" s="861"/>
      <c r="F1" s="861"/>
      <c r="G1" s="861"/>
      <c r="H1" s="861"/>
    </row>
    <row r="3" spans="1:53" x14ac:dyDescent="0.2">
      <c r="A3" s="9" t="s">
        <v>533</v>
      </c>
      <c r="B3" s="772" t="s">
        <v>484</v>
      </c>
      <c r="C3" s="772"/>
      <c r="D3" s="772"/>
      <c r="E3" s="772"/>
      <c r="F3" s="772"/>
      <c r="G3" s="772"/>
      <c r="H3" s="772"/>
    </row>
    <row r="4" spans="1:53" ht="16.5" customHeight="1" x14ac:dyDescent="0.2">
      <c r="B4" s="34" t="s">
        <v>534</v>
      </c>
      <c r="C4" s="769" t="s">
        <v>544</v>
      </c>
      <c r="D4" s="769"/>
      <c r="E4" s="769"/>
      <c r="F4" s="769"/>
      <c r="G4" s="769"/>
      <c r="H4" s="769"/>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15" customHeight="1" x14ac:dyDescent="0.2">
      <c r="B5" s="34" t="s">
        <v>535</v>
      </c>
      <c r="C5" s="769" t="s">
        <v>841</v>
      </c>
      <c r="D5" s="769"/>
      <c r="E5" s="769"/>
      <c r="F5" s="769"/>
      <c r="G5" s="769"/>
      <c r="H5" s="769"/>
      <c r="I5" s="590"/>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row>
    <row r="6" spans="1:53" ht="15" customHeight="1" x14ac:dyDescent="0.2">
      <c r="B6" s="34"/>
      <c r="C6" s="769"/>
      <c r="D6" s="769"/>
      <c r="E6" s="769"/>
      <c r="F6" s="769"/>
      <c r="G6" s="769"/>
      <c r="H6" s="769"/>
      <c r="I6" s="6"/>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row>
    <row r="7" spans="1:53" ht="13.5" thickBot="1" x14ac:dyDescent="0.25">
      <c r="C7" s="18"/>
      <c r="D7" s="16"/>
      <c r="E7" s="16"/>
      <c r="F7" s="16"/>
      <c r="G7" s="16"/>
      <c r="H7" s="16"/>
    </row>
    <row r="8" spans="1:53" ht="15" customHeight="1" x14ac:dyDescent="0.2">
      <c r="D8" s="901" t="s">
        <v>486</v>
      </c>
      <c r="E8" s="902"/>
      <c r="F8" s="902"/>
      <c r="G8" s="902"/>
      <c r="H8" s="903"/>
    </row>
    <row r="9" spans="1:53" ht="15" customHeight="1" x14ac:dyDescent="0.2">
      <c r="D9" s="839" t="s">
        <v>896</v>
      </c>
      <c r="E9" s="840"/>
      <c r="F9" s="840"/>
      <c r="G9" s="840"/>
      <c r="H9" s="841"/>
    </row>
    <row r="10" spans="1:53" ht="27" customHeight="1" x14ac:dyDescent="0.2">
      <c r="D10" s="882" t="s">
        <v>901</v>
      </c>
      <c r="E10" s="883"/>
      <c r="F10" s="883"/>
      <c r="G10" s="883"/>
      <c r="H10" s="884"/>
    </row>
    <row r="11" spans="1:53" ht="12.75" customHeight="1" x14ac:dyDescent="0.2">
      <c r="D11" s="921" t="s">
        <v>336</v>
      </c>
      <c r="E11" s="855" t="s">
        <v>899</v>
      </c>
      <c r="F11" s="855" t="s">
        <v>892</v>
      </c>
      <c r="G11" s="855" t="s">
        <v>900</v>
      </c>
      <c r="H11" s="910" t="s">
        <v>485</v>
      </c>
    </row>
    <row r="12" spans="1:53" x14ac:dyDescent="0.2">
      <c r="D12" s="922"/>
      <c r="E12" s="856"/>
      <c r="F12" s="856"/>
      <c r="G12" s="856"/>
      <c r="H12" s="886"/>
    </row>
    <row r="13" spans="1:53" x14ac:dyDescent="0.2">
      <c r="D13" s="662" t="s">
        <v>574</v>
      </c>
      <c r="E13" s="93"/>
      <c r="F13" s="93"/>
      <c r="G13" s="32"/>
      <c r="H13" s="675"/>
    </row>
    <row r="14" spans="1:53" x14ac:dyDescent="0.2">
      <c r="D14" s="662" t="s">
        <v>598</v>
      </c>
      <c r="E14" s="93"/>
      <c r="F14" s="93"/>
      <c r="G14" s="32"/>
      <c r="H14" s="675"/>
    </row>
    <row r="15" spans="1:53" x14ac:dyDescent="0.2">
      <c r="D15" s="662" t="s">
        <v>600</v>
      </c>
      <c r="E15" s="93"/>
      <c r="F15" s="93"/>
      <c r="G15" s="32"/>
      <c r="H15" s="675"/>
    </row>
    <row r="16" spans="1:53" x14ac:dyDescent="0.2">
      <c r="D16" s="662" t="s">
        <v>604</v>
      </c>
      <c r="E16" s="93"/>
      <c r="F16" s="93"/>
      <c r="G16" s="32"/>
      <c r="H16" s="675"/>
    </row>
    <row r="17" spans="4:8" x14ac:dyDescent="0.2">
      <c r="D17" s="662" t="s">
        <v>607</v>
      </c>
      <c r="E17" s="93"/>
      <c r="F17" s="93"/>
      <c r="G17" s="32"/>
      <c r="H17" s="675"/>
    </row>
    <row r="18" spans="4:8" x14ac:dyDescent="0.2">
      <c r="D18" s="662" t="s">
        <v>609</v>
      </c>
      <c r="E18" s="93"/>
      <c r="F18" s="93"/>
      <c r="G18" s="32"/>
      <c r="H18" s="675"/>
    </row>
    <row r="19" spans="4:8" x14ac:dyDescent="0.2">
      <c r="D19" s="662" t="s">
        <v>616</v>
      </c>
      <c r="E19" s="93"/>
      <c r="F19" s="93"/>
      <c r="G19" s="32"/>
      <c r="H19" s="675"/>
    </row>
    <row r="20" spans="4:8" ht="13.5" thickBot="1" x14ac:dyDescent="0.25">
      <c r="D20" s="658" t="s">
        <v>626</v>
      </c>
      <c r="E20" s="99"/>
      <c r="F20" s="99"/>
      <c r="G20" s="279"/>
      <c r="H20" s="676"/>
    </row>
    <row r="21" spans="4:8" ht="13.5" thickTop="1" x14ac:dyDescent="0.2">
      <c r="D21" s="665" t="s">
        <v>608</v>
      </c>
      <c r="E21" s="355"/>
      <c r="F21" s="355"/>
      <c r="G21" s="275"/>
      <c r="H21" s="677"/>
    </row>
    <row r="22" spans="4:8" x14ac:dyDescent="0.2">
      <c r="D22" s="665" t="s">
        <v>630</v>
      </c>
      <c r="E22" s="93"/>
      <c r="F22" s="93"/>
      <c r="G22" s="32"/>
      <c r="H22" s="675"/>
    </row>
    <row r="23" spans="4:8" ht="13.5" thickBot="1" x14ac:dyDescent="0.25">
      <c r="D23" s="667" t="s">
        <v>636</v>
      </c>
      <c r="E23" s="99"/>
      <c r="F23" s="99"/>
      <c r="G23" s="81"/>
      <c r="H23" s="679"/>
    </row>
    <row r="24" spans="4:8" ht="14.25" thickTop="1" thickBot="1" x14ac:dyDescent="0.25">
      <c r="D24" s="669" t="s">
        <v>620</v>
      </c>
      <c r="E24" s="356"/>
      <c r="F24" s="356"/>
      <c r="G24" s="286"/>
      <c r="H24" s="678"/>
    </row>
    <row r="25" spans="4:8" ht="14.25" thickTop="1" thickBot="1" x14ac:dyDescent="0.25">
      <c r="D25" s="669" t="s">
        <v>594</v>
      </c>
      <c r="E25" s="356"/>
      <c r="F25" s="356"/>
      <c r="G25" s="286"/>
      <c r="H25" s="678"/>
    </row>
    <row r="26" spans="4:8" ht="13.5" thickTop="1" x14ac:dyDescent="0.2">
      <c r="D26" s="665" t="s">
        <v>610</v>
      </c>
      <c r="E26" s="222"/>
      <c r="F26" s="222"/>
      <c r="G26" s="275"/>
      <c r="H26" s="677"/>
    </row>
    <row r="27" spans="4:8" ht="23.25" thickBot="1" x14ac:dyDescent="0.25">
      <c r="D27" s="667" t="s">
        <v>516</v>
      </c>
      <c r="E27" s="99"/>
      <c r="F27" s="99"/>
      <c r="G27" s="279"/>
      <c r="H27" s="676"/>
    </row>
    <row r="28" spans="4:8" ht="14.25" thickTop="1" thickBot="1" x14ac:dyDescent="0.25">
      <c r="D28" s="669" t="s">
        <v>379</v>
      </c>
      <c r="E28" s="356"/>
      <c r="F28" s="356"/>
      <c r="G28" s="286"/>
      <c r="H28" s="678"/>
    </row>
    <row r="29" spans="4:8" ht="13.5" thickTop="1" x14ac:dyDescent="0.2">
      <c r="D29" s="665" t="s">
        <v>592</v>
      </c>
      <c r="E29" s="222"/>
      <c r="F29" s="222"/>
      <c r="G29" s="275"/>
      <c r="H29" s="677"/>
    </row>
    <row r="30" spans="4:8" x14ac:dyDescent="0.2">
      <c r="D30" s="665" t="s">
        <v>596</v>
      </c>
      <c r="E30" s="93"/>
      <c r="F30" s="93"/>
      <c r="G30" s="32"/>
      <c r="H30" s="675"/>
    </row>
    <row r="31" spans="4:8" x14ac:dyDescent="0.2">
      <c r="D31" s="665" t="s">
        <v>612</v>
      </c>
      <c r="E31" s="93"/>
      <c r="F31" s="93"/>
      <c r="G31" s="32"/>
      <c r="H31" s="675"/>
    </row>
    <row r="32" spans="4:8" x14ac:dyDescent="0.2">
      <c r="D32" s="665" t="s">
        <v>621</v>
      </c>
      <c r="E32" s="93"/>
      <c r="F32" s="93"/>
      <c r="G32" s="32"/>
      <c r="H32" s="675"/>
    </row>
    <row r="33" spans="4:8" x14ac:dyDescent="0.2">
      <c r="D33" s="665" t="s">
        <v>623</v>
      </c>
      <c r="E33" s="93"/>
      <c r="F33" s="93"/>
      <c r="G33" s="32"/>
      <c r="H33" s="675"/>
    </row>
    <row r="34" spans="4:8" x14ac:dyDescent="0.2">
      <c r="D34" s="665" t="s">
        <v>625</v>
      </c>
      <c r="E34" s="93"/>
      <c r="F34" s="93"/>
      <c r="G34" s="32"/>
      <c r="H34" s="675"/>
    </row>
    <row r="35" spans="4:8" x14ac:dyDescent="0.2">
      <c r="D35" s="665" t="s">
        <v>627</v>
      </c>
      <c r="E35" s="93"/>
      <c r="F35" s="93"/>
      <c r="G35" s="32"/>
      <c r="H35" s="675"/>
    </row>
    <row r="36" spans="4:8" x14ac:dyDescent="0.2">
      <c r="D36" s="665" t="s">
        <v>633</v>
      </c>
      <c r="E36" s="93"/>
      <c r="F36" s="93"/>
      <c r="G36" s="32"/>
      <c r="H36" s="675"/>
    </row>
    <row r="37" spans="4:8" ht="13.5" thickBot="1" x14ac:dyDescent="0.25">
      <c r="D37" s="667" t="s">
        <v>635</v>
      </c>
      <c r="E37" s="99"/>
      <c r="F37" s="99"/>
      <c r="G37" s="279"/>
      <c r="H37" s="676"/>
    </row>
    <row r="38" spans="4:8" ht="13.5" thickTop="1" x14ac:dyDescent="0.2">
      <c r="D38" s="665" t="s">
        <v>572</v>
      </c>
      <c r="E38" s="355"/>
      <c r="F38" s="355"/>
      <c r="G38" s="275"/>
      <c r="H38" s="677"/>
    </row>
    <row r="39" spans="4:8" x14ac:dyDescent="0.2">
      <c r="D39" s="665" t="s">
        <v>659</v>
      </c>
      <c r="E39" s="93"/>
      <c r="F39" s="93"/>
      <c r="G39" s="32"/>
      <c r="H39" s="675"/>
    </row>
    <row r="40" spans="4:8" x14ac:dyDescent="0.2">
      <c r="D40" s="665" t="s">
        <v>602</v>
      </c>
      <c r="E40" s="93"/>
      <c r="F40" s="93"/>
      <c r="G40" s="32"/>
      <c r="H40" s="675"/>
    </row>
    <row r="41" spans="4:8" x14ac:dyDescent="0.2">
      <c r="D41" s="665" t="s">
        <v>605</v>
      </c>
      <c r="E41" s="93"/>
      <c r="F41" s="93"/>
      <c r="G41" s="32"/>
      <c r="H41" s="675"/>
    </row>
    <row r="42" spans="4:8" ht="13.5" thickBot="1" x14ac:dyDescent="0.25">
      <c r="D42" s="667" t="s">
        <v>631</v>
      </c>
      <c r="E42" s="99"/>
      <c r="F42" s="99"/>
      <c r="G42" s="279"/>
      <c r="H42" s="676"/>
    </row>
    <row r="43" spans="4:8" ht="13.5" thickTop="1" x14ac:dyDescent="0.2">
      <c r="D43" s="665" t="s">
        <v>595</v>
      </c>
      <c r="E43" s="355"/>
      <c r="F43" s="355"/>
      <c r="G43" s="275"/>
      <c r="H43" s="677"/>
    </row>
    <row r="44" spans="4:8" x14ac:dyDescent="0.2">
      <c r="D44" s="665" t="s">
        <v>603</v>
      </c>
      <c r="E44" s="93"/>
      <c r="F44" s="93"/>
      <c r="G44" s="32"/>
      <c r="H44" s="675"/>
    </row>
    <row r="45" spans="4:8" x14ac:dyDescent="0.2">
      <c r="D45" s="665" t="s">
        <v>613</v>
      </c>
      <c r="E45" s="93"/>
      <c r="F45" s="93"/>
      <c r="G45" s="32"/>
      <c r="H45" s="675"/>
    </row>
    <row r="46" spans="4:8" ht="13.5" thickBot="1" x14ac:dyDescent="0.25">
      <c r="D46" s="667" t="s">
        <v>628</v>
      </c>
      <c r="E46" s="99"/>
      <c r="F46" s="99"/>
      <c r="G46" s="279"/>
      <c r="H46" s="676"/>
    </row>
    <row r="47" spans="4:8" ht="13.5" thickTop="1" x14ac:dyDescent="0.2">
      <c r="D47" s="665" t="s">
        <v>573</v>
      </c>
      <c r="E47" s="355"/>
      <c r="F47" s="355"/>
      <c r="G47" s="275"/>
      <c r="H47" s="677"/>
    </row>
    <row r="48" spans="4:8" x14ac:dyDescent="0.2">
      <c r="D48" s="665" t="s">
        <v>599</v>
      </c>
      <c r="E48" s="93"/>
      <c r="F48" s="93"/>
      <c r="G48" s="32"/>
      <c r="H48" s="675"/>
    </row>
    <row r="49" spans="4:8" ht="13.5" thickBot="1" x14ac:dyDescent="0.25">
      <c r="D49" s="667" t="s">
        <v>632</v>
      </c>
      <c r="E49" s="99"/>
      <c r="F49" s="99"/>
      <c r="G49" s="279"/>
      <c r="H49" s="676"/>
    </row>
    <row r="50" spans="4:8" ht="13.5" thickTop="1" x14ac:dyDescent="0.2">
      <c r="D50" s="671" t="s">
        <v>593</v>
      </c>
      <c r="E50" s="355"/>
      <c r="F50" s="355"/>
      <c r="G50" s="275"/>
      <c r="H50" s="677"/>
    </row>
    <row r="51" spans="4:8" ht="13.5" thickBot="1" x14ac:dyDescent="0.25">
      <c r="D51" s="667" t="s">
        <v>597</v>
      </c>
      <c r="E51" s="99"/>
      <c r="F51" s="99"/>
      <c r="G51" s="279"/>
      <c r="H51" s="676"/>
    </row>
    <row r="52" spans="4:8" ht="13.5" thickTop="1" x14ac:dyDescent="0.2">
      <c r="D52" s="671" t="s">
        <v>601</v>
      </c>
      <c r="E52" s="355"/>
      <c r="F52" s="355"/>
      <c r="G52" s="275"/>
      <c r="H52" s="677"/>
    </row>
    <row r="53" spans="4:8" x14ac:dyDescent="0.2">
      <c r="D53" s="665" t="s">
        <v>614</v>
      </c>
      <c r="E53" s="93"/>
      <c r="F53" s="93"/>
      <c r="G53" s="32"/>
      <c r="H53" s="675"/>
    </row>
    <row r="54" spans="4:8" x14ac:dyDescent="0.2">
      <c r="D54" s="665" t="s">
        <v>619</v>
      </c>
      <c r="E54" s="93"/>
      <c r="F54" s="93"/>
      <c r="G54" s="32"/>
      <c r="H54" s="675"/>
    </row>
    <row r="55" spans="4:8" ht="13.5" thickBot="1" x14ac:dyDescent="0.25">
      <c r="D55" s="672" t="s">
        <v>622</v>
      </c>
      <c r="E55" s="99"/>
      <c r="F55" s="99"/>
      <c r="G55" s="279"/>
      <c r="H55" s="676"/>
    </row>
    <row r="56" spans="4:8" ht="14.25" thickTop="1" thickBot="1" x14ac:dyDescent="0.25">
      <c r="D56" s="669" t="s">
        <v>611</v>
      </c>
      <c r="E56" s="356"/>
      <c r="F56" s="356"/>
      <c r="G56" s="286"/>
      <c r="H56" s="678"/>
    </row>
    <row r="57" spans="4:8" ht="14.25" thickTop="1" thickBot="1" x14ac:dyDescent="0.25">
      <c r="D57" s="669" t="s">
        <v>615</v>
      </c>
      <c r="E57" s="356"/>
      <c r="F57" s="356"/>
      <c r="G57" s="286"/>
      <c r="H57" s="678"/>
    </row>
    <row r="58" spans="4:8" ht="14.25" thickTop="1" thickBot="1" x14ac:dyDescent="0.25">
      <c r="D58" s="669" t="s">
        <v>617</v>
      </c>
      <c r="E58" s="356"/>
      <c r="F58" s="356"/>
      <c r="G58" s="286"/>
      <c r="H58" s="678"/>
    </row>
    <row r="59" spans="4:8" ht="14.25" thickTop="1" thickBot="1" x14ac:dyDescent="0.25">
      <c r="D59" s="669" t="s">
        <v>618</v>
      </c>
      <c r="E59" s="356"/>
      <c r="F59" s="356"/>
      <c r="G59" s="286"/>
      <c r="H59" s="678"/>
    </row>
    <row r="60" spans="4:8" ht="13.5" thickTop="1" x14ac:dyDescent="0.2">
      <c r="D60" s="671" t="s">
        <v>571</v>
      </c>
      <c r="E60" s="222"/>
      <c r="F60" s="222"/>
      <c r="G60" s="275"/>
      <c r="H60" s="677"/>
    </row>
    <row r="61" spans="4:8" x14ac:dyDescent="0.2">
      <c r="D61" s="665" t="s">
        <v>606</v>
      </c>
      <c r="E61" s="93"/>
      <c r="F61" s="93"/>
      <c r="G61" s="32"/>
      <c r="H61" s="675"/>
    </row>
    <row r="62" spans="4:8" ht="13.5" thickBot="1" x14ac:dyDescent="0.25">
      <c r="D62" s="665" t="s">
        <v>634</v>
      </c>
      <c r="E62" s="93"/>
      <c r="F62" s="99"/>
      <c r="G62" s="81"/>
      <c r="H62" s="679"/>
    </row>
    <row r="63" spans="4:8" ht="13.5" thickBot="1" x14ac:dyDescent="0.25">
      <c r="D63" s="51" t="s">
        <v>644</v>
      </c>
      <c r="E63" s="63">
        <f>SUM(E13:E62)</f>
        <v>0</v>
      </c>
      <c r="F63" s="63">
        <f>SUM(F13:F62)</f>
        <v>0</v>
      </c>
      <c r="G63" s="63">
        <f>SUM(G13:G62)</f>
        <v>0</v>
      </c>
      <c r="H63" s="63"/>
    </row>
  </sheetData>
  <mergeCells count="12">
    <mergeCell ref="C5:H6"/>
    <mergeCell ref="H11:H12"/>
    <mergeCell ref="D10:H10"/>
    <mergeCell ref="E11:E12"/>
    <mergeCell ref="A1:H1"/>
    <mergeCell ref="D8:H8"/>
    <mergeCell ref="D9:H9"/>
    <mergeCell ref="B3:H3"/>
    <mergeCell ref="C4:H4"/>
    <mergeCell ref="D11:D12"/>
    <mergeCell ref="F11:F12"/>
    <mergeCell ref="G11:G12"/>
  </mergeCells>
  <phoneticPr fontId="0" type="noConversion"/>
  <printOptions horizontalCentered="1" verticalCentered="1"/>
  <pageMargins left="0.75" right="0.75" top="1" bottom="1" header="0" footer="0"/>
  <pageSetup paperSize="9" scale="56" fitToWidth="2" orientation="portrait" horizontalDpi="4294967292" r:id="rId1"/>
  <headerFooter alignWithMargins="0">
    <oddFooter>&amp;C&amp;8&amp;A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pageSetUpPr fitToPage="1"/>
  </sheetPr>
  <dimension ref="A3:E21"/>
  <sheetViews>
    <sheetView view="pageBreakPreview" topLeftCell="B1" zoomScaleNormal="80" zoomScaleSheetLayoutView="100" workbookViewId="0">
      <selection activeCell="B7" sqref="B7"/>
    </sheetView>
  </sheetViews>
  <sheetFormatPr baseColWidth="10" defaultRowHeight="12.75" x14ac:dyDescent="0.2"/>
  <cols>
    <col min="1" max="1" width="2.5703125" customWidth="1"/>
    <col min="5" max="5" width="100.7109375" customWidth="1"/>
  </cols>
  <sheetData>
    <row r="3" spans="1:5" ht="12.75" customHeight="1" x14ac:dyDescent="0.2">
      <c r="B3" s="955" t="s">
        <v>755</v>
      </c>
      <c r="C3" s="955"/>
      <c r="D3" s="955"/>
      <c r="E3" s="955"/>
    </row>
    <row r="4" spans="1:5" x14ac:dyDescent="0.2">
      <c r="B4" s="955"/>
      <c r="C4" s="955"/>
      <c r="D4" s="955"/>
      <c r="E4" s="955"/>
    </row>
    <row r="5" spans="1:5" x14ac:dyDescent="0.2">
      <c r="A5" s="21"/>
      <c r="B5" s="955"/>
      <c r="C5" s="955"/>
      <c r="D5" s="955"/>
      <c r="E5" s="955"/>
    </row>
    <row r="6" spans="1:5" ht="17.25" customHeight="1" x14ac:dyDescent="0.2">
      <c r="A6" s="21"/>
      <c r="B6" s="956" t="s">
        <v>902</v>
      </c>
      <c r="C6" s="956"/>
      <c r="D6" s="956"/>
      <c r="E6" s="114"/>
    </row>
    <row r="7" spans="1:5" x14ac:dyDescent="0.2">
      <c r="B7" s="21" t="s">
        <v>534</v>
      </c>
      <c r="C7" s="764" t="s">
        <v>536</v>
      </c>
      <c r="D7" s="764"/>
      <c r="E7" s="764"/>
    </row>
    <row r="8" spans="1:5" x14ac:dyDescent="0.2">
      <c r="B8" s="5"/>
      <c r="C8" s="765" t="s">
        <v>648</v>
      </c>
      <c r="D8" s="765"/>
      <c r="E8" s="765"/>
    </row>
    <row r="9" spans="1:5" x14ac:dyDescent="0.2">
      <c r="B9" s="5"/>
      <c r="C9" s="21" t="s">
        <v>532</v>
      </c>
      <c r="D9" s="764" t="s">
        <v>833</v>
      </c>
      <c r="E9" s="769"/>
    </row>
    <row r="10" spans="1:5" x14ac:dyDescent="0.2">
      <c r="B10" s="5"/>
      <c r="C10" s="21" t="s">
        <v>533</v>
      </c>
      <c r="D10" s="765" t="s">
        <v>251</v>
      </c>
      <c r="E10" s="765"/>
    </row>
    <row r="11" spans="1:5" ht="29.25" customHeight="1" x14ac:dyDescent="0.2">
      <c r="B11" s="21" t="s">
        <v>535</v>
      </c>
      <c r="C11" s="765" t="s">
        <v>849</v>
      </c>
      <c r="D11" s="766"/>
      <c r="E11" s="766"/>
    </row>
    <row r="12" spans="1:5" x14ac:dyDescent="0.2">
      <c r="B12" s="21" t="s">
        <v>538</v>
      </c>
      <c r="C12" s="767" t="s">
        <v>541</v>
      </c>
      <c r="D12" s="767"/>
      <c r="E12" s="767"/>
    </row>
    <row r="13" spans="1:5" ht="30" customHeight="1" x14ac:dyDescent="0.2">
      <c r="B13" s="21"/>
      <c r="C13" s="765" t="s">
        <v>764</v>
      </c>
      <c r="D13" s="764"/>
      <c r="E13" s="764"/>
    </row>
    <row r="14" spans="1:5" x14ac:dyDescent="0.2">
      <c r="A14" s="21"/>
      <c r="B14" s="771"/>
      <c r="C14" s="771"/>
      <c r="D14" s="771"/>
      <c r="E14" s="771"/>
    </row>
    <row r="15" spans="1:5" x14ac:dyDescent="0.2">
      <c r="A15" s="3"/>
      <c r="B15" s="21"/>
      <c r="C15" s="763"/>
      <c r="D15" s="763"/>
      <c r="E15" s="763"/>
    </row>
    <row r="16" spans="1:5" x14ac:dyDescent="0.2">
      <c r="A16" s="3"/>
      <c r="B16" s="21"/>
      <c r="C16" s="772"/>
      <c r="D16" s="772"/>
      <c r="E16" s="772"/>
    </row>
    <row r="17" spans="1:5" x14ac:dyDescent="0.2">
      <c r="A17" s="3"/>
      <c r="C17" s="21"/>
      <c r="D17" s="763"/>
      <c r="E17" s="763"/>
    </row>
    <row r="18" spans="1:5" x14ac:dyDescent="0.2">
      <c r="A18" s="3"/>
      <c r="C18" s="21"/>
      <c r="D18" s="763"/>
      <c r="E18" s="763"/>
    </row>
    <row r="19" spans="1:5" x14ac:dyDescent="0.2">
      <c r="A19" s="3"/>
      <c r="C19" s="21"/>
      <c r="D19" s="763"/>
      <c r="E19" s="763"/>
    </row>
    <row r="20" spans="1:5" x14ac:dyDescent="0.2">
      <c r="A20" s="3"/>
      <c r="C20" s="21"/>
      <c r="D20" s="763"/>
      <c r="E20" s="763"/>
    </row>
    <row r="21" spans="1:5" x14ac:dyDescent="0.2">
      <c r="A21" s="3"/>
      <c r="C21" s="1"/>
    </row>
  </sheetData>
  <mergeCells count="16">
    <mergeCell ref="B3:E5"/>
    <mergeCell ref="D18:E18"/>
    <mergeCell ref="D19:E19"/>
    <mergeCell ref="D20:E20"/>
    <mergeCell ref="B14:E14"/>
    <mergeCell ref="C15:E15"/>
    <mergeCell ref="C16:E16"/>
    <mergeCell ref="D17:E17"/>
    <mergeCell ref="C11:E11"/>
    <mergeCell ref="C12:E12"/>
    <mergeCell ref="B6:D6"/>
    <mergeCell ref="C13:E13"/>
    <mergeCell ref="D10:E10"/>
    <mergeCell ref="C7:E7"/>
    <mergeCell ref="C8:E8"/>
    <mergeCell ref="D9:E9"/>
  </mergeCells>
  <phoneticPr fontId="14" type="noConversion"/>
  <pageMargins left="0.75" right="0.75" top="1" bottom="1" header="0" footer="0"/>
  <pageSetup paperSize="9" scale="5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BL599"/>
  <sheetViews>
    <sheetView view="pageBreakPreview" zoomScale="80" zoomScaleNormal="65" zoomScaleSheetLayoutView="65" workbookViewId="0">
      <selection activeCell="B4" sqref="B4:BD4"/>
    </sheetView>
  </sheetViews>
  <sheetFormatPr baseColWidth="10" defaultRowHeight="12.75" x14ac:dyDescent="0.2"/>
  <cols>
    <col min="1" max="1" width="2.7109375" customWidth="1"/>
    <col min="2" max="2" width="2.42578125" customWidth="1"/>
    <col min="3" max="5" width="2.42578125" bestFit="1" customWidth="1"/>
    <col min="6" max="6" width="2.42578125" customWidth="1"/>
    <col min="7" max="7" width="2.42578125" bestFit="1" customWidth="1"/>
    <col min="8" max="8" width="10.85546875" bestFit="1" customWidth="1"/>
    <col min="9" max="12" width="2.5703125" customWidth="1"/>
    <col min="13" max="16" width="2.42578125" bestFit="1" customWidth="1"/>
    <col min="17" max="17" width="2.42578125" customWidth="1"/>
    <col min="18" max="18" width="2.42578125" bestFit="1" customWidth="1"/>
    <col min="19" max="19" width="10.85546875" bestFit="1" customWidth="1"/>
    <col min="20" max="23" width="2.5703125" customWidth="1"/>
    <col min="24" max="27" width="2.42578125" bestFit="1" customWidth="1"/>
    <col min="28" max="28" width="2.42578125" customWidth="1"/>
    <col min="29" max="29" width="2.42578125" bestFit="1" customWidth="1"/>
    <col min="30" max="30" width="10.85546875" bestFit="1" customWidth="1"/>
    <col min="31" max="34" width="2.5703125" customWidth="1"/>
    <col min="35" max="38" width="2.42578125" bestFit="1" customWidth="1"/>
    <col min="39" max="39" width="2.42578125" customWidth="1"/>
    <col min="40" max="40" width="2.42578125" bestFit="1" customWidth="1"/>
    <col min="41" max="41" width="10.85546875" bestFit="1" customWidth="1"/>
    <col min="42" max="45" width="2.5703125" customWidth="1"/>
    <col min="46" max="49" width="2.42578125" bestFit="1" customWidth="1"/>
    <col min="50" max="50" width="2.42578125" customWidth="1"/>
    <col min="51" max="51" width="2.42578125" bestFit="1" customWidth="1"/>
    <col min="52" max="52" width="10.85546875" bestFit="1" customWidth="1"/>
    <col min="53" max="57" width="2.5703125" customWidth="1"/>
    <col min="58" max="59" width="3.28515625" customWidth="1"/>
    <col min="60" max="60" width="3" customWidth="1"/>
    <col min="61" max="61" width="2.5703125" customWidth="1"/>
    <col min="62" max="62" width="4.7109375" customWidth="1"/>
    <col min="63" max="64" width="2.5703125" customWidth="1"/>
    <col min="65" max="65" width="9.28515625" customWidth="1"/>
    <col min="66" max="74" width="2.7109375" customWidth="1"/>
    <col min="75" max="75" width="2.42578125" customWidth="1"/>
    <col min="76" max="76" width="8.140625" customWidth="1"/>
    <col min="77" max="81" width="2.42578125" bestFit="1" customWidth="1"/>
    <col min="82" max="82" width="11" customWidth="1"/>
    <col min="83" max="86" width="2.7109375" customWidth="1"/>
    <col min="87" max="87" width="7.85546875" customWidth="1"/>
    <col min="88" max="92" width="2.42578125" bestFit="1" customWidth="1"/>
    <col min="93" max="93" width="11" bestFit="1" customWidth="1"/>
    <col min="94" max="97" width="2.7109375" customWidth="1"/>
    <col min="98" max="98" width="7.85546875" customWidth="1"/>
    <col min="99" max="99" width="2.42578125" bestFit="1" customWidth="1"/>
    <col min="100" max="101" width="2.42578125" customWidth="1"/>
    <col min="102" max="103" width="2.42578125" bestFit="1" customWidth="1"/>
    <col min="104" max="104" width="11" bestFit="1" customWidth="1"/>
    <col min="105" max="108" width="2.7109375" customWidth="1"/>
    <col min="109" max="109" width="7.85546875" customWidth="1"/>
    <col min="110" max="114" width="2.42578125" bestFit="1" customWidth="1"/>
    <col min="115" max="115" width="11" bestFit="1" customWidth="1"/>
    <col min="116" max="119" width="2.7109375" customWidth="1"/>
    <col min="120" max="120" width="7.85546875" customWidth="1"/>
  </cols>
  <sheetData>
    <row r="1" spans="2:64" ht="13.5" thickBot="1" x14ac:dyDescent="0.25">
      <c r="B1" s="764" t="s">
        <v>469</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c r="AZ1" s="764"/>
      <c r="BA1" s="764"/>
      <c r="BB1" s="764"/>
      <c r="BC1" s="764"/>
      <c r="BD1" s="764"/>
    </row>
    <row r="2" spans="2:64" ht="13.5" x14ac:dyDescent="0.2">
      <c r="B2" s="6"/>
      <c r="C2" s="6"/>
      <c r="D2" s="6"/>
      <c r="E2" s="6"/>
      <c r="F2" s="6"/>
      <c r="G2" s="6"/>
      <c r="H2" s="7"/>
      <c r="I2" s="7"/>
      <c r="J2" s="7"/>
      <c r="K2" s="7"/>
      <c r="BF2" s="18"/>
      <c r="BG2" s="18"/>
      <c r="BH2" s="187" t="s">
        <v>532</v>
      </c>
      <c r="BI2" s="185"/>
      <c r="BJ2" s="957" t="s">
        <v>757</v>
      </c>
      <c r="BK2" s="18"/>
      <c r="BL2" s="18"/>
    </row>
    <row r="3" spans="2:64" ht="13.5" x14ac:dyDescent="0.2">
      <c r="B3" s="780" t="s">
        <v>639</v>
      </c>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1"/>
      <c r="AV3" s="781"/>
      <c r="AW3" s="781"/>
      <c r="AX3" s="781"/>
      <c r="AY3" s="781"/>
      <c r="AZ3" s="781"/>
      <c r="BA3" s="781"/>
      <c r="BB3" s="781"/>
      <c r="BC3" s="781"/>
      <c r="BD3" s="782"/>
      <c r="BE3" s="12"/>
      <c r="BF3" s="188"/>
      <c r="BG3" s="187" t="s">
        <v>534</v>
      </c>
      <c r="BH3" s="807" t="s">
        <v>570</v>
      </c>
      <c r="BI3" s="186"/>
      <c r="BJ3" s="958"/>
      <c r="BK3" s="18"/>
      <c r="BL3" s="18"/>
    </row>
    <row r="4" spans="2:64" ht="13.5" x14ac:dyDescent="0.2">
      <c r="B4" s="780" t="s">
        <v>896</v>
      </c>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1"/>
      <c r="AZ4" s="781"/>
      <c r="BA4" s="781"/>
      <c r="BB4" s="781"/>
      <c r="BC4" s="781"/>
      <c r="BD4" s="782"/>
      <c r="BE4" s="12"/>
      <c r="BF4" s="187" t="s">
        <v>532</v>
      </c>
      <c r="BG4" s="808" t="s">
        <v>665</v>
      </c>
      <c r="BH4" s="807"/>
      <c r="BI4" s="6"/>
      <c r="BJ4" s="958"/>
      <c r="BK4" s="18"/>
      <c r="BL4" s="18"/>
    </row>
    <row r="5" spans="2:64" ht="25.5" customHeight="1" x14ac:dyDescent="0.2">
      <c r="B5" s="776" t="s">
        <v>252</v>
      </c>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7"/>
      <c r="AN5" s="777"/>
      <c r="AO5" s="777"/>
      <c r="AP5" s="777"/>
      <c r="AQ5" s="777"/>
      <c r="AR5" s="777"/>
      <c r="AS5" s="777"/>
      <c r="AT5" s="777"/>
      <c r="AU5" s="777"/>
      <c r="AV5" s="777"/>
      <c r="AW5" s="777"/>
      <c r="AX5" s="777"/>
      <c r="AY5" s="777"/>
      <c r="AZ5" s="777"/>
      <c r="BA5" s="777"/>
      <c r="BB5" s="777"/>
      <c r="BC5" s="777"/>
      <c r="BD5" s="778"/>
      <c r="BE5" s="43"/>
      <c r="BF5" s="809" t="s">
        <v>833</v>
      </c>
      <c r="BG5" s="808"/>
      <c r="BH5" s="807"/>
      <c r="BI5" s="8"/>
      <c r="BJ5" s="958"/>
      <c r="BK5" s="8"/>
      <c r="BL5" s="8"/>
    </row>
    <row r="6" spans="2:64" ht="12.75" customHeight="1" x14ac:dyDescent="0.2">
      <c r="B6" s="798" t="s">
        <v>668</v>
      </c>
      <c r="C6" s="799"/>
      <c r="D6" s="799"/>
      <c r="E6" s="799"/>
      <c r="F6" s="799"/>
      <c r="G6" s="799"/>
      <c r="H6" s="799"/>
      <c r="I6" s="799"/>
      <c r="J6" s="799"/>
      <c r="K6" s="799"/>
      <c r="L6" s="800"/>
      <c r="M6" s="801" t="s">
        <v>572</v>
      </c>
      <c r="N6" s="802"/>
      <c r="O6" s="802"/>
      <c r="P6" s="802"/>
      <c r="Q6" s="802"/>
      <c r="R6" s="802"/>
      <c r="S6" s="802"/>
      <c r="T6" s="802"/>
      <c r="U6" s="802"/>
      <c r="V6" s="802"/>
      <c r="W6" s="803"/>
      <c r="X6" s="801" t="s">
        <v>573</v>
      </c>
      <c r="Y6" s="802"/>
      <c r="Z6" s="802"/>
      <c r="AA6" s="802"/>
      <c r="AB6" s="802"/>
      <c r="AC6" s="802"/>
      <c r="AD6" s="802"/>
      <c r="AE6" s="802"/>
      <c r="AF6" s="802"/>
      <c r="AG6" s="802"/>
      <c r="AH6" s="803"/>
      <c r="AI6" s="801" t="s">
        <v>574</v>
      </c>
      <c r="AJ6" s="802"/>
      <c r="AK6" s="802"/>
      <c r="AL6" s="802"/>
      <c r="AM6" s="802"/>
      <c r="AN6" s="802"/>
      <c r="AO6" s="802"/>
      <c r="AP6" s="802"/>
      <c r="AQ6" s="802"/>
      <c r="AR6" s="802"/>
      <c r="AS6" s="803"/>
      <c r="AT6" s="802" t="s">
        <v>620</v>
      </c>
      <c r="AU6" s="802"/>
      <c r="AV6" s="802"/>
      <c r="AW6" s="802"/>
      <c r="AX6" s="802"/>
      <c r="AY6" s="802"/>
      <c r="AZ6" s="802"/>
      <c r="BA6" s="802"/>
      <c r="BB6" s="802"/>
      <c r="BC6" s="802"/>
      <c r="BD6" s="803"/>
      <c r="BE6" s="44"/>
      <c r="BF6" s="809"/>
      <c r="BG6" s="808"/>
      <c r="BH6" s="807"/>
      <c r="BI6" s="18"/>
      <c r="BJ6" s="958"/>
      <c r="BK6" s="18"/>
      <c r="BL6" s="18"/>
    </row>
    <row r="7" spans="2:64" ht="12.75" customHeight="1" x14ac:dyDescent="0.2">
      <c r="B7" s="779" t="s">
        <v>656</v>
      </c>
      <c r="C7" s="779"/>
      <c r="D7" s="779"/>
      <c r="E7" s="779"/>
      <c r="F7" s="779"/>
      <c r="G7" s="779"/>
      <c r="H7" s="786" t="s">
        <v>657</v>
      </c>
      <c r="I7" s="788" t="s">
        <v>658</v>
      </c>
      <c r="J7" s="788"/>
      <c r="K7" s="788"/>
      <c r="L7" s="788"/>
      <c r="M7" s="779" t="s">
        <v>656</v>
      </c>
      <c r="N7" s="779"/>
      <c r="O7" s="779"/>
      <c r="P7" s="779"/>
      <c r="Q7" s="779"/>
      <c r="R7" s="779"/>
      <c r="S7" s="786" t="s">
        <v>657</v>
      </c>
      <c r="T7" s="788" t="s">
        <v>658</v>
      </c>
      <c r="U7" s="788"/>
      <c r="V7" s="788"/>
      <c r="W7" s="788"/>
      <c r="X7" s="779" t="s">
        <v>656</v>
      </c>
      <c r="Y7" s="779"/>
      <c r="Z7" s="779"/>
      <c r="AA7" s="779"/>
      <c r="AB7" s="779"/>
      <c r="AC7" s="779"/>
      <c r="AD7" s="786" t="s">
        <v>657</v>
      </c>
      <c r="AE7" s="788" t="s">
        <v>658</v>
      </c>
      <c r="AF7" s="788"/>
      <c r="AG7" s="788"/>
      <c r="AH7" s="788"/>
      <c r="AI7" s="779" t="s">
        <v>656</v>
      </c>
      <c r="AJ7" s="779"/>
      <c r="AK7" s="779"/>
      <c r="AL7" s="779"/>
      <c r="AM7" s="779"/>
      <c r="AN7" s="779"/>
      <c r="AO7" s="786" t="s">
        <v>657</v>
      </c>
      <c r="AP7" s="788" t="s">
        <v>658</v>
      </c>
      <c r="AQ7" s="788"/>
      <c r="AR7" s="788"/>
      <c r="AS7" s="788"/>
      <c r="AT7" s="779" t="s">
        <v>656</v>
      </c>
      <c r="AU7" s="779"/>
      <c r="AV7" s="779"/>
      <c r="AW7" s="779"/>
      <c r="AX7" s="779"/>
      <c r="AY7" s="779"/>
      <c r="AZ7" s="786" t="s">
        <v>657</v>
      </c>
      <c r="BA7" s="788" t="s">
        <v>658</v>
      </c>
      <c r="BB7" s="788"/>
      <c r="BC7" s="788"/>
      <c r="BD7" s="788"/>
      <c r="BE7" s="17"/>
      <c r="BF7" s="809"/>
      <c r="BG7" s="808"/>
      <c r="BH7" s="807"/>
      <c r="BI7" s="2"/>
      <c r="BJ7" s="958"/>
      <c r="BK7" s="2"/>
      <c r="BL7" s="2"/>
    </row>
    <row r="8" spans="2:64" x14ac:dyDescent="0.2">
      <c r="B8" s="22" t="s">
        <v>640</v>
      </c>
      <c r="C8" s="23" t="s">
        <v>653</v>
      </c>
      <c r="D8" s="23" t="s">
        <v>654</v>
      </c>
      <c r="E8" s="23" t="s">
        <v>655</v>
      </c>
      <c r="F8" s="427" t="s">
        <v>637</v>
      </c>
      <c r="G8" s="24" t="s">
        <v>669</v>
      </c>
      <c r="H8" s="787"/>
      <c r="I8" s="788"/>
      <c r="J8" s="788"/>
      <c r="K8" s="788"/>
      <c r="L8" s="788"/>
      <c r="M8" s="22" t="s">
        <v>640</v>
      </c>
      <c r="N8" s="23" t="s">
        <v>653</v>
      </c>
      <c r="O8" s="23" t="s">
        <v>654</v>
      </c>
      <c r="P8" s="23" t="s">
        <v>655</v>
      </c>
      <c r="Q8" s="427" t="s">
        <v>637</v>
      </c>
      <c r="R8" s="24" t="s">
        <v>669</v>
      </c>
      <c r="S8" s="787"/>
      <c r="T8" s="788"/>
      <c r="U8" s="788"/>
      <c r="V8" s="788"/>
      <c r="W8" s="788"/>
      <c r="X8" s="22" t="s">
        <v>640</v>
      </c>
      <c r="Y8" s="23" t="s">
        <v>653</v>
      </c>
      <c r="Z8" s="23" t="s">
        <v>654</v>
      </c>
      <c r="AA8" s="23" t="s">
        <v>655</v>
      </c>
      <c r="AB8" s="427" t="s">
        <v>637</v>
      </c>
      <c r="AC8" s="24" t="s">
        <v>669</v>
      </c>
      <c r="AD8" s="787"/>
      <c r="AE8" s="788"/>
      <c r="AF8" s="788"/>
      <c r="AG8" s="788"/>
      <c r="AH8" s="788"/>
      <c r="AI8" s="22" t="s">
        <v>640</v>
      </c>
      <c r="AJ8" s="23" t="s">
        <v>653</v>
      </c>
      <c r="AK8" s="23" t="s">
        <v>654</v>
      </c>
      <c r="AL8" s="23" t="s">
        <v>655</v>
      </c>
      <c r="AM8" s="427" t="s">
        <v>637</v>
      </c>
      <c r="AN8" s="24" t="s">
        <v>669</v>
      </c>
      <c r="AO8" s="787"/>
      <c r="AP8" s="788"/>
      <c r="AQ8" s="788"/>
      <c r="AR8" s="788"/>
      <c r="AS8" s="788"/>
      <c r="AT8" s="22" t="s">
        <v>640</v>
      </c>
      <c r="AU8" s="23" t="s">
        <v>653</v>
      </c>
      <c r="AV8" s="23" t="s">
        <v>654</v>
      </c>
      <c r="AW8" s="23" t="s">
        <v>655</v>
      </c>
      <c r="AX8" s="427" t="s">
        <v>637</v>
      </c>
      <c r="AY8" s="24" t="s">
        <v>669</v>
      </c>
      <c r="AZ8" s="787"/>
      <c r="BA8" s="788"/>
      <c r="BB8" s="788"/>
      <c r="BC8" s="788"/>
      <c r="BD8" s="788"/>
      <c r="BE8" s="17"/>
      <c r="BF8" s="809"/>
      <c r="BG8" s="808"/>
      <c r="BH8" s="807"/>
      <c r="BI8" s="6"/>
      <c r="BJ8" s="958"/>
      <c r="BK8" s="6"/>
      <c r="BL8" s="6"/>
    </row>
    <row r="9" spans="2:64" x14ac:dyDescent="0.2">
      <c r="B9" s="795"/>
      <c r="C9" s="789"/>
      <c r="D9" s="789"/>
      <c r="E9" s="789"/>
      <c r="F9" s="789"/>
      <c r="G9" s="792"/>
      <c r="H9" s="189">
        <v>0</v>
      </c>
      <c r="I9" s="191"/>
      <c r="J9" s="192"/>
      <c r="K9" s="192"/>
      <c r="L9" s="193"/>
      <c r="M9" s="795"/>
      <c r="N9" s="789"/>
      <c r="O9" s="789"/>
      <c r="P9" s="789"/>
      <c r="Q9" s="789"/>
      <c r="R9" s="792"/>
      <c r="S9" s="189">
        <v>0</v>
      </c>
      <c r="T9" s="191"/>
      <c r="U9" s="192"/>
      <c r="V9" s="192"/>
      <c r="W9" s="193"/>
      <c r="X9" s="795"/>
      <c r="Y9" s="789"/>
      <c r="Z9" s="789"/>
      <c r="AA9" s="789"/>
      <c r="AB9" s="789"/>
      <c r="AC9" s="792"/>
      <c r="AD9" s="189">
        <v>0</v>
      </c>
      <c r="AE9" s="191"/>
      <c r="AF9" s="192"/>
      <c r="AG9" s="192"/>
      <c r="AH9" s="193"/>
      <c r="AI9" s="795"/>
      <c r="AJ9" s="789"/>
      <c r="AK9" s="789"/>
      <c r="AL9" s="789"/>
      <c r="AM9" s="789"/>
      <c r="AN9" s="792"/>
      <c r="AO9" s="189">
        <v>0</v>
      </c>
      <c r="AP9" s="191"/>
      <c r="AQ9" s="192"/>
      <c r="AR9" s="192"/>
      <c r="AS9" s="193"/>
      <c r="AT9" s="795"/>
      <c r="AU9" s="789"/>
      <c r="AV9" s="789"/>
      <c r="AW9" s="789"/>
      <c r="AX9" s="789"/>
      <c r="AY9" s="792"/>
      <c r="AZ9" s="189">
        <v>0</v>
      </c>
      <c r="BA9" s="191"/>
      <c r="BB9" s="192"/>
      <c r="BC9" s="192"/>
      <c r="BD9" s="193"/>
      <c r="BE9" s="38"/>
      <c r="BF9" s="809"/>
      <c r="BG9" s="808"/>
      <c r="BH9" s="807"/>
      <c r="BI9" s="33"/>
      <c r="BJ9" s="958"/>
      <c r="BK9" s="33"/>
      <c r="BL9" s="33"/>
    </row>
    <row r="10" spans="2:64" x14ac:dyDescent="0.2">
      <c r="B10" s="796"/>
      <c r="C10" s="790"/>
      <c r="D10" s="790"/>
      <c r="E10" s="790"/>
      <c r="F10" s="790"/>
      <c r="G10" s="793"/>
      <c r="H10" s="190">
        <v>1</v>
      </c>
      <c r="I10" s="194"/>
      <c r="J10" s="195"/>
      <c r="K10" s="195"/>
      <c r="L10" s="196"/>
      <c r="M10" s="796"/>
      <c r="N10" s="790"/>
      <c r="O10" s="790"/>
      <c r="P10" s="790"/>
      <c r="Q10" s="790"/>
      <c r="R10" s="793"/>
      <c r="S10" s="190">
        <v>1</v>
      </c>
      <c r="T10" s="194"/>
      <c r="U10" s="195"/>
      <c r="V10" s="195"/>
      <c r="W10" s="196"/>
      <c r="X10" s="796"/>
      <c r="Y10" s="790"/>
      <c r="Z10" s="790"/>
      <c r="AA10" s="790"/>
      <c r="AB10" s="790"/>
      <c r="AC10" s="793"/>
      <c r="AD10" s="190">
        <v>1</v>
      </c>
      <c r="AE10" s="194"/>
      <c r="AF10" s="195"/>
      <c r="AG10" s="195"/>
      <c r="AH10" s="196"/>
      <c r="AI10" s="796"/>
      <c r="AJ10" s="790"/>
      <c r="AK10" s="790"/>
      <c r="AL10" s="790"/>
      <c r="AM10" s="790"/>
      <c r="AN10" s="793"/>
      <c r="AO10" s="190">
        <v>1</v>
      </c>
      <c r="AP10" s="194"/>
      <c r="AQ10" s="195"/>
      <c r="AR10" s="195"/>
      <c r="AS10" s="196"/>
      <c r="AT10" s="796"/>
      <c r="AU10" s="790"/>
      <c r="AV10" s="790"/>
      <c r="AW10" s="790"/>
      <c r="AX10" s="790"/>
      <c r="AY10" s="793"/>
      <c r="AZ10" s="190">
        <v>1</v>
      </c>
      <c r="BA10" s="194"/>
      <c r="BB10" s="195"/>
      <c r="BC10" s="195"/>
      <c r="BD10" s="196"/>
      <c r="BE10" s="38"/>
      <c r="BF10" s="809"/>
      <c r="BG10" s="808"/>
      <c r="BH10" s="807"/>
      <c r="BI10" s="33"/>
      <c r="BJ10" s="958"/>
      <c r="BK10" s="33"/>
      <c r="BL10" s="33"/>
    </row>
    <row r="11" spans="2:64" x14ac:dyDescent="0.2">
      <c r="B11" s="796"/>
      <c r="C11" s="790"/>
      <c r="D11" s="790"/>
      <c r="E11" s="790"/>
      <c r="F11" s="790"/>
      <c r="G11" s="793"/>
      <c r="H11" s="190">
        <v>2</v>
      </c>
      <c r="I11" s="194"/>
      <c r="J11" s="195"/>
      <c r="K11" s="195"/>
      <c r="L11" s="196"/>
      <c r="M11" s="796"/>
      <c r="N11" s="790"/>
      <c r="O11" s="790"/>
      <c r="P11" s="790"/>
      <c r="Q11" s="790"/>
      <c r="R11" s="793"/>
      <c r="S11" s="190">
        <v>2</v>
      </c>
      <c r="T11" s="194"/>
      <c r="U11" s="195"/>
      <c r="V11" s="195"/>
      <c r="W11" s="196"/>
      <c r="X11" s="796"/>
      <c r="Y11" s="790"/>
      <c r="Z11" s="790"/>
      <c r="AA11" s="790"/>
      <c r="AB11" s="790"/>
      <c r="AC11" s="793"/>
      <c r="AD11" s="190">
        <v>2</v>
      </c>
      <c r="AE11" s="194"/>
      <c r="AF11" s="195"/>
      <c r="AG11" s="195"/>
      <c r="AH11" s="196"/>
      <c r="AI11" s="796"/>
      <c r="AJ11" s="790"/>
      <c r="AK11" s="790"/>
      <c r="AL11" s="790"/>
      <c r="AM11" s="790"/>
      <c r="AN11" s="793"/>
      <c r="AO11" s="190">
        <v>2</v>
      </c>
      <c r="AP11" s="194"/>
      <c r="AQ11" s="195"/>
      <c r="AR11" s="195"/>
      <c r="AS11" s="196"/>
      <c r="AT11" s="796"/>
      <c r="AU11" s="790"/>
      <c r="AV11" s="790"/>
      <c r="AW11" s="790"/>
      <c r="AX11" s="790"/>
      <c r="AY11" s="793"/>
      <c r="AZ11" s="190">
        <v>2</v>
      </c>
      <c r="BA11" s="194"/>
      <c r="BB11" s="195"/>
      <c r="BC11" s="195"/>
      <c r="BD11" s="196"/>
      <c r="BE11" s="38"/>
      <c r="BF11" s="809"/>
      <c r="BG11" s="808"/>
      <c r="BH11" s="807"/>
      <c r="BJ11" s="958"/>
    </row>
    <row r="12" spans="2:64" x14ac:dyDescent="0.2">
      <c r="B12" s="796"/>
      <c r="C12" s="790"/>
      <c r="D12" s="790"/>
      <c r="E12" s="790"/>
      <c r="F12" s="790"/>
      <c r="G12" s="793"/>
      <c r="H12" s="190">
        <v>3</v>
      </c>
      <c r="I12" s="194"/>
      <c r="J12" s="195"/>
      <c r="K12" s="195"/>
      <c r="L12" s="196"/>
      <c r="M12" s="796"/>
      <c r="N12" s="790"/>
      <c r="O12" s="790"/>
      <c r="P12" s="790"/>
      <c r="Q12" s="790"/>
      <c r="R12" s="793"/>
      <c r="S12" s="190">
        <v>3</v>
      </c>
      <c r="T12" s="194"/>
      <c r="U12" s="195"/>
      <c r="V12" s="195"/>
      <c r="W12" s="196"/>
      <c r="X12" s="796"/>
      <c r="Y12" s="790"/>
      <c r="Z12" s="790"/>
      <c r="AA12" s="790"/>
      <c r="AB12" s="790"/>
      <c r="AC12" s="793"/>
      <c r="AD12" s="190">
        <v>3</v>
      </c>
      <c r="AE12" s="194"/>
      <c r="AF12" s="195"/>
      <c r="AG12" s="195"/>
      <c r="AH12" s="196"/>
      <c r="AI12" s="796"/>
      <c r="AJ12" s="790"/>
      <c r="AK12" s="790"/>
      <c r="AL12" s="790"/>
      <c r="AM12" s="790"/>
      <c r="AN12" s="793"/>
      <c r="AO12" s="190">
        <v>3</v>
      </c>
      <c r="AP12" s="194"/>
      <c r="AQ12" s="195"/>
      <c r="AR12" s="195"/>
      <c r="AS12" s="196"/>
      <c r="AT12" s="796"/>
      <c r="AU12" s="790"/>
      <c r="AV12" s="790"/>
      <c r="AW12" s="790"/>
      <c r="AX12" s="790"/>
      <c r="AY12" s="793"/>
      <c r="AZ12" s="190">
        <v>3</v>
      </c>
      <c r="BA12" s="194"/>
      <c r="BB12" s="195"/>
      <c r="BC12" s="195"/>
      <c r="BD12" s="196"/>
      <c r="BE12" s="38"/>
      <c r="BF12" s="809"/>
      <c r="BG12" s="808"/>
      <c r="BH12" s="807"/>
      <c r="BJ12" s="958"/>
    </row>
    <row r="13" spans="2:64" x14ac:dyDescent="0.2">
      <c r="B13" s="796"/>
      <c r="C13" s="790"/>
      <c r="D13" s="790"/>
      <c r="E13" s="790"/>
      <c r="F13" s="790"/>
      <c r="G13" s="793"/>
      <c r="H13" s="190">
        <v>4</v>
      </c>
      <c r="I13" s="194"/>
      <c r="J13" s="195"/>
      <c r="K13" s="195"/>
      <c r="L13" s="196"/>
      <c r="M13" s="796"/>
      <c r="N13" s="790"/>
      <c r="O13" s="790"/>
      <c r="P13" s="790"/>
      <c r="Q13" s="790"/>
      <c r="R13" s="793"/>
      <c r="S13" s="190">
        <v>4</v>
      </c>
      <c r="T13" s="194"/>
      <c r="U13" s="195"/>
      <c r="V13" s="195"/>
      <c r="W13" s="196"/>
      <c r="X13" s="796"/>
      <c r="Y13" s="790"/>
      <c r="Z13" s="790"/>
      <c r="AA13" s="790"/>
      <c r="AB13" s="790"/>
      <c r="AC13" s="793"/>
      <c r="AD13" s="190">
        <v>4</v>
      </c>
      <c r="AE13" s="194"/>
      <c r="AF13" s="195"/>
      <c r="AG13" s="195"/>
      <c r="AH13" s="196"/>
      <c r="AI13" s="796"/>
      <c r="AJ13" s="790"/>
      <c r="AK13" s="790"/>
      <c r="AL13" s="790"/>
      <c r="AM13" s="790"/>
      <c r="AN13" s="793"/>
      <c r="AO13" s="190">
        <v>4</v>
      </c>
      <c r="AP13" s="194"/>
      <c r="AQ13" s="195"/>
      <c r="AR13" s="195"/>
      <c r="AS13" s="196"/>
      <c r="AT13" s="796"/>
      <c r="AU13" s="790"/>
      <c r="AV13" s="790"/>
      <c r="AW13" s="790"/>
      <c r="AX13" s="790"/>
      <c r="AY13" s="793"/>
      <c r="AZ13" s="190">
        <v>4</v>
      </c>
      <c r="BA13" s="194"/>
      <c r="BB13" s="195"/>
      <c r="BC13" s="195"/>
      <c r="BD13" s="196"/>
      <c r="BE13" s="38"/>
      <c r="BF13" s="809"/>
      <c r="BG13" s="808"/>
      <c r="BH13" s="807"/>
      <c r="BJ13" s="958"/>
    </row>
    <row r="14" spans="2:64" x14ac:dyDescent="0.2">
      <c r="B14" s="796"/>
      <c r="C14" s="790"/>
      <c r="D14" s="790"/>
      <c r="E14" s="790"/>
      <c r="F14" s="790"/>
      <c r="G14" s="793"/>
      <c r="H14" s="190">
        <v>5</v>
      </c>
      <c r="I14" s="194"/>
      <c r="J14" s="195"/>
      <c r="K14" s="195"/>
      <c r="L14" s="196"/>
      <c r="M14" s="796"/>
      <c r="N14" s="790"/>
      <c r="O14" s="790"/>
      <c r="P14" s="790"/>
      <c r="Q14" s="790"/>
      <c r="R14" s="793"/>
      <c r="S14" s="190">
        <v>5</v>
      </c>
      <c r="T14" s="194"/>
      <c r="U14" s="195"/>
      <c r="V14" s="195"/>
      <c r="W14" s="196"/>
      <c r="X14" s="796"/>
      <c r="Y14" s="790"/>
      <c r="Z14" s="790"/>
      <c r="AA14" s="790"/>
      <c r="AB14" s="790"/>
      <c r="AC14" s="793"/>
      <c r="AD14" s="190">
        <v>5</v>
      </c>
      <c r="AE14" s="194"/>
      <c r="AF14" s="195"/>
      <c r="AG14" s="195"/>
      <c r="AH14" s="196"/>
      <c r="AI14" s="796"/>
      <c r="AJ14" s="790"/>
      <c r="AK14" s="790"/>
      <c r="AL14" s="790"/>
      <c r="AM14" s="790"/>
      <c r="AN14" s="793"/>
      <c r="AO14" s="190">
        <v>5</v>
      </c>
      <c r="AP14" s="194"/>
      <c r="AQ14" s="195"/>
      <c r="AR14" s="195"/>
      <c r="AS14" s="196"/>
      <c r="AT14" s="796"/>
      <c r="AU14" s="790"/>
      <c r="AV14" s="790"/>
      <c r="AW14" s="790"/>
      <c r="AX14" s="790"/>
      <c r="AY14" s="793"/>
      <c r="AZ14" s="190">
        <v>5</v>
      </c>
      <c r="BA14" s="194"/>
      <c r="BB14" s="195"/>
      <c r="BC14" s="195"/>
      <c r="BD14" s="196"/>
      <c r="BE14" s="38"/>
      <c r="BF14" s="809"/>
      <c r="BG14" s="808"/>
      <c r="BH14" s="807"/>
      <c r="BJ14" s="958"/>
    </row>
    <row r="15" spans="2:64" x14ac:dyDescent="0.2">
      <c r="B15" s="796"/>
      <c r="C15" s="790"/>
      <c r="D15" s="790"/>
      <c r="E15" s="790"/>
      <c r="F15" s="790"/>
      <c r="G15" s="793"/>
      <c r="H15" s="190">
        <v>6</v>
      </c>
      <c r="I15" s="194"/>
      <c r="J15" s="195"/>
      <c r="K15" s="195"/>
      <c r="L15" s="196"/>
      <c r="M15" s="796"/>
      <c r="N15" s="790"/>
      <c r="O15" s="790"/>
      <c r="P15" s="790"/>
      <c r="Q15" s="790"/>
      <c r="R15" s="793"/>
      <c r="S15" s="190">
        <v>6</v>
      </c>
      <c r="T15" s="194"/>
      <c r="U15" s="195"/>
      <c r="V15" s="195"/>
      <c r="W15" s="196"/>
      <c r="X15" s="796"/>
      <c r="Y15" s="790"/>
      <c r="Z15" s="790"/>
      <c r="AA15" s="790"/>
      <c r="AB15" s="790"/>
      <c r="AC15" s="793"/>
      <c r="AD15" s="190">
        <v>6</v>
      </c>
      <c r="AE15" s="194"/>
      <c r="AF15" s="195"/>
      <c r="AG15" s="195"/>
      <c r="AH15" s="196"/>
      <c r="AI15" s="796"/>
      <c r="AJ15" s="790"/>
      <c r="AK15" s="790"/>
      <c r="AL15" s="790"/>
      <c r="AM15" s="790"/>
      <c r="AN15" s="793"/>
      <c r="AO15" s="190">
        <v>6</v>
      </c>
      <c r="AP15" s="194"/>
      <c r="AQ15" s="195"/>
      <c r="AR15" s="195"/>
      <c r="AS15" s="196"/>
      <c r="AT15" s="796"/>
      <c r="AU15" s="790"/>
      <c r="AV15" s="790"/>
      <c r="AW15" s="790"/>
      <c r="AX15" s="790"/>
      <c r="AY15" s="793"/>
      <c r="AZ15" s="190">
        <v>6</v>
      </c>
      <c r="BA15" s="194"/>
      <c r="BB15" s="195"/>
      <c r="BC15" s="195"/>
      <c r="BD15" s="196"/>
      <c r="BE15" s="38"/>
      <c r="BF15" s="809"/>
      <c r="BG15" s="808"/>
      <c r="BH15" s="807"/>
      <c r="BJ15" s="958"/>
    </row>
    <row r="16" spans="2:64" x14ac:dyDescent="0.2">
      <c r="B16" s="796"/>
      <c r="C16" s="790"/>
      <c r="D16" s="790"/>
      <c r="E16" s="790"/>
      <c r="F16" s="790"/>
      <c r="G16" s="793"/>
      <c r="H16" s="190">
        <v>7</v>
      </c>
      <c r="I16" s="194"/>
      <c r="J16" s="195"/>
      <c r="K16" s="195"/>
      <c r="L16" s="196"/>
      <c r="M16" s="796"/>
      <c r="N16" s="790"/>
      <c r="O16" s="790"/>
      <c r="P16" s="790"/>
      <c r="Q16" s="790"/>
      <c r="R16" s="793"/>
      <c r="S16" s="190">
        <v>7</v>
      </c>
      <c r="T16" s="194"/>
      <c r="U16" s="195"/>
      <c r="V16" s="195"/>
      <c r="W16" s="196"/>
      <c r="X16" s="796"/>
      <c r="Y16" s="790"/>
      <c r="Z16" s="790"/>
      <c r="AA16" s="790"/>
      <c r="AB16" s="790"/>
      <c r="AC16" s="793"/>
      <c r="AD16" s="190">
        <v>7</v>
      </c>
      <c r="AE16" s="194"/>
      <c r="AF16" s="195"/>
      <c r="AG16" s="195"/>
      <c r="AH16" s="196"/>
      <c r="AI16" s="796"/>
      <c r="AJ16" s="790"/>
      <c r="AK16" s="790"/>
      <c r="AL16" s="790"/>
      <c r="AM16" s="790"/>
      <c r="AN16" s="793"/>
      <c r="AO16" s="190">
        <v>7</v>
      </c>
      <c r="AP16" s="194"/>
      <c r="AQ16" s="195"/>
      <c r="AR16" s="195"/>
      <c r="AS16" s="196"/>
      <c r="AT16" s="796"/>
      <c r="AU16" s="790"/>
      <c r="AV16" s="790"/>
      <c r="AW16" s="790"/>
      <c r="AX16" s="790"/>
      <c r="AY16" s="793"/>
      <c r="AZ16" s="190">
        <v>7</v>
      </c>
      <c r="BA16" s="194"/>
      <c r="BB16" s="195"/>
      <c r="BC16" s="195"/>
      <c r="BD16" s="196"/>
      <c r="BE16" s="38"/>
      <c r="BF16" s="809"/>
      <c r="BG16" s="808"/>
      <c r="BH16" s="807"/>
      <c r="BJ16" s="958"/>
    </row>
    <row r="17" spans="2:62" x14ac:dyDescent="0.2">
      <c r="B17" s="796"/>
      <c r="C17" s="790"/>
      <c r="D17" s="790"/>
      <c r="E17" s="790"/>
      <c r="F17" s="790"/>
      <c r="G17" s="793"/>
      <c r="H17" s="190">
        <v>8</v>
      </c>
      <c r="I17" s="194"/>
      <c r="J17" s="195"/>
      <c r="K17" s="195"/>
      <c r="L17" s="196"/>
      <c r="M17" s="796"/>
      <c r="N17" s="790"/>
      <c r="O17" s="790"/>
      <c r="P17" s="790"/>
      <c r="Q17" s="790"/>
      <c r="R17" s="793"/>
      <c r="S17" s="190">
        <v>8</v>
      </c>
      <c r="T17" s="194"/>
      <c r="U17" s="195"/>
      <c r="V17" s="195"/>
      <c r="W17" s="196"/>
      <c r="X17" s="796"/>
      <c r="Y17" s="790"/>
      <c r="Z17" s="790"/>
      <c r="AA17" s="790"/>
      <c r="AB17" s="790"/>
      <c r="AC17" s="793"/>
      <c r="AD17" s="190">
        <v>8</v>
      </c>
      <c r="AE17" s="194"/>
      <c r="AF17" s="195"/>
      <c r="AG17" s="195"/>
      <c r="AH17" s="196"/>
      <c r="AI17" s="796"/>
      <c r="AJ17" s="790"/>
      <c r="AK17" s="790"/>
      <c r="AL17" s="790"/>
      <c r="AM17" s="790"/>
      <c r="AN17" s="793"/>
      <c r="AO17" s="190">
        <v>8</v>
      </c>
      <c r="AP17" s="194"/>
      <c r="AQ17" s="195"/>
      <c r="AR17" s="195"/>
      <c r="AS17" s="196"/>
      <c r="AT17" s="796"/>
      <c r="AU17" s="790"/>
      <c r="AV17" s="790"/>
      <c r="AW17" s="790"/>
      <c r="AX17" s="790"/>
      <c r="AY17" s="793"/>
      <c r="AZ17" s="190">
        <v>8</v>
      </c>
      <c r="BA17" s="194"/>
      <c r="BB17" s="195"/>
      <c r="BC17" s="195"/>
      <c r="BD17" s="196"/>
      <c r="BE17" s="38"/>
      <c r="BF17" s="809"/>
      <c r="BG17" s="808"/>
      <c r="BH17" s="807"/>
      <c r="BJ17" s="958"/>
    </row>
    <row r="18" spans="2:62" x14ac:dyDescent="0.2">
      <c r="B18" s="797"/>
      <c r="C18" s="791"/>
      <c r="D18" s="791"/>
      <c r="E18" s="791"/>
      <c r="F18" s="791"/>
      <c r="G18" s="794"/>
      <c r="H18" s="28">
        <v>9</v>
      </c>
      <c r="I18" s="28"/>
      <c r="J18" s="29"/>
      <c r="K18" s="29"/>
      <c r="L18" s="27"/>
      <c r="M18" s="797"/>
      <c r="N18" s="791"/>
      <c r="O18" s="791"/>
      <c r="P18" s="791"/>
      <c r="Q18" s="791"/>
      <c r="R18" s="794"/>
      <c r="S18" s="28">
        <v>9</v>
      </c>
      <c r="T18" s="28"/>
      <c r="U18" s="29"/>
      <c r="V18" s="29"/>
      <c r="W18" s="27"/>
      <c r="X18" s="797"/>
      <c r="Y18" s="791"/>
      <c r="Z18" s="791"/>
      <c r="AA18" s="791"/>
      <c r="AB18" s="791"/>
      <c r="AC18" s="794"/>
      <c r="AD18" s="28">
        <v>9</v>
      </c>
      <c r="AE18" s="28"/>
      <c r="AF18" s="29"/>
      <c r="AG18" s="29"/>
      <c r="AH18" s="27"/>
      <c r="AI18" s="797"/>
      <c r="AJ18" s="791"/>
      <c r="AK18" s="791"/>
      <c r="AL18" s="791"/>
      <c r="AM18" s="791"/>
      <c r="AN18" s="794"/>
      <c r="AO18" s="28">
        <v>9</v>
      </c>
      <c r="AP18" s="28"/>
      <c r="AQ18" s="29"/>
      <c r="AR18" s="29"/>
      <c r="AS18" s="27"/>
      <c r="AT18" s="797"/>
      <c r="AU18" s="791"/>
      <c r="AV18" s="791"/>
      <c r="AW18" s="791"/>
      <c r="AX18" s="791"/>
      <c r="AY18" s="794"/>
      <c r="AZ18" s="28">
        <v>9</v>
      </c>
      <c r="BA18" s="28"/>
      <c r="BB18" s="29"/>
      <c r="BC18" s="29"/>
      <c r="BD18" s="27"/>
      <c r="BE18" s="38"/>
      <c r="BF18" s="809"/>
      <c r="BG18" s="808"/>
      <c r="BH18" s="807"/>
      <c r="BJ18" s="958"/>
    </row>
    <row r="19" spans="2:62" x14ac:dyDescent="0.2">
      <c r="B19" s="795"/>
      <c r="C19" s="789"/>
      <c r="D19" s="789"/>
      <c r="E19" s="789"/>
      <c r="F19" s="789"/>
      <c r="G19" s="792"/>
      <c r="H19" s="189">
        <v>0</v>
      </c>
      <c r="I19" s="191"/>
      <c r="J19" s="192"/>
      <c r="K19" s="192"/>
      <c r="L19" s="193"/>
      <c r="M19" s="795"/>
      <c r="N19" s="789"/>
      <c r="O19" s="789"/>
      <c r="P19" s="789"/>
      <c r="Q19" s="789"/>
      <c r="R19" s="792"/>
      <c r="S19" s="189">
        <v>0</v>
      </c>
      <c r="T19" s="191"/>
      <c r="U19" s="192"/>
      <c r="V19" s="192"/>
      <c r="W19" s="193"/>
      <c r="X19" s="795"/>
      <c r="Y19" s="789"/>
      <c r="Z19" s="789"/>
      <c r="AA19" s="789"/>
      <c r="AB19" s="789"/>
      <c r="AC19" s="792"/>
      <c r="AD19" s="189">
        <v>0</v>
      </c>
      <c r="AE19" s="191"/>
      <c r="AF19" s="192"/>
      <c r="AG19" s="192"/>
      <c r="AH19" s="193"/>
      <c r="AI19" s="795"/>
      <c r="AJ19" s="789"/>
      <c r="AK19" s="789"/>
      <c r="AL19" s="789"/>
      <c r="AM19" s="789"/>
      <c r="AN19" s="792"/>
      <c r="AO19" s="189">
        <v>0</v>
      </c>
      <c r="AP19" s="191"/>
      <c r="AQ19" s="192"/>
      <c r="AR19" s="192"/>
      <c r="AS19" s="193"/>
      <c r="AT19" s="795"/>
      <c r="AU19" s="789"/>
      <c r="AV19" s="789"/>
      <c r="AW19" s="789"/>
      <c r="AX19" s="789"/>
      <c r="AY19" s="792"/>
      <c r="AZ19" s="189">
        <v>0</v>
      </c>
      <c r="BA19" s="191"/>
      <c r="BB19" s="192"/>
      <c r="BC19" s="192"/>
      <c r="BD19" s="193"/>
      <c r="BE19" s="38"/>
      <c r="BF19" s="809"/>
      <c r="BG19" s="808"/>
      <c r="BH19" s="807"/>
      <c r="BJ19" s="958"/>
    </row>
    <row r="20" spans="2:62" x14ac:dyDescent="0.2">
      <c r="B20" s="796"/>
      <c r="C20" s="790"/>
      <c r="D20" s="790"/>
      <c r="E20" s="790"/>
      <c r="F20" s="790"/>
      <c r="G20" s="793"/>
      <c r="H20" s="190">
        <v>1</v>
      </c>
      <c r="I20" s="194"/>
      <c r="J20" s="195"/>
      <c r="K20" s="195"/>
      <c r="L20" s="196"/>
      <c r="M20" s="796"/>
      <c r="N20" s="790"/>
      <c r="O20" s="790"/>
      <c r="P20" s="790"/>
      <c r="Q20" s="790"/>
      <c r="R20" s="793"/>
      <c r="S20" s="190">
        <v>1</v>
      </c>
      <c r="T20" s="194"/>
      <c r="U20" s="195"/>
      <c r="V20" s="195"/>
      <c r="W20" s="196"/>
      <c r="X20" s="796"/>
      <c r="Y20" s="790"/>
      <c r="Z20" s="790"/>
      <c r="AA20" s="790"/>
      <c r="AB20" s="790"/>
      <c r="AC20" s="793"/>
      <c r="AD20" s="190">
        <v>1</v>
      </c>
      <c r="AE20" s="194"/>
      <c r="AF20" s="195"/>
      <c r="AG20" s="195"/>
      <c r="AH20" s="196"/>
      <c r="AI20" s="796"/>
      <c r="AJ20" s="790"/>
      <c r="AK20" s="790"/>
      <c r="AL20" s="790"/>
      <c r="AM20" s="790"/>
      <c r="AN20" s="793"/>
      <c r="AO20" s="190">
        <v>1</v>
      </c>
      <c r="AP20" s="194"/>
      <c r="AQ20" s="195"/>
      <c r="AR20" s="195"/>
      <c r="AS20" s="196"/>
      <c r="AT20" s="796"/>
      <c r="AU20" s="790"/>
      <c r="AV20" s="790"/>
      <c r="AW20" s="790"/>
      <c r="AX20" s="790"/>
      <c r="AY20" s="793"/>
      <c r="AZ20" s="190">
        <v>1</v>
      </c>
      <c r="BA20" s="194"/>
      <c r="BB20" s="195"/>
      <c r="BC20" s="195"/>
      <c r="BD20" s="196"/>
      <c r="BE20" s="38"/>
      <c r="BF20" s="809"/>
      <c r="BG20" s="808"/>
      <c r="BH20" s="807"/>
      <c r="BJ20" s="958"/>
    </row>
    <row r="21" spans="2:62" x14ac:dyDescent="0.2">
      <c r="B21" s="796"/>
      <c r="C21" s="790"/>
      <c r="D21" s="790"/>
      <c r="E21" s="790"/>
      <c r="F21" s="790"/>
      <c r="G21" s="793"/>
      <c r="H21" s="190">
        <v>2</v>
      </c>
      <c r="I21" s="194"/>
      <c r="J21" s="195"/>
      <c r="K21" s="195"/>
      <c r="L21" s="196"/>
      <c r="M21" s="796"/>
      <c r="N21" s="790"/>
      <c r="O21" s="790"/>
      <c r="P21" s="790"/>
      <c r="Q21" s="790"/>
      <c r="R21" s="793"/>
      <c r="S21" s="190">
        <v>2</v>
      </c>
      <c r="T21" s="194"/>
      <c r="U21" s="195"/>
      <c r="V21" s="195"/>
      <c r="W21" s="196"/>
      <c r="X21" s="796"/>
      <c r="Y21" s="790"/>
      <c r="Z21" s="790"/>
      <c r="AA21" s="790"/>
      <c r="AB21" s="790"/>
      <c r="AC21" s="793"/>
      <c r="AD21" s="190">
        <v>2</v>
      </c>
      <c r="AE21" s="194"/>
      <c r="AF21" s="195"/>
      <c r="AG21" s="195"/>
      <c r="AH21" s="196"/>
      <c r="AI21" s="796"/>
      <c r="AJ21" s="790"/>
      <c r="AK21" s="790"/>
      <c r="AL21" s="790"/>
      <c r="AM21" s="790"/>
      <c r="AN21" s="793"/>
      <c r="AO21" s="190">
        <v>2</v>
      </c>
      <c r="AP21" s="194"/>
      <c r="AQ21" s="195"/>
      <c r="AR21" s="195"/>
      <c r="AS21" s="196"/>
      <c r="AT21" s="796"/>
      <c r="AU21" s="790"/>
      <c r="AV21" s="790"/>
      <c r="AW21" s="790"/>
      <c r="AX21" s="790"/>
      <c r="AY21" s="793"/>
      <c r="AZ21" s="190">
        <v>2</v>
      </c>
      <c r="BA21" s="194"/>
      <c r="BB21" s="195"/>
      <c r="BC21" s="195"/>
      <c r="BD21" s="196"/>
      <c r="BE21" s="38"/>
      <c r="BF21" s="809"/>
      <c r="BG21" s="808"/>
      <c r="BH21" s="807"/>
      <c r="BJ21" s="958"/>
    </row>
    <row r="22" spans="2:62" x14ac:dyDescent="0.2">
      <c r="B22" s="796"/>
      <c r="C22" s="790"/>
      <c r="D22" s="790"/>
      <c r="E22" s="790"/>
      <c r="F22" s="790"/>
      <c r="G22" s="793"/>
      <c r="H22" s="190">
        <v>3</v>
      </c>
      <c r="I22" s="194"/>
      <c r="J22" s="195"/>
      <c r="K22" s="195"/>
      <c r="L22" s="196"/>
      <c r="M22" s="796"/>
      <c r="N22" s="790"/>
      <c r="O22" s="790"/>
      <c r="P22" s="790"/>
      <c r="Q22" s="790"/>
      <c r="R22" s="793"/>
      <c r="S22" s="190">
        <v>3</v>
      </c>
      <c r="T22" s="194"/>
      <c r="U22" s="195"/>
      <c r="V22" s="195"/>
      <c r="W22" s="196"/>
      <c r="X22" s="796"/>
      <c r="Y22" s="790"/>
      <c r="Z22" s="790"/>
      <c r="AA22" s="790"/>
      <c r="AB22" s="790"/>
      <c r="AC22" s="793"/>
      <c r="AD22" s="190">
        <v>3</v>
      </c>
      <c r="AE22" s="194"/>
      <c r="AF22" s="195"/>
      <c r="AG22" s="195"/>
      <c r="AH22" s="196"/>
      <c r="AI22" s="796"/>
      <c r="AJ22" s="790"/>
      <c r="AK22" s="790"/>
      <c r="AL22" s="790"/>
      <c r="AM22" s="790"/>
      <c r="AN22" s="793"/>
      <c r="AO22" s="190">
        <v>3</v>
      </c>
      <c r="AP22" s="194"/>
      <c r="AQ22" s="195"/>
      <c r="AR22" s="195"/>
      <c r="AS22" s="196"/>
      <c r="AT22" s="796"/>
      <c r="AU22" s="790"/>
      <c r="AV22" s="790"/>
      <c r="AW22" s="790"/>
      <c r="AX22" s="790"/>
      <c r="AY22" s="793"/>
      <c r="AZ22" s="190">
        <v>3</v>
      </c>
      <c r="BA22" s="194"/>
      <c r="BB22" s="195"/>
      <c r="BC22" s="195"/>
      <c r="BD22" s="196"/>
      <c r="BE22" s="38"/>
      <c r="BF22" s="809"/>
      <c r="BG22" s="808"/>
      <c r="BH22" s="807"/>
      <c r="BJ22" s="958"/>
    </row>
    <row r="23" spans="2:62" x14ac:dyDescent="0.2">
      <c r="B23" s="796"/>
      <c r="C23" s="790"/>
      <c r="D23" s="790"/>
      <c r="E23" s="790"/>
      <c r="F23" s="790"/>
      <c r="G23" s="793"/>
      <c r="H23" s="190">
        <v>4</v>
      </c>
      <c r="I23" s="194"/>
      <c r="J23" s="195"/>
      <c r="K23" s="195"/>
      <c r="L23" s="196"/>
      <c r="M23" s="796"/>
      <c r="N23" s="790"/>
      <c r="O23" s="790"/>
      <c r="P23" s="790"/>
      <c r="Q23" s="790"/>
      <c r="R23" s="793"/>
      <c r="S23" s="190">
        <v>4</v>
      </c>
      <c r="T23" s="194"/>
      <c r="U23" s="195"/>
      <c r="V23" s="195"/>
      <c r="W23" s="196"/>
      <c r="X23" s="796"/>
      <c r="Y23" s="790"/>
      <c r="Z23" s="790"/>
      <c r="AA23" s="790"/>
      <c r="AB23" s="790"/>
      <c r="AC23" s="793"/>
      <c r="AD23" s="190">
        <v>4</v>
      </c>
      <c r="AE23" s="194"/>
      <c r="AF23" s="195"/>
      <c r="AG23" s="195"/>
      <c r="AH23" s="196"/>
      <c r="AI23" s="796"/>
      <c r="AJ23" s="790"/>
      <c r="AK23" s="790"/>
      <c r="AL23" s="790"/>
      <c r="AM23" s="790"/>
      <c r="AN23" s="793"/>
      <c r="AO23" s="190">
        <v>4</v>
      </c>
      <c r="AP23" s="194"/>
      <c r="AQ23" s="195"/>
      <c r="AR23" s="195"/>
      <c r="AS23" s="196"/>
      <c r="AT23" s="796"/>
      <c r="AU23" s="790"/>
      <c r="AV23" s="790"/>
      <c r="AW23" s="790"/>
      <c r="AX23" s="790"/>
      <c r="AY23" s="793"/>
      <c r="AZ23" s="190">
        <v>4</v>
      </c>
      <c r="BA23" s="194"/>
      <c r="BB23" s="195"/>
      <c r="BC23" s="195"/>
      <c r="BD23" s="196"/>
      <c r="BE23" s="38"/>
      <c r="BF23" s="809"/>
      <c r="BG23" s="808"/>
      <c r="BH23" s="807"/>
      <c r="BJ23" s="958"/>
    </row>
    <row r="24" spans="2:62" x14ac:dyDescent="0.2">
      <c r="B24" s="796"/>
      <c r="C24" s="790"/>
      <c r="D24" s="790"/>
      <c r="E24" s="790"/>
      <c r="F24" s="790"/>
      <c r="G24" s="793"/>
      <c r="H24" s="190">
        <v>5</v>
      </c>
      <c r="I24" s="194"/>
      <c r="J24" s="195"/>
      <c r="K24" s="195"/>
      <c r="L24" s="196"/>
      <c r="M24" s="796"/>
      <c r="N24" s="790"/>
      <c r="O24" s="790"/>
      <c r="P24" s="790"/>
      <c r="Q24" s="790"/>
      <c r="R24" s="793"/>
      <c r="S24" s="190">
        <v>5</v>
      </c>
      <c r="T24" s="194"/>
      <c r="U24" s="195"/>
      <c r="V24" s="195"/>
      <c r="W24" s="196"/>
      <c r="X24" s="796"/>
      <c r="Y24" s="790"/>
      <c r="Z24" s="790"/>
      <c r="AA24" s="790"/>
      <c r="AB24" s="790"/>
      <c r="AC24" s="793"/>
      <c r="AD24" s="190">
        <v>5</v>
      </c>
      <c r="AE24" s="194"/>
      <c r="AF24" s="195"/>
      <c r="AG24" s="195"/>
      <c r="AH24" s="196"/>
      <c r="AI24" s="796"/>
      <c r="AJ24" s="790"/>
      <c r="AK24" s="790"/>
      <c r="AL24" s="790"/>
      <c r="AM24" s="790"/>
      <c r="AN24" s="793"/>
      <c r="AO24" s="190">
        <v>5</v>
      </c>
      <c r="AP24" s="194"/>
      <c r="AQ24" s="195"/>
      <c r="AR24" s="195"/>
      <c r="AS24" s="196"/>
      <c r="AT24" s="796"/>
      <c r="AU24" s="790"/>
      <c r="AV24" s="790"/>
      <c r="AW24" s="790"/>
      <c r="AX24" s="790"/>
      <c r="AY24" s="793"/>
      <c r="AZ24" s="190">
        <v>5</v>
      </c>
      <c r="BA24" s="194"/>
      <c r="BB24" s="195"/>
      <c r="BC24" s="195"/>
      <c r="BD24" s="196"/>
      <c r="BE24" s="38"/>
      <c r="BF24" s="809"/>
      <c r="BG24" s="808"/>
      <c r="BH24" s="807"/>
      <c r="BJ24" s="958"/>
    </row>
    <row r="25" spans="2:62" x14ac:dyDescent="0.2">
      <c r="B25" s="796"/>
      <c r="C25" s="790"/>
      <c r="D25" s="790"/>
      <c r="E25" s="790"/>
      <c r="F25" s="790"/>
      <c r="G25" s="793"/>
      <c r="H25" s="190">
        <v>6</v>
      </c>
      <c r="I25" s="194"/>
      <c r="J25" s="195"/>
      <c r="K25" s="195"/>
      <c r="L25" s="196"/>
      <c r="M25" s="796"/>
      <c r="N25" s="790"/>
      <c r="O25" s="790"/>
      <c r="P25" s="790"/>
      <c r="Q25" s="790"/>
      <c r="R25" s="793"/>
      <c r="S25" s="190">
        <v>6</v>
      </c>
      <c r="T25" s="194"/>
      <c r="U25" s="195"/>
      <c r="V25" s="195"/>
      <c r="W25" s="196"/>
      <c r="X25" s="796"/>
      <c r="Y25" s="790"/>
      <c r="Z25" s="790"/>
      <c r="AA25" s="790"/>
      <c r="AB25" s="790"/>
      <c r="AC25" s="793"/>
      <c r="AD25" s="190">
        <v>6</v>
      </c>
      <c r="AE25" s="194"/>
      <c r="AF25" s="195"/>
      <c r="AG25" s="195"/>
      <c r="AH25" s="196"/>
      <c r="AI25" s="796"/>
      <c r="AJ25" s="790"/>
      <c r="AK25" s="790"/>
      <c r="AL25" s="790"/>
      <c r="AM25" s="790"/>
      <c r="AN25" s="793"/>
      <c r="AO25" s="190">
        <v>6</v>
      </c>
      <c r="AP25" s="194"/>
      <c r="AQ25" s="195"/>
      <c r="AR25" s="195"/>
      <c r="AS25" s="196"/>
      <c r="AT25" s="796"/>
      <c r="AU25" s="790"/>
      <c r="AV25" s="790"/>
      <c r="AW25" s="790"/>
      <c r="AX25" s="790"/>
      <c r="AY25" s="793"/>
      <c r="AZ25" s="190">
        <v>6</v>
      </c>
      <c r="BA25" s="194"/>
      <c r="BB25" s="195"/>
      <c r="BC25" s="195"/>
      <c r="BD25" s="196"/>
      <c r="BE25" s="38"/>
      <c r="BF25" s="809"/>
      <c r="BG25" s="808"/>
      <c r="BH25" s="807"/>
      <c r="BJ25" s="958"/>
    </row>
    <row r="26" spans="2:62" x14ac:dyDescent="0.2">
      <c r="B26" s="796"/>
      <c r="C26" s="790"/>
      <c r="D26" s="790"/>
      <c r="E26" s="790"/>
      <c r="F26" s="790"/>
      <c r="G26" s="793"/>
      <c r="H26" s="190">
        <v>7</v>
      </c>
      <c r="I26" s="194"/>
      <c r="J26" s="195"/>
      <c r="K26" s="195"/>
      <c r="L26" s="196"/>
      <c r="M26" s="796"/>
      <c r="N26" s="790"/>
      <c r="O26" s="790"/>
      <c r="P26" s="790"/>
      <c r="Q26" s="790"/>
      <c r="R26" s="793"/>
      <c r="S26" s="190">
        <v>7</v>
      </c>
      <c r="T26" s="194"/>
      <c r="U26" s="195"/>
      <c r="V26" s="195"/>
      <c r="W26" s="196"/>
      <c r="X26" s="796"/>
      <c r="Y26" s="790"/>
      <c r="Z26" s="790"/>
      <c r="AA26" s="790"/>
      <c r="AB26" s="790"/>
      <c r="AC26" s="793"/>
      <c r="AD26" s="190">
        <v>7</v>
      </c>
      <c r="AE26" s="194"/>
      <c r="AF26" s="195"/>
      <c r="AG26" s="195"/>
      <c r="AH26" s="196"/>
      <c r="AI26" s="796"/>
      <c r="AJ26" s="790"/>
      <c r="AK26" s="790"/>
      <c r="AL26" s="790"/>
      <c r="AM26" s="790"/>
      <c r="AN26" s="793"/>
      <c r="AO26" s="190">
        <v>7</v>
      </c>
      <c r="AP26" s="194"/>
      <c r="AQ26" s="195"/>
      <c r="AR26" s="195"/>
      <c r="AS26" s="196"/>
      <c r="AT26" s="796"/>
      <c r="AU26" s="790"/>
      <c r="AV26" s="790"/>
      <c r="AW26" s="790"/>
      <c r="AX26" s="790"/>
      <c r="AY26" s="793"/>
      <c r="AZ26" s="190">
        <v>7</v>
      </c>
      <c r="BA26" s="194"/>
      <c r="BB26" s="195"/>
      <c r="BC26" s="195"/>
      <c r="BD26" s="196"/>
      <c r="BE26" s="38"/>
      <c r="BF26" s="809"/>
      <c r="BG26" s="808"/>
      <c r="BH26" s="807"/>
      <c r="BJ26" s="958"/>
    </row>
    <row r="27" spans="2:62" x14ac:dyDescent="0.2">
      <c r="B27" s="796"/>
      <c r="C27" s="790"/>
      <c r="D27" s="790"/>
      <c r="E27" s="790"/>
      <c r="F27" s="790"/>
      <c r="G27" s="793"/>
      <c r="H27" s="190">
        <v>8</v>
      </c>
      <c r="I27" s="194"/>
      <c r="J27" s="195"/>
      <c r="K27" s="195"/>
      <c r="L27" s="196"/>
      <c r="M27" s="796"/>
      <c r="N27" s="790"/>
      <c r="O27" s="790"/>
      <c r="P27" s="790"/>
      <c r="Q27" s="790"/>
      <c r="R27" s="793"/>
      <c r="S27" s="190">
        <v>8</v>
      </c>
      <c r="T27" s="194"/>
      <c r="U27" s="195"/>
      <c r="V27" s="195"/>
      <c r="W27" s="196"/>
      <c r="X27" s="796"/>
      <c r="Y27" s="790"/>
      <c r="Z27" s="790"/>
      <c r="AA27" s="790"/>
      <c r="AB27" s="790"/>
      <c r="AC27" s="793"/>
      <c r="AD27" s="190">
        <v>8</v>
      </c>
      <c r="AE27" s="194"/>
      <c r="AF27" s="195"/>
      <c r="AG27" s="195"/>
      <c r="AH27" s="196"/>
      <c r="AI27" s="796"/>
      <c r="AJ27" s="790"/>
      <c r="AK27" s="790"/>
      <c r="AL27" s="790"/>
      <c r="AM27" s="790"/>
      <c r="AN27" s="793"/>
      <c r="AO27" s="190">
        <v>8</v>
      </c>
      <c r="AP27" s="194"/>
      <c r="AQ27" s="195"/>
      <c r="AR27" s="195"/>
      <c r="AS27" s="196"/>
      <c r="AT27" s="796"/>
      <c r="AU27" s="790"/>
      <c r="AV27" s="790"/>
      <c r="AW27" s="790"/>
      <c r="AX27" s="790"/>
      <c r="AY27" s="793"/>
      <c r="AZ27" s="190">
        <v>8</v>
      </c>
      <c r="BA27" s="194"/>
      <c r="BB27" s="195"/>
      <c r="BC27" s="195"/>
      <c r="BD27" s="196"/>
      <c r="BE27" s="38"/>
      <c r="BF27" s="809"/>
      <c r="BG27" s="808"/>
      <c r="BH27" s="807"/>
      <c r="BJ27" s="958"/>
    </row>
    <row r="28" spans="2:62" x14ac:dyDescent="0.2">
      <c r="B28" s="797"/>
      <c r="C28" s="791"/>
      <c r="D28" s="791"/>
      <c r="E28" s="791"/>
      <c r="F28" s="791"/>
      <c r="G28" s="794"/>
      <c r="H28" s="28">
        <v>9</v>
      </c>
      <c r="I28" s="28"/>
      <c r="J28" s="29"/>
      <c r="K28" s="29"/>
      <c r="L28" s="27"/>
      <c r="M28" s="797"/>
      <c r="N28" s="791"/>
      <c r="O28" s="791"/>
      <c r="P28" s="791"/>
      <c r="Q28" s="791"/>
      <c r="R28" s="794"/>
      <c r="S28" s="28">
        <v>9</v>
      </c>
      <c r="T28" s="28"/>
      <c r="U28" s="29"/>
      <c r="V28" s="29"/>
      <c r="W28" s="27"/>
      <c r="X28" s="797"/>
      <c r="Y28" s="791"/>
      <c r="Z28" s="791"/>
      <c r="AA28" s="791"/>
      <c r="AB28" s="791"/>
      <c r="AC28" s="794"/>
      <c r="AD28" s="28">
        <v>9</v>
      </c>
      <c r="AE28" s="28"/>
      <c r="AF28" s="29"/>
      <c r="AG28" s="29"/>
      <c r="AH28" s="27"/>
      <c r="AI28" s="797"/>
      <c r="AJ28" s="791"/>
      <c r="AK28" s="791"/>
      <c r="AL28" s="791"/>
      <c r="AM28" s="791"/>
      <c r="AN28" s="794"/>
      <c r="AO28" s="28">
        <v>9</v>
      </c>
      <c r="AP28" s="28"/>
      <c r="AQ28" s="29"/>
      <c r="AR28" s="29"/>
      <c r="AS28" s="27"/>
      <c r="AT28" s="797"/>
      <c r="AU28" s="791"/>
      <c r="AV28" s="791"/>
      <c r="AW28" s="791"/>
      <c r="AX28" s="791"/>
      <c r="AY28" s="794"/>
      <c r="AZ28" s="28">
        <v>9</v>
      </c>
      <c r="BA28" s="28"/>
      <c r="BB28" s="29"/>
      <c r="BC28" s="29"/>
      <c r="BD28" s="27"/>
      <c r="BE28" s="38"/>
      <c r="BF28" s="809"/>
      <c r="BG28" s="808"/>
      <c r="BH28" s="807"/>
      <c r="BJ28" s="958"/>
    </row>
    <row r="29" spans="2:62" x14ac:dyDescent="0.2">
      <c r="B29" s="795"/>
      <c r="C29" s="789"/>
      <c r="D29" s="789"/>
      <c r="E29" s="789"/>
      <c r="F29" s="789"/>
      <c r="G29" s="792"/>
      <c r="H29" s="189">
        <v>0</v>
      </c>
      <c r="I29" s="191"/>
      <c r="J29" s="192"/>
      <c r="K29" s="192"/>
      <c r="L29" s="193"/>
      <c r="M29" s="795"/>
      <c r="N29" s="789"/>
      <c r="O29" s="789"/>
      <c r="P29" s="789"/>
      <c r="Q29" s="789"/>
      <c r="R29" s="792"/>
      <c r="S29" s="189">
        <v>0</v>
      </c>
      <c r="T29" s="191"/>
      <c r="U29" s="192"/>
      <c r="V29" s="192"/>
      <c r="W29" s="193"/>
      <c r="X29" s="795"/>
      <c r="Y29" s="789"/>
      <c r="Z29" s="789"/>
      <c r="AA29" s="789"/>
      <c r="AB29" s="789"/>
      <c r="AC29" s="792"/>
      <c r="AD29" s="189">
        <v>0</v>
      </c>
      <c r="AE29" s="191"/>
      <c r="AF29" s="192"/>
      <c r="AG29" s="192"/>
      <c r="AH29" s="193"/>
      <c r="AI29" s="795"/>
      <c r="AJ29" s="789"/>
      <c r="AK29" s="789"/>
      <c r="AL29" s="789"/>
      <c r="AM29" s="789"/>
      <c r="AN29" s="792"/>
      <c r="AO29" s="189">
        <v>0</v>
      </c>
      <c r="AP29" s="191"/>
      <c r="AQ29" s="192"/>
      <c r="AR29" s="192"/>
      <c r="AS29" s="193"/>
      <c r="AT29" s="795"/>
      <c r="AU29" s="789"/>
      <c r="AV29" s="789"/>
      <c r="AW29" s="789"/>
      <c r="AX29" s="789"/>
      <c r="AY29" s="792"/>
      <c r="AZ29" s="189">
        <v>0</v>
      </c>
      <c r="BA29" s="191"/>
      <c r="BB29" s="192"/>
      <c r="BC29" s="192"/>
      <c r="BD29" s="193"/>
      <c r="BE29" s="38"/>
      <c r="BF29" s="809"/>
      <c r="BG29" s="808"/>
      <c r="BH29" s="807"/>
      <c r="BJ29" s="958"/>
    </row>
    <row r="30" spans="2:62" x14ac:dyDescent="0.2">
      <c r="B30" s="796"/>
      <c r="C30" s="790"/>
      <c r="D30" s="790"/>
      <c r="E30" s="790"/>
      <c r="F30" s="790"/>
      <c r="G30" s="793"/>
      <c r="H30" s="190">
        <v>1</v>
      </c>
      <c r="I30" s="194"/>
      <c r="J30" s="195"/>
      <c r="K30" s="195"/>
      <c r="L30" s="196"/>
      <c r="M30" s="796"/>
      <c r="N30" s="790"/>
      <c r="O30" s="790"/>
      <c r="P30" s="790"/>
      <c r="Q30" s="790"/>
      <c r="R30" s="793"/>
      <c r="S30" s="190">
        <v>1</v>
      </c>
      <c r="T30" s="194"/>
      <c r="U30" s="195"/>
      <c r="V30" s="195"/>
      <c r="W30" s="196"/>
      <c r="X30" s="796"/>
      <c r="Y30" s="790"/>
      <c r="Z30" s="790"/>
      <c r="AA30" s="790"/>
      <c r="AB30" s="790"/>
      <c r="AC30" s="793"/>
      <c r="AD30" s="190">
        <v>1</v>
      </c>
      <c r="AE30" s="194"/>
      <c r="AF30" s="195"/>
      <c r="AG30" s="195"/>
      <c r="AH30" s="196"/>
      <c r="AI30" s="796"/>
      <c r="AJ30" s="790"/>
      <c r="AK30" s="790"/>
      <c r="AL30" s="790"/>
      <c r="AM30" s="790"/>
      <c r="AN30" s="793"/>
      <c r="AO30" s="190">
        <v>1</v>
      </c>
      <c r="AP30" s="194"/>
      <c r="AQ30" s="195"/>
      <c r="AR30" s="195"/>
      <c r="AS30" s="196"/>
      <c r="AT30" s="796"/>
      <c r="AU30" s="790"/>
      <c r="AV30" s="790"/>
      <c r="AW30" s="790"/>
      <c r="AX30" s="790"/>
      <c r="AY30" s="793"/>
      <c r="AZ30" s="190">
        <v>1</v>
      </c>
      <c r="BA30" s="194"/>
      <c r="BB30" s="195"/>
      <c r="BC30" s="195"/>
      <c r="BD30" s="196"/>
      <c r="BE30" s="38"/>
      <c r="BF30" s="809"/>
      <c r="BG30" s="808"/>
      <c r="BH30" s="807"/>
      <c r="BJ30" s="958"/>
    </row>
    <row r="31" spans="2:62" x14ac:dyDescent="0.2">
      <c r="B31" s="796"/>
      <c r="C31" s="790"/>
      <c r="D31" s="790"/>
      <c r="E31" s="790"/>
      <c r="F31" s="790"/>
      <c r="G31" s="793"/>
      <c r="H31" s="190">
        <v>2</v>
      </c>
      <c r="I31" s="194"/>
      <c r="J31" s="195"/>
      <c r="K31" s="195"/>
      <c r="L31" s="196"/>
      <c r="M31" s="796"/>
      <c r="N31" s="790"/>
      <c r="O31" s="790"/>
      <c r="P31" s="790"/>
      <c r="Q31" s="790"/>
      <c r="R31" s="793"/>
      <c r="S31" s="190">
        <v>2</v>
      </c>
      <c r="T31" s="194"/>
      <c r="U31" s="195"/>
      <c r="V31" s="195"/>
      <c r="W31" s="196"/>
      <c r="X31" s="796"/>
      <c r="Y31" s="790"/>
      <c r="Z31" s="790"/>
      <c r="AA31" s="790"/>
      <c r="AB31" s="790"/>
      <c r="AC31" s="793"/>
      <c r="AD31" s="190">
        <v>2</v>
      </c>
      <c r="AE31" s="194"/>
      <c r="AF31" s="195"/>
      <c r="AG31" s="195"/>
      <c r="AH31" s="196"/>
      <c r="AI31" s="796"/>
      <c r="AJ31" s="790"/>
      <c r="AK31" s="790"/>
      <c r="AL31" s="790"/>
      <c r="AM31" s="790"/>
      <c r="AN31" s="793"/>
      <c r="AO31" s="190">
        <v>2</v>
      </c>
      <c r="AP31" s="194"/>
      <c r="AQ31" s="195"/>
      <c r="AR31" s="195"/>
      <c r="AS31" s="196"/>
      <c r="AT31" s="796"/>
      <c r="AU31" s="790"/>
      <c r="AV31" s="790"/>
      <c r="AW31" s="790"/>
      <c r="AX31" s="790"/>
      <c r="AY31" s="793"/>
      <c r="AZ31" s="190">
        <v>2</v>
      </c>
      <c r="BA31" s="194"/>
      <c r="BB31" s="195"/>
      <c r="BC31" s="195"/>
      <c r="BD31" s="196"/>
      <c r="BE31" s="38"/>
      <c r="BF31" s="809"/>
      <c r="BG31" s="808"/>
      <c r="BH31" s="807"/>
      <c r="BJ31" s="958"/>
    </row>
    <row r="32" spans="2:62" x14ac:dyDescent="0.2">
      <c r="B32" s="796"/>
      <c r="C32" s="790"/>
      <c r="D32" s="790"/>
      <c r="E32" s="790"/>
      <c r="F32" s="790"/>
      <c r="G32" s="793"/>
      <c r="H32" s="190">
        <v>3</v>
      </c>
      <c r="I32" s="194"/>
      <c r="J32" s="195"/>
      <c r="K32" s="195"/>
      <c r="L32" s="196"/>
      <c r="M32" s="796"/>
      <c r="N32" s="790"/>
      <c r="O32" s="790"/>
      <c r="P32" s="790"/>
      <c r="Q32" s="790"/>
      <c r="R32" s="793"/>
      <c r="S32" s="190">
        <v>3</v>
      </c>
      <c r="T32" s="194"/>
      <c r="U32" s="195"/>
      <c r="V32" s="195"/>
      <c r="W32" s="196"/>
      <c r="X32" s="796"/>
      <c r="Y32" s="790"/>
      <c r="Z32" s="790"/>
      <c r="AA32" s="790"/>
      <c r="AB32" s="790"/>
      <c r="AC32" s="793"/>
      <c r="AD32" s="190">
        <v>3</v>
      </c>
      <c r="AE32" s="194"/>
      <c r="AF32" s="195"/>
      <c r="AG32" s="195"/>
      <c r="AH32" s="196"/>
      <c r="AI32" s="796"/>
      <c r="AJ32" s="790"/>
      <c r="AK32" s="790"/>
      <c r="AL32" s="790"/>
      <c r="AM32" s="790"/>
      <c r="AN32" s="793"/>
      <c r="AO32" s="190">
        <v>3</v>
      </c>
      <c r="AP32" s="194"/>
      <c r="AQ32" s="195"/>
      <c r="AR32" s="195"/>
      <c r="AS32" s="196"/>
      <c r="AT32" s="796"/>
      <c r="AU32" s="790"/>
      <c r="AV32" s="790"/>
      <c r="AW32" s="790"/>
      <c r="AX32" s="790"/>
      <c r="AY32" s="793"/>
      <c r="AZ32" s="190">
        <v>3</v>
      </c>
      <c r="BA32" s="194"/>
      <c r="BB32" s="195"/>
      <c r="BC32" s="195"/>
      <c r="BD32" s="196"/>
      <c r="BE32" s="38"/>
      <c r="BF32" s="809"/>
      <c r="BG32" s="808"/>
      <c r="BH32" s="807"/>
      <c r="BJ32" s="958"/>
    </row>
    <row r="33" spans="2:62" x14ac:dyDescent="0.2">
      <c r="B33" s="796"/>
      <c r="C33" s="790"/>
      <c r="D33" s="790"/>
      <c r="E33" s="790"/>
      <c r="F33" s="790"/>
      <c r="G33" s="793"/>
      <c r="H33" s="190">
        <v>4</v>
      </c>
      <c r="I33" s="194"/>
      <c r="J33" s="195"/>
      <c r="K33" s="195"/>
      <c r="L33" s="196"/>
      <c r="M33" s="796"/>
      <c r="N33" s="790"/>
      <c r="O33" s="790"/>
      <c r="P33" s="790"/>
      <c r="Q33" s="790"/>
      <c r="R33" s="793"/>
      <c r="S33" s="190">
        <v>4</v>
      </c>
      <c r="T33" s="194"/>
      <c r="U33" s="195"/>
      <c r="V33" s="195"/>
      <c r="W33" s="196"/>
      <c r="X33" s="796"/>
      <c r="Y33" s="790"/>
      <c r="Z33" s="790"/>
      <c r="AA33" s="790"/>
      <c r="AB33" s="790"/>
      <c r="AC33" s="793"/>
      <c r="AD33" s="190">
        <v>4</v>
      </c>
      <c r="AE33" s="194"/>
      <c r="AF33" s="195"/>
      <c r="AG33" s="195"/>
      <c r="AH33" s="196"/>
      <c r="AI33" s="796"/>
      <c r="AJ33" s="790"/>
      <c r="AK33" s="790"/>
      <c r="AL33" s="790"/>
      <c r="AM33" s="790"/>
      <c r="AN33" s="793"/>
      <c r="AO33" s="190">
        <v>4</v>
      </c>
      <c r="AP33" s="194"/>
      <c r="AQ33" s="195"/>
      <c r="AR33" s="195"/>
      <c r="AS33" s="196"/>
      <c r="AT33" s="796"/>
      <c r="AU33" s="790"/>
      <c r="AV33" s="790"/>
      <c r="AW33" s="790"/>
      <c r="AX33" s="790"/>
      <c r="AY33" s="793"/>
      <c r="AZ33" s="190">
        <v>4</v>
      </c>
      <c r="BA33" s="194"/>
      <c r="BB33" s="195"/>
      <c r="BC33" s="195"/>
      <c r="BD33" s="196"/>
      <c r="BE33" s="38"/>
      <c r="BF33" s="809"/>
      <c r="BG33" s="808"/>
      <c r="BH33" s="807"/>
      <c r="BJ33" s="958"/>
    </row>
    <row r="34" spans="2:62" x14ac:dyDescent="0.2">
      <c r="B34" s="796"/>
      <c r="C34" s="790"/>
      <c r="D34" s="790"/>
      <c r="E34" s="790"/>
      <c r="F34" s="790"/>
      <c r="G34" s="793"/>
      <c r="H34" s="190">
        <v>5</v>
      </c>
      <c r="I34" s="194"/>
      <c r="J34" s="195"/>
      <c r="K34" s="195"/>
      <c r="L34" s="196"/>
      <c r="M34" s="796"/>
      <c r="N34" s="790"/>
      <c r="O34" s="790"/>
      <c r="P34" s="790"/>
      <c r="Q34" s="790"/>
      <c r="R34" s="793"/>
      <c r="S34" s="190">
        <v>5</v>
      </c>
      <c r="T34" s="194"/>
      <c r="U34" s="195"/>
      <c r="V34" s="195"/>
      <c r="W34" s="196"/>
      <c r="X34" s="796"/>
      <c r="Y34" s="790"/>
      <c r="Z34" s="790"/>
      <c r="AA34" s="790"/>
      <c r="AB34" s="790"/>
      <c r="AC34" s="793"/>
      <c r="AD34" s="190">
        <v>5</v>
      </c>
      <c r="AE34" s="194"/>
      <c r="AF34" s="195"/>
      <c r="AG34" s="195"/>
      <c r="AH34" s="196"/>
      <c r="AI34" s="796"/>
      <c r="AJ34" s="790"/>
      <c r="AK34" s="790"/>
      <c r="AL34" s="790"/>
      <c r="AM34" s="790"/>
      <c r="AN34" s="793"/>
      <c r="AO34" s="190">
        <v>5</v>
      </c>
      <c r="AP34" s="194"/>
      <c r="AQ34" s="195"/>
      <c r="AR34" s="195"/>
      <c r="AS34" s="196"/>
      <c r="AT34" s="796"/>
      <c r="AU34" s="790"/>
      <c r="AV34" s="790"/>
      <c r="AW34" s="790"/>
      <c r="AX34" s="790"/>
      <c r="AY34" s="793"/>
      <c r="AZ34" s="190">
        <v>5</v>
      </c>
      <c r="BA34" s="194"/>
      <c r="BB34" s="195"/>
      <c r="BC34" s="195"/>
      <c r="BD34" s="196"/>
      <c r="BE34" s="38"/>
      <c r="BF34" s="809"/>
      <c r="BG34" s="808"/>
      <c r="BH34" s="807"/>
      <c r="BJ34" s="958"/>
    </row>
    <row r="35" spans="2:62" x14ac:dyDescent="0.2">
      <c r="B35" s="796"/>
      <c r="C35" s="790"/>
      <c r="D35" s="790"/>
      <c r="E35" s="790"/>
      <c r="F35" s="790"/>
      <c r="G35" s="793"/>
      <c r="H35" s="190">
        <v>6</v>
      </c>
      <c r="I35" s="194"/>
      <c r="J35" s="195"/>
      <c r="K35" s="195"/>
      <c r="L35" s="196"/>
      <c r="M35" s="796"/>
      <c r="N35" s="790"/>
      <c r="O35" s="790"/>
      <c r="P35" s="790"/>
      <c r="Q35" s="790"/>
      <c r="R35" s="793"/>
      <c r="S35" s="190">
        <v>6</v>
      </c>
      <c r="T35" s="194"/>
      <c r="U35" s="195"/>
      <c r="V35" s="195"/>
      <c r="W35" s="196"/>
      <c r="X35" s="796"/>
      <c r="Y35" s="790"/>
      <c r="Z35" s="790"/>
      <c r="AA35" s="790"/>
      <c r="AB35" s="790"/>
      <c r="AC35" s="793"/>
      <c r="AD35" s="190">
        <v>6</v>
      </c>
      <c r="AE35" s="194"/>
      <c r="AF35" s="195"/>
      <c r="AG35" s="195"/>
      <c r="AH35" s="196"/>
      <c r="AI35" s="796"/>
      <c r="AJ35" s="790"/>
      <c r="AK35" s="790"/>
      <c r="AL35" s="790"/>
      <c r="AM35" s="790"/>
      <c r="AN35" s="793"/>
      <c r="AO35" s="190">
        <v>6</v>
      </c>
      <c r="AP35" s="194"/>
      <c r="AQ35" s="195"/>
      <c r="AR35" s="195"/>
      <c r="AS35" s="196"/>
      <c r="AT35" s="796"/>
      <c r="AU35" s="790"/>
      <c r="AV35" s="790"/>
      <c r="AW35" s="790"/>
      <c r="AX35" s="790"/>
      <c r="AY35" s="793"/>
      <c r="AZ35" s="190">
        <v>6</v>
      </c>
      <c r="BA35" s="194"/>
      <c r="BB35" s="195"/>
      <c r="BC35" s="195"/>
      <c r="BD35" s="196"/>
      <c r="BE35" s="38"/>
      <c r="BF35" s="809"/>
      <c r="BG35" s="808"/>
      <c r="BH35" s="807"/>
      <c r="BJ35" s="958"/>
    </row>
    <row r="36" spans="2:62" x14ac:dyDescent="0.2">
      <c r="B36" s="796"/>
      <c r="C36" s="790"/>
      <c r="D36" s="790"/>
      <c r="E36" s="790"/>
      <c r="F36" s="790"/>
      <c r="G36" s="793"/>
      <c r="H36" s="190">
        <v>7</v>
      </c>
      <c r="I36" s="194"/>
      <c r="J36" s="195"/>
      <c r="K36" s="195"/>
      <c r="L36" s="196"/>
      <c r="M36" s="796"/>
      <c r="N36" s="790"/>
      <c r="O36" s="790"/>
      <c r="P36" s="790"/>
      <c r="Q36" s="790"/>
      <c r="R36" s="793"/>
      <c r="S36" s="190">
        <v>7</v>
      </c>
      <c r="T36" s="194"/>
      <c r="U36" s="195"/>
      <c r="V36" s="195"/>
      <c r="W36" s="196"/>
      <c r="X36" s="796"/>
      <c r="Y36" s="790"/>
      <c r="Z36" s="790"/>
      <c r="AA36" s="790"/>
      <c r="AB36" s="790"/>
      <c r="AC36" s="793"/>
      <c r="AD36" s="190">
        <v>7</v>
      </c>
      <c r="AE36" s="194"/>
      <c r="AF36" s="195"/>
      <c r="AG36" s="195"/>
      <c r="AH36" s="196"/>
      <c r="AI36" s="796"/>
      <c r="AJ36" s="790"/>
      <c r="AK36" s="790"/>
      <c r="AL36" s="790"/>
      <c r="AM36" s="790"/>
      <c r="AN36" s="793"/>
      <c r="AO36" s="190">
        <v>7</v>
      </c>
      <c r="AP36" s="194"/>
      <c r="AQ36" s="195"/>
      <c r="AR36" s="195"/>
      <c r="AS36" s="196"/>
      <c r="AT36" s="796"/>
      <c r="AU36" s="790"/>
      <c r="AV36" s="790"/>
      <c r="AW36" s="790"/>
      <c r="AX36" s="790"/>
      <c r="AY36" s="793"/>
      <c r="AZ36" s="190">
        <v>7</v>
      </c>
      <c r="BA36" s="194"/>
      <c r="BB36" s="195"/>
      <c r="BC36" s="195"/>
      <c r="BD36" s="196"/>
      <c r="BE36" s="38"/>
      <c r="BF36" s="809"/>
      <c r="BG36" s="808"/>
      <c r="BH36" s="807"/>
      <c r="BJ36" s="958"/>
    </row>
    <row r="37" spans="2:62" x14ac:dyDescent="0.2">
      <c r="B37" s="796"/>
      <c r="C37" s="790"/>
      <c r="D37" s="790"/>
      <c r="E37" s="790"/>
      <c r="F37" s="790"/>
      <c r="G37" s="793"/>
      <c r="H37" s="190">
        <v>8</v>
      </c>
      <c r="I37" s="194"/>
      <c r="J37" s="195"/>
      <c r="K37" s="195"/>
      <c r="L37" s="196"/>
      <c r="M37" s="796"/>
      <c r="N37" s="790"/>
      <c r="O37" s="790"/>
      <c r="P37" s="790"/>
      <c r="Q37" s="790"/>
      <c r="R37" s="793"/>
      <c r="S37" s="190">
        <v>8</v>
      </c>
      <c r="T37" s="194"/>
      <c r="U37" s="195"/>
      <c r="V37" s="195"/>
      <c r="W37" s="196"/>
      <c r="X37" s="796"/>
      <c r="Y37" s="790"/>
      <c r="Z37" s="790"/>
      <c r="AA37" s="790"/>
      <c r="AB37" s="790"/>
      <c r="AC37" s="793"/>
      <c r="AD37" s="190">
        <v>8</v>
      </c>
      <c r="AE37" s="194"/>
      <c r="AF37" s="195"/>
      <c r="AG37" s="195"/>
      <c r="AH37" s="196"/>
      <c r="AI37" s="796"/>
      <c r="AJ37" s="790"/>
      <c r="AK37" s="790"/>
      <c r="AL37" s="790"/>
      <c r="AM37" s="790"/>
      <c r="AN37" s="793"/>
      <c r="AO37" s="190">
        <v>8</v>
      </c>
      <c r="AP37" s="194"/>
      <c r="AQ37" s="195"/>
      <c r="AR37" s="195"/>
      <c r="AS37" s="196"/>
      <c r="AT37" s="796"/>
      <c r="AU37" s="790"/>
      <c r="AV37" s="790"/>
      <c r="AW37" s="790"/>
      <c r="AX37" s="790"/>
      <c r="AY37" s="793"/>
      <c r="AZ37" s="190">
        <v>8</v>
      </c>
      <c r="BA37" s="194"/>
      <c r="BB37" s="195"/>
      <c r="BC37" s="195"/>
      <c r="BD37" s="196"/>
      <c r="BE37" s="38"/>
      <c r="BF37" s="809"/>
      <c r="BG37" s="808"/>
      <c r="BH37" s="807"/>
      <c r="BJ37" s="958"/>
    </row>
    <row r="38" spans="2:62" x14ac:dyDescent="0.2">
      <c r="B38" s="797"/>
      <c r="C38" s="791"/>
      <c r="D38" s="791"/>
      <c r="E38" s="791"/>
      <c r="F38" s="791"/>
      <c r="G38" s="794"/>
      <c r="H38" s="28">
        <v>9</v>
      </c>
      <c r="I38" s="28"/>
      <c r="J38" s="29"/>
      <c r="K38" s="29"/>
      <c r="L38" s="27"/>
      <c r="M38" s="797"/>
      <c r="N38" s="791"/>
      <c r="O38" s="791"/>
      <c r="P38" s="791"/>
      <c r="Q38" s="791"/>
      <c r="R38" s="794"/>
      <c r="S38" s="28">
        <v>9</v>
      </c>
      <c r="T38" s="28"/>
      <c r="U38" s="29"/>
      <c r="V38" s="29"/>
      <c r="W38" s="27"/>
      <c r="X38" s="797"/>
      <c r="Y38" s="791"/>
      <c r="Z38" s="791"/>
      <c r="AA38" s="791"/>
      <c r="AB38" s="791"/>
      <c r="AC38" s="794"/>
      <c r="AD38" s="28">
        <v>9</v>
      </c>
      <c r="AE38" s="28"/>
      <c r="AF38" s="29"/>
      <c r="AG38" s="29"/>
      <c r="AH38" s="27"/>
      <c r="AI38" s="797"/>
      <c r="AJ38" s="791"/>
      <c r="AK38" s="791"/>
      <c r="AL38" s="791"/>
      <c r="AM38" s="791"/>
      <c r="AN38" s="794"/>
      <c r="AO38" s="28">
        <v>9</v>
      </c>
      <c r="AP38" s="28"/>
      <c r="AQ38" s="29"/>
      <c r="AR38" s="29"/>
      <c r="AS38" s="27"/>
      <c r="AT38" s="797"/>
      <c r="AU38" s="791"/>
      <c r="AV38" s="791"/>
      <c r="AW38" s="791"/>
      <c r="AX38" s="791"/>
      <c r="AY38" s="794"/>
      <c r="AZ38" s="28">
        <v>9</v>
      </c>
      <c r="BA38" s="28"/>
      <c r="BB38" s="29"/>
      <c r="BC38" s="29"/>
      <c r="BD38" s="27"/>
      <c r="BE38" s="38"/>
      <c r="BF38" s="809"/>
      <c r="BG38" s="808"/>
      <c r="BH38" s="807"/>
      <c r="BJ38" s="958"/>
    </row>
    <row r="39" spans="2:62" x14ac:dyDescent="0.2">
      <c r="B39" s="795"/>
      <c r="C39" s="789"/>
      <c r="D39" s="789"/>
      <c r="E39" s="789"/>
      <c r="F39" s="789"/>
      <c r="G39" s="792"/>
      <c r="H39" s="189">
        <v>0</v>
      </c>
      <c r="I39" s="191"/>
      <c r="J39" s="192"/>
      <c r="K39" s="192"/>
      <c r="L39" s="193"/>
      <c r="M39" s="795"/>
      <c r="N39" s="789"/>
      <c r="O39" s="789"/>
      <c r="P39" s="789"/>
      <c r="Q39" s="789"/>
      <c r="R39" s="792"/>
      <c r="S39" s="189">
        <v>0</v>
      </c>
      <c r="T39" s="191"/>
      <c r="U39" s="192"/>
      <c r="V39" s="192"/>
      <c r="W39" s="193"/>
      <c r="X39" s="795"/>
      <c r="Y39" s="789"/>
      <c r="Z39" s="789"/>
      <c r="AA39" s="789"/>
      <c r="AB39" s="789"/>
      <c r="AC39" s="792"/>
      <c r="AD39" s="189">
        <v>0</v>
      </c>
      <c r="AE39" s="191"/>
      <c r="AF39" s="192"/>
      <c r="AG39" s="192"/>
      <c r="AH39" s="193"/>
      <c r="AI39" s="795"/>
      <c r="AJ39" s="789"/>
      <c r="AK39" s="789"/>
      <c r="AL39" s="789"/>
      <c r="AM39" s="789"/>
      <c r="AN39" s="792"/>
      <c r="AO39" s="189">
        <v>0</v>
      </c>
      <c r="AP39" s="191"/>
      <c r="AQ39" s="192"/>
      <c r="AR39" s="192"/>
      <c r="AS39" s="193"/>
      <c r="AT39" s="795"/>
      <c r="AU39" s="789"/>
      <c r="AV39" s="789"/>
      <c r="AW39" s="789"/>
      <c r="AX39" s="789"/>
      <c r="AY39" s="792"/>
      <c r="AZ39" s="189">
        <v>0</v>
      </c>
      <c r="BA39" s="191"/>
      <c r="BB39" s="192"/>
      <c r="BC39" s="192"/>
      <c r="BD39" s="193"/>
      <c r="BE39" s="40"/>
      <c r="BF39" s="809"/>
      <c r="BG39" s="808"/>
      <c r="BH39" s="807"/>
      <c r="BJ39" s="958"/>
    </row>
    <row r="40" spans="2:62" x14ac:dyDescent="0.2">
      <c r="B40" s="796"/>
      <c r="C40" s="790"/>
      <c r="D40" s="790"/>
      <c r="E40" s="790"/>
      <c r="F40" s="790"/>
      <c r="G40" s="793"/>
      <c r="H40" s="190">
        <v>1</v>
      </c>
      <c r="I40" s="194"/>
      <c r="J40" s="195"/>
      <c r="K40" s="195"/>
      <c r="L40" s="196"/>
      <c r="M40" s="796"/>
      <c r="N40" s="790"/>
      <c r="O40" s="790"/>
      <c r="P40" s="790"/>
      <c r="Q40" s="790"/>
      <c r="R40" s="793"/>
      <c r="S40" s="190">
        <v>1</v>
      </c>
      <c r="T40" s="194"/>
      <c r="U40" s="195"/>
      <c r="V40" s="195"/>
      <c r="W40" s="196"/>
      <c r="X40" s="796"/>
      <c r="Y40" s="790"/>
      <c r="Z40" s="790"/>
      <c r="AA40" s="790"/>
      <c r="AB40" s="790"/>
      <c r="AC40" s="793"/>
      <c r="AD40" s="190">
        <v>1</v>
      </c>
      <c r="AE40" s="194"/>
      <c r="AF40" s="195"/>
      <c r="AG40" s="195"/>
      <c r="AH40" s="196"/>
      <c r="AI40" s="796"/>
      <c r="AJ40" s="790"/>
      <c r="AK40" s="790"/>
      <c r="AL40" s="790"/>
      <c r="AM40" s="790"/>
      <c r="AN40" s="793"/>
      <c r="AO40" s="190">
        <v>1</v>
      </c>
      <c r="AP40" s="194"/>
      <c r="AQ40" s="195"/>
      <c r="AR40" s="195"/>
      <c r="AS40" s="196"/>
      <c r="AT40" s="796"/>
      <c r="AU40" s="790"/>
      <c r="AV40" s="790"/>
      <c r="AW40" s="790"/>
      <c r="AX40" s="790"/>
      <c r="AY40" s="793"/>
      <c r="AZ40" s="190">
        <v>1</v>
      </c>
      <c r="BA40" s="194"/>
      <c r="BB40" s="195"/>
      <c r="BC40" s="195"/>
      <c r="BD40" s="196"/>
      <c r="BF40" s="809"/>
      <c r="BG40" s="808"/>
      <c r="BH40" s="807"/>
      <c r="BJ40" s="958"/>
    </row>
    <row r="41" spans="2:62" x14ac:dyDescent="0.2">
      <c r="B41" s="796"/>
      <c r="C41" s="790"/>
      <c r="D41" s="790"/>
      <c r="E41" s="790"/>
      <c r="F41" s="790"/>
      <c r="G41" s="793"/>
      <c r="H41" s="190">
        <v>2</v>
      </c>
      <c r="I41" s="194"/>
      <c r="J41" s="195"/>
      <c r="K41" s="195"/>
      <c r="L41" s="196"/>
      <c r="M41" s="796"/>
      <c r="N41" s="790"/>
      <c r="O41" s="790"/>
      <c r="P41" s="790"/>
      <c r="Q41" s="790"/>
      <c r="R41" s="793"/>
      <c r="S41" s="190">
        <v>2</v>
      </c>
      <c r="T41" s="194"/>
      <c r="U41" s="195"/>
      <c r="V41" s="195"/>
      <c r="W41" s="196"/>
      <c r="X41" s="796"/>
      <c r="Y41" s="790"/>
      <c r="Z41" s="790"/>
      <c r="AA41" s="790"/>
      <c r="AB41" s="790"/>
      <c r="AC41" s="793"/>
      <c r="AD41" s="190">
        <v>2</v>
      </c>
      <c r="AE41" s="194"/>
      <c r="AF41" s="195"/>
      <c r="AG41" s="195"/>
      <c r="AH41" s="196"/>
      <c r="AI41" s="796"/>
      <c r="AJ41" s="790"/>
      <c r="AK41" s="790"/>
      <c r="AL41" s="790"/>
      <c r="AM41" s="790"/>
      <c r="AN41" s="793"/>
      <c r="AO41" s="190">
        <v>2</v>
      </c>
      <c r="AP41" s="194"/>
      <c r="AQ41" s="195"/>
      <c r="AR41" s="195"/>
      <c r="AS41" s="196"/>
      <c r="AT41" s="796"/>
      <c r="AU41" s="790"/>
      <c r="AV41" s="790"/>
      <c r="AW41" s="790"/>
      <c r="AX41" s="790"/>
      <c r="AY41" s="793"/>
      <c r="AZ41" s="190">
        <v>2</v>
      </c>
      <c r="BA41" s="194"/>
      <c r="BB41" s="195"/>
      <c r="BC41" s="195"/>
      <c r="BD41" s="196"/>
      <c r="BF41" s="809"/>
      <c r="BG41" s="808"/>
      <c r="BH41" s="807"/>
      <c r="BJ41" s="958"/>
    </row>
    <row r="42" spans="2:62" x14ac:dyDescent="0.2">
      <c r="B42" s="796"/>
      <c r="C42" s="790"/>
      <c r="D42" s="790"/>
      <c r="E42" s="790"/>
      <c r="F42" s="790"/>
      <c r="G42" s="793"/>
      <c r="H42" s="190">
        <v>3</v>
      </c>
      <c r="I42" s="194"/>
      <c r="J42" s="195"/>
      <c r="K42" s="195"/>
      <c r="L42" s="196"/>
      <c r="M42" s="796"/>
      <c r="N42" s="790"/>
      <c r="O42" s="790"/>
      <c r="P42" s="790"/>
      <c r="Q42" s="790"/>
      <c r="R42" s="793"/>
      <c r="S42" s="190">
        <v>3</v>
      </c>
      <c r="T42" s="194"/>
      <c r="U42" s="195"/>
      <c r="V42" s="195"/>
      <c r="W42" s="196"/>
      <c r="X42" s="796"/>
      <c r="Y42" s="790"/>
      <c r="Z42" s="790"/>
      <c r="AA42" s="790"/>
      <c r="AB42" s="790"/>
      <c r="AC42" s="793"/>
      <c r="AD42" s="190">
        <v>3</v>
      </c>
      <c r="AE42" s="194"/>
      <c r="AF42" s="195"/>
      <c r="AG42" s="195"/>
      <c r="AH42" s="196"/>
      <c r="AI42" s="796"/>
      <c r="AJ42" s="790"/>
      <c r="AK42" s="790"/>
      <c r="AL42" s="790"/>
      <c r="AM42" s="790"/>
      <c r="AN42" s="793"/>
      <c r="AO42" s="190">
        <v>3</v>
      </c>
      <c r="AP42" s="194"/>
      <c r="AQ42" s="195"/>
      <c r="AR42" s="195"/>
      <c r="AS42" s="196"/>
      <c r="AT42" s="796"/>
      <c r="AU42" s="790"/>
      <c r="AV42" s="790"/>
      <c r="AW42" s="790"/>
      <c r="AX42" s="790"/>
      <c r="AY42" s="793"/>
      <c r="AZ42" s="190">
        <v>3</v>
      </c>
      <c r="BA42" s="194"/>
      <c r="BB42" s="195"/>
      <c r="BC42" s="195"/>
      <c r="BD42" s="196"/>
      <c r="BF42" s="809"/>
      <c r="BG42" s="808"/>
      <c r="BH42" s="807"/>
      <c r="BJ42" s="958"/>
    </row>
    <row r="43" spans="2:62" x14ac:dyDescent="0.2">
      <c r="B43" s="796"/>
      <c r="C43" s="790"/>
      <c r="D43" s="790"/>
      <c r="E43" s="790"/>
      <c r="F43" s="790"/>
      <c r="G43" s="793"/>
      <c r="H43" s="190">
        <v>4</v>
      </c>
      <c r="I43" s="194"/>
      <c r="J43" s="195"/>
      <c r="K43" s="195"/>
      <c r="L43" s="196"/>
      <c r="M43" s="796"/>
      <c r="N43" s="790"/>
      <c r="O43" s="790"/>
      <c r="P43" s="790"/>
      <c r="Q43" s="790"/>
      <c r="R43" s="793"/>
      <c r="S43" s="190">
        <v>4</v>
      </c>
      <c r="T43" s="194"/>
      <c r="U43" s="195"/>
      <c r="V43" s="195"/>
      <c r="W43" s="196"/>
      <c r="X43" s="796"/>
      <c r="Y43" s="790"/>
      <c r="Z43" s="790"/>
      <c r="AA43" s="790"/>
      <c r="AB43" s="790"/>
      <c r="AC43" s="793"/>
      <c r="AD43" s="190">
        <v>4</v>
      </c>
      <c r="AE43" s="194"/>
      <c r="AF43" s="195"/>
      <c r="AG43" s="195"/>
      <c r="AH43" s="196"/>
      <c r="AI43" s="796"/>
      <c r="AJ43" s="790"/>
      <c r="AK43" s="790"/>
      <c r="AL43" s="790"/>
      <c r="AM43" s="790"/>
      <c r="AN43" s="793"/>
      <c r="AO43" s="190">
        <v>4</v>
      </c>
      <c r="AP43" s="194"/>
      <c r="AQ43" s="195"/>
      <c r="AR43" s="195"/>
      <c r="AS43" s="196"/>
      <c r="AT43" s="796"/>
      <c r="AU43" s="790"/>
      <c r="AV43" s="790"/>
      <c r="AW43" s="790"/>
      <c r="AX43" s="790"/>
      <c r="AY43" s="793"/>
      <c r="AZ43" s="190">
        <v>4</v>
      </c>
      <c r="BA43" s="194"/>
      <c r="BB43" s="195"/>
      <c r="BC43" s="195"/>
      <c r="BD43" s="196"/>
      <c r="BF43" s="809"/>
      <c r="BG43" s="808"/>
      <c r="BH43" s="807"/>
      <c r="BJ43" s="958"/>
    </row>
    <row r="44" spans="2:62" x14ac:dyDescent="0.2">
      <c r="B44" s="796"/>
      <c r="C44" s="790"/>
      <c r="D44" s="790"/>
      <c r="E44" s="790"/>
      <c r="F44" s="790"/>
      <c r="G44" s="793"/>
      <c r="H44" s="190">
        <v>5</v>
      </c>
      <c r="I44" s="194"/>
      <c r="J44" s="195"/>
      <c r="K44" s="195"/>
      <c r="L44" s="196"/>
      <c r="M44" s="796"/>
      <c r="N44" s="790"/>
      <c r="O44" s="790"/>
      <c r="P44" s="790"/>
      <c r="Q44" s="790"/>
      <c r="R44" s="793"/>
      <c r="S44" s="190">
        <v>5</v>
      </c>
      <c r="T44" s="194"/>
      <c r="U44" s="195"/>
      <c r="V44" s="195"/>
      <c r="W44" s="196"/>
      <c r="X44" s="796"/>
      <c r="Y44" s="790"/>
      <c r="Z44" s="790"/>
      <c r="AA44" s="790"/>
      <c r="AB44" s="790"/>
      <c r="AC44" s="793"/>
      <c r="AD44" s="190">
        <v>5</v>
      </c>
      <c r="AE44" s="194"/>
      <c r="AF44" s="195"/>
      <c r="AG44" s="195"/>
      <c r="AH44" s="196"/>
      <c r="AI44" s="796"/>
      <c r="AJ44" s="790"/>
      <c r="AK44" s="790"/>
      <c r="AL44" s="790"/>
      <c r="AM44" s="790"/>
      <c r="AN44" s="793"/>
      <c r="AO44" s="190">
        <v>5</v>
      </c>
      <c r="AP44" s="194"/>
      <c r="AQ44" s="195"/>
      <c r="AR44" s="195"/>
      <c r="AS44" s="196"/>
      <c r="AT44" s="796"/>
      <c r="AU44" s="790"/>
      <c r="AV44" s="790"/>
      <c r="AW44" s="790"/>
      <c r="AX44" s="790"/>
      <c r="AY44" s="793"/>
      <c r="AZ44" s="190">
        <v>5</v>
      </c>
      <c r="BA44" s="194"/>
      <c r="BB44" s="195"/>
      <c r="BC44" s="195"/>
      <c r="BD44" s="196"/>
      <c r="BF44" s="809"/>
      <c r="BG44" s="808"/>
      <c r="BH44" s="807"/>
      <c r="BJ44" s="958"/>
    </row>
    <row r="45" spans="2:62" x14ac:dyDescent="0.2">
      <c r="B45" s="796"/>
      <c r="C45" s="790"/>
      <c r="D45" s="790"/>
      <c r="E45" s="790"/>
      <c r="F45" s="790"/>
      <c r="G45" s="793"/>
      <c r="H45" s="190">
        <v>6</v>
      </c>
      <c r="I45" s="194"/>
      <c r="J45" s="195"/>
      <c r="K45" s="195"/>
      <c r="L45" s="196"/>
      <c r="M45" s="796"/>
      <c r="N45" s="790"/>
      <c r="O45" s="790"/>
      <c r="P45" s="790"/>
      <c r="Q45" s="790"/>
      <c r="R45" s="793"/>
      <c r="S45" s="190">
        <v>6</v>
      </c>
      <c r="T45" s="194"/>
      <c r="U45" s="195"/>
      <c r="V45" s="195"/>
      <c r="W45" s="196"/>
      <c r="X45" s="796"/>
      <c r="Y45" s="790"/>
      <c r="Z45" s="790"/>
      <c r="AA45" s="790"/>
      <c r="AB45" s="790"/>
      <c r="AC45" s="793"/>
      <c r="AD45" s="190">
        <v>6</v>
      </c>
      <c r="AE45" s="194"/>
      <c r="AF45" s="195"/>
      <c r="AG45" s="195"/>
      <c r="AH45" s="196"/>
      <c r="AI45" s="796"/>
      <c r="AJ45" s="790"/>
      <c r="AK45" s="790"/>
      <c r="AL45" s="790"/>
      <c r="AM45" s="790"/>
      <c r="AN45" s="793"/>
      <c r="AO45" s="190">
        <v>6</v>
      </c>
      <c r="AP45" s="194"/>
      <c r="AQ45" s="195"/>
      <c r="AR45" s="195"/>
      <c r="AS45" s="196"/>
      <c r="AT45" s="796"/>
      <c r="AU45" s="790"/>
      <c r="AV45" s="790"/>
      <c r="AW45" s="790"/>
      <c r="AX45" s="790"/>
      <c r="AY45" s="793"/>
      <c r="AZ45" s="190">
        <v>6</v>
      </c>
      <c r="BA45" s="194"/>
      <c r="BB45" s="195"/>
      <c r="BC45" s="195"/>
      <c r="BD45" s="196"/>
      <c r="BF45" s="809"/>
      <c r="BG45" s="808"/>
      <c r="BH45" s="807"/>
      <c r="BJ45" s="958"/>
    </row>
    <row r="46" spans="2:62" x14ac:dyDescent="0.2">
      <c r="B46" s="796"/>
      <c r="C46" s="790"/>
      <c r="D46" s="790"/>
      <c r="E46" s="790"/>
      <c r="F46" s="790"/>
      <c r="G46" s="793"/>
      <c r="H46" s="190">
        <v>7</v>
      </c>
      <c r="I46" s="194"/>
      <c r="J46" s="195"/>
      <c r="K46" s="195"/>
      <c r="L46" s="196"/>
      <c r="M46" s="796"/>
      <c r="N46" s="790"/>
      <c r="O46" s="790"/>
      <c r="P46" s="790"/>
      <c r="Q46" s="790"/>
      <c r="R46" s="793"/>
      <c r="S46" s="190">
        <v>7</v>
      </c>
      <c r="T46" s="194"/>
      <c r="U46" s="195"/>
      <c r="V46" s="195"/>
      <c r="W46" s="196"/>
      <c r="X46" s="796"/>
      <c r="Y46" s="790"/>
      <c r="Z46" s="790"/>
      <c r="AA46" s="790"/>
      <c r="AB46" s="790"/>
      <c r="AC46" s="793"/>
      <c r="AD46" s="190">
        <v>7</v>
      </c>
      <c r="AE46" s="194"/>
      <c r="AF46" s="195"/>
      <c r="AG46" s="195"/>
      <c r="AH46" s="196"/>
      <c r="AI46" s="796"/>
      <c r="AJ46" s="790"/>
      <c r="AK46" s="790"/>
      <c r="AL46" s="790"/>
      <c r="AM46" s="790"/>
      <c r="AN46" s="793"/>
      <c r="AO46" s="190">
        <v>7</v>
      </c>
      <c r="AP46" s="194"/>
      <c r="AQ46" s="195"/>
      <c r="AR46" s="195"/>
      <c r="AS46" s="196"/>
      <c r="AT46" s="796"/>
      <c r="AU46" s="790"/>
      <c r="AV46" s="790"/>
      <c r="AW46" s="790"/>
      <c r="AX46" s="790"/>
      <c r="AY46" s="793"/>
      <c r="AZ46" s="190">
        <v>7</v>
      </c>
      <c r="BA46" s="194"/>
      <c r="BB46" s="195"/>
      <c r="BC46" s="195"/>
      <c r="BD46" s="196"/>
      <c r="BF46" s="809"/>
      <c r="BG46" s="808"/>
      <c r="BH46" s="807"/>
      <c r="BJ46" s="958"/>
    </row>
    <row r="47" spans="2:62" x14ac:dyDescent="0.2">
      <c r="B47" s="796"/>
      <c r="C47" s="790"/>
      <c r="D47" s="790"/>
      <c r="E47" s="790"/>
      <c r="F47" s="790"/>
      <c r="G47" s="793"/>
      <c r="H47" s="190">
        <v>8</v>
      </c>
      <c r="I47" s="194"/>
      <c r="J47" s="195"/>
      <c r="K47" s="195"/>
      <c r="L47" s="196"/>
      <c r="M47" s="796"/>
      <c r="N47" s="790"/>
      <c r="O47" s="790"/>
      <c r="P47" s="790"/>
      <c r="Q47" s="790"/>
      <c r="R47" s="793"/>
      <c r="S47" s="190">
        <v>8</v>
      </c>
      <c r="T47" s="194"/>
      <c r="U47" s="195"/>
      <c r="V47" s="195"/>
      <c r="W47" s="196"/>
      <c r="X47" s="796"/>
      <c r="Y47" s="790"/>
      <c r="Z47" s="790"/>
      <c r="AA47" s="790"/>
      <c r="AB47" s="790"/>
      <c r="AC47" s="793"/>
      <c r="AD47" s="190">
        <v>8</v>
      </c>
      <c r="AE47" s="194"/>
      <c r="AF47" s="195"/>
      <c r="AG47" s="195"/>
      <c r="AH47" s="196"/>
      <c r="AI47" s="796"/>
      <c r="AJ47" s="790"/>
      <c r="AK47" s="790"/>
      <c r="AL47" s="790"/>
      <c r="AM47" s="790"/>
      <c r="AN47" s="793"/>
      <c r="AO47" s="190">
        <v>8</v>
      </c>
      <c r="AP47" s="194"/>
      <c r="AQ47" s="195"/>
      <c r="AR47" s="195"/>
      <c r="AS47" s="196"/>
      <c r="AT47" s="796"/>
      <c r="AU47" s="790"/>
      <c r="AV47" s="790"/>
      <c r="AW47" s="790"/>
      <c r="AX47" s="790"/>
      <c r="AY47" s="793"/>
      <c r="AZ47" s="190">
        <v>8</v>
      </c>
      <c r="BA47" s="194"/>
      <c r="BB47" s="195"/>
      <c r="BC47" s="195"/>
      <c r="BD47" s="196"/>
      <c r="BF47" s="809"/>
      <c r="BG47" s="808"/>
      <c r="BH47" s="807"/>
      <c r="BJ47" s="958"/>
    </row>
    <row r="48" spans="2:62" x14ac:dyDescent="0.2">
      <c r="B48" s="797"/>
      <c r="C48" s="791"/>
      <c r="D48" s="791"/>
      <c r="E48" s="791"/>
      <c r="F48" s="791"/>
      <c r="G48" s="794"/>
      <c r="H48" s="28">
        <v>9</v>
      </c>
      <c r="I48" s="28"/>
      <c r="J48" s="29"/>
      <c r="K48" s="29"/>
      <c r="L48" s="27"/>
      <c r="M48" s="797"/>
      <c r="N48" s="791"/>
      <c r="O48" s="791"/>
      <c r="P48" s="791"/>
      <c r="Q48" s="791"/>
      <c r="R48" s="794"/>
      <c r="S48" s="28">
        <v>9</v>
      </c>
      <c r="T48" s="28"/>
      <c r="U48" s="29"/>
      <c r="V48" s="29"/>
      <c r="W48" s="27"/>
      <c r="X48" s="797"/>
      <c r="Y48" s="791"/>
      <c r="Z48" s="791"/>
      <c r="AA48" s="791"/>
      <c r="AB48" s="791"/>
      <c r="AC48" s="794"/>
      <c r="AD48" s="28">
        <v>9</v>
      </c>
      <c r="AE48" s="28"/>
      <c r="AF48" s="29"/>
      <c r="AG48" s="29"/>
      <c r="AH48" s="27"/>
      <c r="AI48" s="797"/>
      <c r="AJ48" s="791"/>
      <c r="AK48" s="791"/>
      <c r="AL48" s="791"/>
      <c r="AM48" s="791"/>
      <c r="AN48" s="794"/>
      <c r="AO48" s="28">
        <v>9</v>
      </c>
      <c r="AP48" s="28"/>
      <c r="AQ48" s="29"/>
      <c r="AR48" s="29"/>
      <c r="AS48" s="27"/>
      <c r="AT48" s="797"/>
      <c r="AU48" s="791"/>
      <c r="AV48" s="791"/>
      <c r="AW48" s="791"/>
      <c r="AX48" s="791"/>
      <c r="AY48" s="794"/>
      <c r="AZ48" s="28">
        <v>9</v>
      </c>
      <c r="BA48" s="28"/>
      <c r="BB48" s="29"/>
      <c r="BC48" s="29"/>
      <c r="BD48" s="27"/>
      <c r="BF48" s="809"/>
      <c r="BG48" s="808"/>
      <c r="BH48" s="807"/>
      <c r="BJ48" s="958"/>
    </row>
    <row r="49" spans="1:62" x14ac:dyDescent="0.2">
      <c r="B49" s="795"/>
      <c r="C49" s="789"/>
      <c r="D49" s="789"/>
      <c r="E49" s="789"/>
      <c r="F49" s="789"/>
      <c r="G49" s="792"/>
      <c r="H49" s="189">
        <v>0</v>
      </c>
      <c r="I49" s="191"/>
      <c r="J49" s="192"/>
      <c r="K49" s="192"/>
      <c r="L49" s="193"/>
      <c r="M49" s="795"/>
      <c r="N49" s="789"/>
      <c r="O49" s="789"/>
      <c r="P49" s="789"/>
      <c r="Q49" s="789"/>
      <c r="R49" s="792"/>
      <c r="S49" s="189">
        <v>0</v>
      </c>
      <c r="T49" s="191"/>
      <c r="U49" s="192"/>
      <c r="V49" s="192"/>
      <c r="W49" s="193"/>
      <c r="X49" s="795"/>
      <c r="Y49" s="789"/>
      <c r="Z49" s="789"/>
      <c r="AA49" s="789"/>
      <c r="AB49" s="789"/>
      <c r="AC49" s="792"/>
      <c r="AD49" s="189">
        <v>0</v>
      </c>
      <c r="AE49" s="191"/>
      <c r="AF49" s="192"/>
      <c r="AG49" s="192"/>
      <c r="AH49" s="193"/>
      <c r="AI49" s="795"/>
      <c r="AJ49" s="789"/>
      <c r="AK49" s="789"/>
      <c r="AL49" s="789"/>
      <c r="AM49" s="789"/>
      <c r="AN49" s="792"/>
      <c r="AO49" s="189">
        <v>0</v>
      </c>
      <c r="AP49" s="191"/>
      <c r="AQ49" s="192"/>
      <c r="AR49" s="192"/>
      <c r="AS49" s="193"/>
      <c r="AT49" s="795"/>
      <c r="AU49" s="789"/>
      <c r="AV49" s="789"/>
      <c r="AW49" s="789"/>
      <c r="AX49" s="789"/>
      <c r="AY49" s="792"/>
      <c r="AZ49" s="189">
        <v>0</v>
      </c>
      <c r="BA49" s="191"/>
      <c r="BB49" s="192"/>
      <c r="BC49" s="192"/>
      <c r="BD49" s="193"/>
      <c r="BF49" s="809"/>
      <c r="BG49" s="808"/>
      <c r="BH49" s="807"/>
      <c r="BJ49" s="958"/>
    </row>
    <row r="50" spans="1:62" x14ac:dyDescent="0.2">
      <c r="B50" s="796"/>
      <c r="C50" s="790"/>
      <c r="D50" s="790"/>
      <c r="E50" s="790"/>
      <c r="F50" s="790"/>
      <c r="G50" s="793"/>
      <c r="H50" s="190">
        <v>1</v>
      </c>
      <c r="I50" s="194"/>
      <c r="J50" s="195"/>
      <c r="K50" s="195"/>
      <c r="L50" s="196"/>
      <c r="M50" s="796"/>
      <c r="N50" s="790"/>
      <c r="O50" s="790"/>
      <c r="P50" s="790"/>
      <c r="Q50" s="790"/>
      <c r="R50" s="793"/>
      <c r="S50" s="190">
        <v>1</v>
      </c>
      <c r="T50" s="194"/>
      <c r="U50" s="195"/>
      <c r="V50" s="195"/>
      <c r="W50" s="196"/>
      <c r="X50" s="796"/>
      <c r="Y50" s="790"/>
      <c r="Z50" s="790"/>
      <c r="AA50" s="790"/>
      <c r="AB50" s="790"/>
      <c r="AC50" s="793"/>
      <c r="AD50" s="190">
        <v>1</v>
      </c>
      <c r="AE50" s="194"/>
      <c r="AF50" s="195"/>
      <c r="AG50" s="195"/>
      <c r="AH50" s="196"/>
      <c r="AI50" s="796"/>
      <c r="AJ50" s="790"/>
      <c r="AK50" s="790"/>
      <c r="AL50" s="790"/>
      <c r="AM50" s="790"/>
      <c r="AN50" s="793"/>
      <c r="AO50" s="190">
        <v>1</v>
      </c>
      <c r="AP50" s="194"/>
      <c r="AQ50" s="195"/>
      <c r="AR50" s="195"/>
      <c r="AS50" s="196"/>
      <c r="AT50" s="796"/>
      <c r="AU50" s="790"/>
      <c r="AV50" s="790"/>
      <c r="AW50" s="790"/>
      <c r="AX50" s="790"/>
      <c r="AY50" s="793"/>
      <c r="AZ50" s="190">
        <v>1</v>
      </c>
      <c r="BA50" s="194"/>
      <c r="BB50" s="195"/>
      <c r="BC50" s="195"/>
      <c r="BD50" s="196"/>
      <c r="BF50" s="809"/>
      <c r="BG50" s="808"/>
      <c r="BH50" s="807"/>
      <c r="BJ50" s="958"/>
    </row>
    <row r="51" spans="1:62" x14ac:dyDescent="0.2">
      <c r="B51" s="796"/>
      <c r="C51" s="790"/>
      <c r="D51" s="790"/>
      <c r="E51" s="790"/>
      <c r="F51" s="790"/>
      <c r="G51" s="793"/>
      <c r="H51" s="190">
        <v>2</v>
      </c>
      <c r="I51" s="194"/>
      <c r="J51" s="195"/>
      <c r="K51" s="195"/>
      <c r="L51" s="196"/>
      <c r="M51" s="796"/>
      <c r="N51" s="790"/>
      <c r="O51" s="790"/>
      <c r="P51" s="790"/>
      <c r="Q51" s="790"/>
      <c r="R51" s="793"/>
      <c r="S51" s="190">
        <v>2</v>
      </c>
      <c r="T51" s="194"/>
      <c r="U51" s="195"/>
      <c r="V51" s="195"/>
      <c r="W51" s="196"/>
      <c r="X51" s="796"/>
      <c r="Y51" s="790"/>
      <c r="Z51" s="790"/>
      <c r="AA51" s="790"/>
      <c r="AB51" s="790"/>
      <c r="AC51" s="793"/>
      <c r="AD51" s="190">
        <v>2</v>
      </c>
      <c r="AE51" s="194"/>
      <c r="AF51" s="195"/>
      <c r="AG51" s="195"/>
      <c r="AH51" s="196"/>
      <c r="AI51" s="796"/>
      <c r="AJ51" s="790"/>
      <c r="AK51" s="790"/>
      <c r="AL51" s="790"/>
      <c r="AM51" s="790"/>
      <c r="AN51" s="793"/>
      <c r="AO51" s="190">
        <v>2</v>
      </c>
      <c r="AP51" s="194"/>
      <c r="AQ51" s="195"/>
      <c r="AR51" s="195"/>
      <c r="AS51" s="196"/>
      <c r="AT51" s="796"/>
      <c r="AU51" s="790"/>
      <c r="AV51" s="790"/>
      <c r="AW51" s="790"/>
      <c r="AX51" s="790"/>
      <c r="AY51" s="793"/>
      <c r="AZ51" s="190">
        <v>2</v>
      </c>
      <c r="BA51" s="194"/>
      <c r="BB51" s="195"/>
      <c r="BC51" s="195"/>
      <c r="BD51" s="196"/>
      <c r="BF51" s="809"/>
      <c r="BG51" s="808"/>
      <c r="BH51" s="807"/>
      <c r="BJ51" s="958"/>
    </row>
    <row r="52" spans="1:62" x14ac:dyDescent="0.2">
      <c r="B52" s="796"/>
      <c r="C52" s="790"/>
      <c r="D52" s="790"/>
      <c r="E52" s="790"/>
      <c r="F52" s="790"/>
      <c r="G52" s="793"/>
      <c r="H52" s="190">
        <v>3</v>
      </c>
      <c r="I52" s="194"/>
      <c r="J52" s="195"/>
      <c r="K52" s="195"/>
      <c r="L52" s="196"/>
      <c r="M52" s="796"/>
      <c r="N52" s="790"/>
      <c r="O52" s="790"/>
      <c r="P52" s="790"/>
      <c r="Q52" s="790"/>
      <c r="R52" s="793"/>
      <c r="S52" s="190">
        <v>3</v>
      </c>
      <c r="T52" s="194"/>
      <c r="U52" s="195"/>
      <c r="V52" s="195"/>
      <c r="W52" s="196"/>
      <c r="X52" s="796"/>
      <c r="Y52" s="790"/>
      <c r="Z52" s="790"/>
      <c r="AA52" s="790"/>
      <c r="AB52" s="790"/>
      <c r="AC52" s="793"/>
      <c r="AD52" s="190">
        <v>3</v>
      </c>
      <c r="AE52" s="194"/>
      <c r="AF52" s="195"/>
      <c r="AG52" s="195"/>
      <c r="AH52" s="196"/>
      <c r="AI52" s="796"/>
      <c r="AJ52" s="790"/>
      <c r="AK52" s="790"/>
      <c r="AL52" s="790"/>
      <c r="AM52" s="790"/>
      <c r="AN52" s="793"/>
      <c r="AO52" s="190">
        <v>3</v>
      </c>
      <c r="AP52" s="194"/>
      <c r="AQ52" s="195"/>
      <c r="AR52" s="195"/>
      <c r="AS52" s="196"/>
      <c r="AT52" s="796"/>
      <c r="AU52" s="790"/>
      <c r="AV52" s="790"/>
      <c r="AW52" s="790"/>
      <c r="AX52" s="790"/>
      <c r="AY52" s="793"/>
      <c r="AZ52" s="190">
        <v>3</v>
      </c>
      <c r="BA52" s="194"/>
      <c r="BB52" s="195"/>
      <c r="BC52" s="195"/>
      <c r="BD52" s="196"/>
      <c r="BF52" s="809"/>
      <c r="BG52" s="808"/>
      <c r="BH52" s="807"/>
      <c r="BJ52" s="958"/>
    </row>
    <row r="53" spans="1:62" x14ac:dyDescent="0.2">
      <c r="B53" s="796"/>
      <c r="C53" s="790"/>
      <c r="D53" s="790"/>
      <c r="E53" s="790"/>
      <c r="F53" s="790"/>
      <c r="G53" s="793"/>
      <c r="H53" s="190">
        <v>4</v>
      </c>
      <c r="I53" s="194"/>
      <c r="J53" s="195"/>
      <c r="K53" s="195"/>
      <c r="L53" s="196"/>
      <c r="M53" s="796"/>
      <c r="N53" s="790"/>
      <c r="O53" s="790"/>
      <c r="P53" s="790"/>
      <c r="Q53" s="790"/>
      <c r="R53" s="793"/>
      <c r="S53" s="190">
        <v>4</v>
      </c>
      <c r="T53" s="194"/>
      <c r="U53" s="195"/>
      <c r="V53" s="195"/>
      <c r="W53" s="196"/>
      <c r="X53" s="796"/>
      <c r="Y53" s="790"/>
      <c r="Z53" s="790"/>
      <c r="AA53" s="790"/>
      <c r="AB53" s="790"/>
      <c r="AC53" s="793"/>
      <c r="AD53" s="190">
        <v>4</v>
      </c>
      <c r="AE53" s="194"/>
      <c r="AF53" s="195"/>
      <c r="AG53" s="195"/>
      <c r="AH53" s="196"/>
      <c r="AI53" s="796"/>
      <c r="AJ53" s="790"/>
      <c r="AK53" s="790"/>
      <c r="AL53" s="790"/>
      <c r="AM53" s="790"/>
      <c r="AN53" s="793"/>
      <c r="AO53" s="190">
        <v>4</v>
      </c>
      <c r="AP53" s="194"/>
      <c r="AQ53" s="195"/>
      <c r="AR53" s="195"/>
      <c r="AS53" s="196"/>
      <c r="AT53" s="796"/>
      <c r="AU53" s="790"/>
      <c r="AV53" s="790"/>
      <c r="AW53" s="790"/>
      <c r="AX53" s="790"/>
      <c r="AY53" s="793"/>
      <c r="AZ53" s="190">
        <v>4</v>
      </c>
      <c r="BA53" s="194"/>
      <c r="BB53" s="195"/>
      <c r="BC53" s="195"/>
      <c r="BD53" s="196"/>
      <c r="BF53" s="809"/>
      <c r="BG53" s="808"/>
      <c r="BH53" s="807"/>
      <c r="BJ53" s="958"/>
    </row>
    <row r="54" spans="1:62" x14ac:dyDescent="0.2">
      <c r="B54" s="796"/>
      <c r="C54" s="790"/>
      <c r="D54" s="790"/>
      <c r="E54" s="790"/>
      <c r="F54" s="790"/>
      <c r="G54" s="793"/>
      <c r="H54" s="190">
        <v>5</v>
      </c>
      <c r="I54" s="194"/>
      <c r="J54" s="195"/>
      <c r="K54" s="195"/>
      <c r="L54" s="196"/>
      <c r="M54" s="796"/>
      <c r="N54" s="790"/>
      <c r="O54" s="790"/>
      <c r="P54" s="790"/>
      <c r="Q54" s="790"/>
      <c r="R54" s="793"/>
      <c r="S54" s="190">
        <v>5</v>
      </c>
      <c r="T54" s="194"/>
      <c r="U54" s="195"/>
      <c r="V54" s="195"/>
      <c r="W54" s="196"/>
      <c r="X54" s="796"/>
      <c r="Y54" s="790"/>
      <c r="Z54" s="790"/>
      <c r="AA54" s="790"/>
      <c r="AB54" s="790"/>
      <c r="AC54" s="793"/>
      <c r="AD54" s="190">
        <v>5</v>
      </c>
      <c r="AE54" s="194"/>
      <c r="AF54" s="195"/>
      <c r="AG54" s="195"/>
      <c r="AH54" s="196"/>
      <c r="AI54" s="796"/>
      <c r="AJ54" s="790"/>
      <c r="AK54" s="790"/>
      <c r="AL54" s="790"/>
      <c r="AM54" s="790"/>
      <c r="AN54" s="793"/>
      <c r="AO54" s="190">
        <v>5</v>
      </c>
      <c r="AP54" s="194"/>
      <c r="AQ54" s="195"/>
      <c r="AR54" s="195"/>
      <c r="AS54" s="196"/>
      <c r="AT54" s="796"/>
      <c r="AU54" s="790"/>
      <c r="AV54" s="790"/>
      <c r="AW54" s="790"/>
      <c r="AX54" s="790"/>
      <c r="AY54" s="793"/>
      <c r="AZ54" s="190">
        <v>5</v>
      </c>
      <c r="BA54" s="194"/>
      <c r="BB54" s="195"/>
      <c r="BC54" s="195"/>
      <c r="BD54" s="196"/>
      <c r="BF54" s="809"/>
      <c r="BG54" s="808"/>
      <c r="BH54" s="807"/>
      <c r="BJ54" s="958"/>
    </row>
    <row r="55" spans="1:62" x14ac:dyDescent="0.2">
      <c r="B55" s="796"/>
      <c r="C55" s="790"/>
      <c r="D55" s="790"/>
      <c r="E55" s="790"/>
      <c r="F55" s="790"/>
      <c r="G55" s="793"/>
      <c r="H55" s="190">
        <v>6</v>
      </c>
      <c r="I55" s="194"/>
      <c r="J55" s="195"/>
      <c r="K55" s="195"/>
      <c r="L55" s="196"/>
      <c r="M55" s="796"/>
      <c r="N55" s="790"/>
      <c r="O55" s="790"/>
      <c r="P55" s="790"/>
      <c r="Q55" s="790"/>
      <c r="R55" s="793"/>
      <c r="S55" s="190">
        <v>6</v>
      </c>
      <c r="T55" s="194"/>
      <c r="U55" s="195"/>
      <c r="V55" s="195"/>
      <c r="W55" s="196"/>
      <c r="X55" s="796"/>
      <c r="Y55" s="790"/>
      <c r="Z55" s="790"/>
      <c r="AA55" s="790"/>
      <c r="AB55" s="790"/>
      <c r="AC55" s="793"/>
      <c r="AD55" s="190">
        <v>6</v>
      </c>
      <c r="AE55" s="194"/>
      <c r="AF55" s="195"/>
      <c r="AG55" s="195"/>
      <c r="AH55" s="196"/>
      <c r="AI55" s="796"/>
      <c r="AJ55" s="790"/>
      <c r="AK55" s="790"/>
      <c r="AL55" s="790"/>
      <c r="AM55" s="790"/>
      <c r="AN55" s="793"/>
      <c r="AO55" s="190">
        <v>6</v>
      </c>
      <c r="AP55" s="194"/>
      <c r="AQ55" s="195"/>
      <c r="AR55" s="195"/>
      <c r="AS55" s="196"/>
      <c r="AT55" s="796"/>
      <c r="AU55" s="790"/>
      <c r="AV55" s="790"/>
      <c r="AW55" s="790"/>
      <c r="AX55" s="790"/>
      <c r="AY55" s="793"/>
      <c r="AZ55" s="190">
        <v>6</v>
      </c>
      <c r="BA55" s="194"/>
      <c r="BB55" s="195"/>
      <c r="BC55" s="195"/>
      <c r="BD55" s="196"/>
      <c r="BF55" s="809"/>
      <c r="BG55" s="808"/>
      <c r="BH55" s="807"/>
      <c r="BJ55" s="958"/>
    </row>
    <row r="56" spans="1:62" x14ac:dyDescent="0.2">
      <c r="B56" s="796"/>
      <c r="C56" s="790"/>
      <c r="D56" s="790"/>
      <c r="E56" s="790"/>
      <c r="F56" s="790"/>
      <c r="G56" s="793"/>
      <c r="H56" s="190">
        <v>7</v>
      </c>
      <c r="I56" s="194"/>
      <c r="J56" s="195"/>
      <c r="K56" s="195"/>
      <c r="L56" s="196"/>
      <c r="M56" s="796"/>
      <c r="N56" s="790"/>
      <c r="O56" s="790"/>
      <c r="P56" s="790"/>
      <c r="Q56" s="790"/>
      <c r="R56" s="793"/>
      <c r="S56" s="190">
        <v>7</v>
      </c>
      <c r="T56" s="194"/>
      <c r="U56" s="195"/>
      <c r="V56" s="195"/>
      <c r="W56" s="196"/>
      <c r="X56" s="796"/>
      <c r="Y56" s="790"/>
      <c r="Z56" s="790"/>
      <c r="AA56" s="790"/>
      <c r="AB56" s="790"/>
      <c r="AC56" s="793"/>
      <c r="AD56" s="190">
        <v>7</v>
      </c>
      <c r="AE56" s="194"/>
      <c r="AF56" s="195"/>
      <c r="AG56" s="195"/>
      <c r="AH56" s="196"/>
      <c r="AI56" s="796"/>
      <c r="AJ56" s="790"/>
      <c r="AK56" s="790"/>
      <c r="AL56" s="790"/>
      <c r="AM56" s="790"/>
      <c r="AN56" s="793"/>
      <c r="AO56" s="190">
        <v>7</v>
      </c>
      <c r="AP56" s="194"/>
      <c r="AQ56" s="195"/>
      <c r="AR56" s="195"/>
      <c r="AS56" s="196"/>
      <c r="AT56" s="796"/>
      <c r="AU56" s="790"/>
      <c r="AV56" s="790"/>
      <c r="AW56" s="790"/>
      <c r="AX56" s="790"/>
      <c r="AY56" s="793"/>
      <c r="AZ56" s="190">
        <v>7</v>
      </c>
      <c r="BA56" s="194"/>
      <c r="BB56" s="195"/>
      <c r="BC56" s="195"/>
      <c r="BD56" s="196"/>
      <c r="BF56" s="809"/>
      <c r="BG56" s="808"/>
      <c r="BH56" s="807"/>
      <c r="BJ56" s="958"/>
    </row>
    <row r="57" spans="1:62" x14ac:dyDescent="0.2">
      <c r="B57" s="796"/>
      <c r="C57" s="790"/>
      <c r="D57" s="790"/>
      <c r="E57" s="790"/>
      <c r="F57" s="790"/>
      <c r="G57" s="793"/>
      <c r="H57" s="190">
        <v>8</v>
      </c>
      <c r="I57" s="194"/>
      <c r="J57" s="195"/>
      <c r="K57" s="195"/>
      <c r="L57" s="196"/>
      <c r="M57" s="796"/>
      <c r="N57" s="790"/>
      <c r="O57" s="790"/>
      <c r="P57" s="790"/>
      <c r="Q57" s="790"/>
      <c r="R57" s="793"/>
      <c r="S57" s="190">
        <v>8</v>
      </c>
      <c r="T57" s="194"/>
      <c r="U57" s="195"/>
      <c r="V57" s="195"/>
      <c r="W57" s="196"/>
      <c r="X57" s="796"/>
      <c r="Y57" s="790"/>
      <c r="Z57" s="790"/>
      <c r="AA57" s="790"/>
      <c r="AB57" s="790"/>
      <c r="AC57" s="793"/>
      <c r="AD57" s="190">
        <v>8</v>
      </c>
      <c r="AE57" s="194"/>
      <c r="AF57" s="195"/>
      <c r="AG57" s="195"/>
      <c r="AH57" s="196"/>
      <c r="AI57" s="796"/>
      <c r="AJ57" s="790"/>
      <c r="AK57" s="790"/>
      <c r="AL57" s="790"/>
      <c r="AM57" s="790"/>
      <c r="AN57" s="793"/>
      <c r="AO57" s="190">
        <v>8</v>
      </c>
      <c r="AP57" s="194"/>
      <c r="AQ57" s="195"/>
      <c r="AR57" s="195"/>
      <c r="AS57" s="196"/>
      <c r="AT57" s="796"/>
      <c r="AU57" s="790"/>
      <c r="AV57" s="790"/>
      <c r="AW57" s="790"/>
      <c r="AX57" s="790"/>
      <c r="AY57" s="793"/>
      <c r="AZ57" s="190">
        <v>8</v>
      </c>
      <c r="BA57" s="194"/>
      <c r="BB57" s="195"/>
      <c r="BC57" s="195"/>
      <c r="BD57" s="196"/>
      <c r="BF57" s="809"/>
      <c r="BG57" s="808"/>
      <c r="BH57" s="807"/>
      <c r="BJ57" s="958"/>
    </row>
    <row r="58" spans="1:62" ht="13.5" thickBot="1" x14ac:dyDescent="0.25">
      <c r="B58" s="797"/>
      <c r="C58" s="791"/>
      <c r="D58" s="791"/>
      <c r="E58" s="791"/>
      <c r="F58" s="791"/>
      <c r="G58" s="794"/>
      <c r="H58" s="28">
        <v>9</v>
      </c>
      <c r="I58" s="28"/>
      <c r="J58" s="29"/>
      <c r="K58" s="29"/>
      <c r="L58" s="27"/>
      <c r="M58" s="797"/>
      <c r="N58" s="791"/>
      <c r="O58" s="791"/>
      <c r="P58" s="791"/>
      <c r="Q58" s="791"/>
      <c r="R58" s="794"/>
      <c r="S58" s="28">
        <v>9</v>
      </c>
      <c r="T58" s="28"/>
      <c r="U58" s="29"/>
      <c r="V58" s="29"/>
      <c r="W58" s="27"/>
      <c r="X58" s="797"/>
      <c r="Y58" s="791"/>
      <c r="Z58" s="791"/>
      <c r="AA58" s="791"/>
      <c r="AB58" s="791"/>
      <c r="AC58" s="794"/>
      <c r="AD58" s="28">
        <v>9</v>
      </c>
      <c r="AE58" s="28"/>
      <c r="AF58" s="29"/>
      <c r="AG58" s="29"/>
      <c r="AH58" s="27"/>
      <c r="AI58" s="797"/>
      <c r="AJ58" s="791"/>
      <c r="AK58" s="791"/>
      <c r="AL58" s="791"/>
      <c r="AM58" s="791"/>
      <c r="AN58" s="794"/>
      <c r="AO58" s="28">
        <v>9</v>
      </c>
      <c r="AP58" s="28"/>
      <c r="AQ58" s="29"/>
      <c r="AR58" s="29"/>
      <c r="AS58" s="27"/>
      <c r="AT58" s="797"/>
      <c r="AU58" s="791"/>
      <c r="AV58" s="791"/>
      <c r="AW58" s="791"/>
      <c r="AX58" s="791"/>
      <c r="AY58" s="794"/>
      <c r="AZ58" s="28">
        <v>9</v>
      </c>
      <c r="BA58" s="28"/>
      <c r="BB58" s="29"/>
      <c r="BC58" s="29"/>
      <c r="BD58" s="27"/>
      <c r="BJ58" s="958"/>
    </row>
    <row r="59" spans="1:62" ht="13.5" thickBot="1" x14ac:dyDescent="0.25">
      <c r="B59" s="783">
        <f>10000*COUNTA(G9:G58)</f>
        <v>0</v>
      </c>
      <c r="C59" s="784"/>
      <c r="D59" s="784"/>
      <c r="E59" s="784"/>
      <c r="F59" s="784"/>
      <c r="G59" s="785"/>
      <c r="H59" s="41"/>
      <c r="I59" s="41"/>
      <c r="J59" s="41"/>
      <c r="K59" s="41"/>
      <c r="L59" s="41"/>
      <c r="M59" s="783">
        <f>10000*COUNTA(R9:R58)</f>
        <v>0</v>
      </c>
      <c r="N59" s="784"/>
      <c r="O59" s="784"/>
      <c r="P59" s="784"/>
      <c r="Q59" s="784"/>
      <c r="R59" s="785"/>
      <c r="S59" s="41"/>
      <c r="T59" s="41"/>
      <c r="U59" s="41"/>
      <c r="V59" s="41"/>
      <c r="W59" s="41"/>
      <c r="X59" s="783">
        <f>10000*COUNTA(AC9:AC58)</f>
        <v>0</v>
      </c>
      <c r="Y59" s="784"/>
      <c r="Z59" s="784"/>
      <c r="AA59" s="784"/>
      <c r="AB59" s="784"/>
      <c r="AC59" s="785"/>
      <c r="AD59" s="41"/>
      <c r="AE59" s="41"/>
      <c r="AF59" s="41"/>
      <c r="AG59" s="41"/>
      <c r="AH59" s="41"/>
      <c r="AI59" s="783">
        <f>10000*COUNTA(AN9:AN58)</f>
        <v>0</v>
      </c>
      <c r="AJ59" s="784"/>
      <c r="AK59" s="784"/>
      <c r="AL59" s="784"/>
      <c r="AM59" s="784"/>
      <c r="AN59" s="785"/>
      <c r="AO59" s="41"/>
      <c r="AP59" s="41"/>
      <c r="AQ59" s="41"/>
      <c r="AR59" s="41"/>
      <c r="AS59" s="41"/>
      <c r="AT59" s="783">
        <f>10000*COUNTA(AY9:AY58)</f>
        <v>0</v>
      </c>
      <c r="AU59" s="784"/>
      <c r="AV59" s="784"/>
      <c r="AW59" s="784"/>
      <c r="AX59" s="784"/>
      <c r="AY59" s="785"/>
      <c r="AZ59" s="41"/>
      <c r="BA59" s="41"/>
      <c r="BB59" s="41"/>
      <c r="BC59" s="41"/>
      <c r="BD59" s="41"/>
      <c r="BE59" s="773" t="s">
        <v>638</v>
      </c>
      <c r="BF59" s="774"/>
      <c r="BG59" s="775"/>
      <c r="BJ59" s="958"/>
    </row>
    <row r="60" spans="1:62" ht="13.5" thickBot="1" x14ac:dyDescent="0.25">
      <c r="BJ60" s="959"/>
    </row>
    <row r="61" spans="1:62"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row>
    <row r="63" spans="1:62" x14ac:dyDescent="0.2">
      <c r="A63" s="15"/>
      <c r="B63" s="780" t="s">
        <v>639</v>
      </c>
      <c r="C63" s="781"/>
      <c r="D63" s="781"/>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781"/>
      <c r="AT63" s="781"/>
      <c r="AU63" s="781"/>
      <c r="AV63" s="781"/>
      <c r="AW63" s="781"/>
      <c r="AX63" s="781"/>
      <c r="AY63" s="781"/>
      <c r="AZ63" s="781"/>
      <c r="BA63" s="781"/>
      <c r="BB63" s="781"/>
      <c r="BC63" s="781"/>
      <c r="BD63" s="782"/>
    </row>
    <row r="64" spans="1:62" x14ac:dyDescent="0.2">
      <c r="A64" s="15"/>
      <c r="B64" s="780" t="s">
        <v>896</v>
      </c>
      <c r="C64" s="781"/>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1"/>
      <c r="AY64" s="781"/>
      <c r="AZ64" s="781"/>
      <c r="BA64" s="781"/>
      <c r="BB64" s="781"/>
      <c r="BC64" s="781"/>
      <c r="BD64" s="782"/>
    </row>
    <row r="65" spans="1:56" ht="25.5" customHeight="1" x14ac:dyDescent="0.2">
      <c r="A65" s="46"/>
      <c r="B65" s="776" t="s">
        <v>252</v>
      </c>
      <c r="C65" s="777"/>
      <c r="D65" s="777"/>
      <c r="E65" s="777"/>
      <c r="F65" s="777"/>
      <c r="G65" s="777"/>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M65" s="777"/>
      <c r="AN65" s="777"/>
      <c r="AO65" s="777"/>
      <c r="AP65" s="777"/>
      <c r="AQ65" s="777"/>
      <c r="AR65" s="777"/>
      <c r="AS65" s="777"/>
      <c r="AT65" s="777"/>
      <c r="AU65" s="777"/>
      <c r="AV65" s="777"/>
      <c r="AW65" s="777"/>
      <c r="AX65" s="777"/>
      <c r="AY65" s="777"/>
      <c r="AZ65" s="777"/>
      <c r="BA65" s="777"/>
      <c r="BB65" s="777"/>
      <c r="BC65" s="777"/>
      <c r="BD65" s="778"/>
    </row>
    <row r="66" spans="1:56" x14ac:dyDescent="0.2">
      <c r="A66" s="49"/>
      <c r="B66" s="801" t="s">
        <v>592</v>
      </c>
      <c r="C66" s="802"/>
      <c r="D66" s="802"/>
      <c r="E66" s="802"/>
      <c r="F66" s="802"/>
      <c r="G66" s="802"/>
      <c r="H66" s="802"/>
      <c r="I66" s="802"/>
      <c r="J66" s="802"/>
      <c r="K66" s="802"/>
      <c r="L66" s="803"/>
      <c r="M66" s="801" t="s">
        <v>593</v>
      </c>
      <c r="N66" s="802"/>
      <c r="O66" s="802"/>
      <c r="P66" s="802"/>
      <c r="Q66" s="802"/>
      <c r="R66" s="802"/>
      <c r="S66" s="802"/>
      <c r="T66" s="802"/>
      <c r="U66" s="802"/>
      <c r="V66" s="802"/>
      <c r="W66" s="803"/>
      <c r="X66" s="801" t="s">
        <v>594</v>
      </c>
      <c r="Y66" s="802"/>
      <c r="Z66" s="802"/>
      <c r="AA66" s="802"/>
      <c r="AB66" s="802"/>
      <c r="AC66" s="802"/>
      <c r="AD66" s="802"/>
      <c r="AE66" s="802"/>
      <c r="AF66" s="802"/>
      <c r="AG66" s="802"/>
      <c r="AH66" s="803"/>
      <c r="AI66" s="801" t="s">
        <v>595</v>
      </c>
      <c r="AJ66" s="810"/>
      <c r="AK66" s="810"/>
      <c r="AL66" s="810"/>
      <c r="AM66" s="810"/>
      <c r="AN66" s="810"/>
      <c r="AO66" s="810"/>
      <c r="AP66" s="810"/>
      <c r="AQ66" s="810"/>
      <c r="AR66" s="810"/>
      <c r="AS66" s="811"/>
      <c r="AT66" s="802" t="s">
        <v>596</v>
      </c>
      <c r="AU66" s="802"/>
      <c r="AV66" s="802"/>
      <c r="AW66" s="802"/>
      <c r="AX66" s="802"/>
      <c r="AY66" s="802"/>
      <c r="AZ66" s="802"/>
      <c r="BA66" s="802"/>
      <c r="BB66" s="802"/>
      <c r="BC66" s="802"/>
      <c r="BD66" s="803"/>
    </row>
    <row r="67" spans="1:56" x14ac:dyDescent="0.2">
      <c r="A67" s="50"/>
      <c r="B67" s="779" t="s">
        <v>656</v>
      </c>
      <c r="C67" s="779"/>
      <c r="D67" s="779"/>
      <c r="E67" s="779"/>
      <c r="F67" s="779"/>
      <c r="G67" s="779"/>
      <c r="H67" s="786" t="s">
        <v>657</v>
      </c>
      <c r="I67" s="788" t="s">
        <v>658</v>
      </c>
      <c r="J67" s="788"/>
      <c r="K67" s="788"/>
      <c r="L67" s="788"/>
      <c r="M67" s="779" t="s">
        <v>656</v>
      </c>
      <c r="N67" s="779"/>
      <c r="O67" s="779"/>
      <c r="P67" s="779"/>
      <c r="Q67" s="779"/>
      <c r="R67" s="779"/>
      <c r="S67" s="786" t="s">
        <v>657</v>
      </c>
      <c r="T67" s="788" t="s">
        <v>658</v>
      </c>
      <c r="U67" s="788"/>
      <c r="V67" s="788"/>
      <c r="W67" s="788"/>
      <c r="X67" s="779" t="s">
        <v>656</v>
      </c>
      <c r="Y67" s="779"/>
      <c r="Z67" s="779"/>
      <c r="AA67" s="779"/>
      <c r="AB67" s="779"/>
      <c r="AC67" s="779"/>
      <c r="AD67" s="786" t="s">
        <v>657</v>
      </c>
      <c r="AE67" s="788" t="s">
        <v>658</v>
      </c>
      <c r="AF67" s="788"/>
      <c r="AG67" s="788"/>
      <c r="AH67" s="788"/>
      <c r="AI67" s="779" t="s">
        <v>656</v>
      </c>
      <c r="AJ67" s="779"/>
      <c r="AK67" s="779"/>
      <c r="AL67" s="779"/>
      <c r="AM67" s="779"/>
      <c r="AN67" s="779"/>
      <c r="AO67" s="786" t="s">
        <v>657</v>
      </c>
      <c r="AP67" s="788" t="s">
        <v>658</v>
      </c>
      <c r="AQ67" s="788"/>
      <c r="AR67" s="788"/>
      <c r="AS67" s="788"/>
      <c r="AT67" s="779" t="s">
        <v>656</v>
      </c>
      <c r="AU67" s="779"/>
      <c r="AV67" s="779"/>
      <c r="AW67" s="779"/>
      <c r="AX67" s="779"/>
      <c r="AY67" s="779"/>
      <c r="AZ67" s="786" t="s">
        <v>657</v>
      </c>
      <c r="BA67" s="788" t="s">
        <v>658</v>
      </c>
      <c r="BB67" s="788"/>
      <c r="BC67" s="788"/>
      <c r="BD67" s="788"/>
    </row>
    <row r="68" spans="1:56" x14ac:dyDescent="0.2">
      <c r="A68" s="50"/>
      <c r="B68" s="22" t="s">
        <v>640</v>
      </c>
      <c r="C68" s="23" t="s">
        <v>653</v>
      </c>
      <c r="D68" s="23" t="s">
        <v>654</v>
      </c>
      <c r="E68" s="23" t="s">
        <v>655</v>
      </c>
      <c r="F68" s="427" t="s">
        <v>637</v>
      </c>
      <c r="G68" s="24" t="s">
        <v>669</v>
      </c>
      <c r="H68" s="787"/>
      <c r="I68" s="788"/>
      <c r="J68" s="788"/>
      <c r="K68" s="788"/>
      <c r="L68" s="788"/>
      <c r="M68" s="22" t="s">
        <v>640</v>
      </c>
      <c r="N68" s="23" t="s">
        <v>653</v>
      </c>
      <c r="O68" s="23" t="s">
        <v>654</v>
      </c>
      <c r="P68" s="23" t="s">
        <v>655</v>
      </c>
      <c r="Q68" s="427" t="s">
        <v>637</v>
      </c>
      <c r="R68" s="24" t="s">
        <v>669</v>
      </c>
      <c r="S68" s="787"/>
      <c r="T68" s="788"/>
      <c r="U68" s="788"/>
      <c r="V68" s="788"/>
      <c r="W68" s="788"/>
      <c r="X68" s="22" t="s">
        <v>640</v>
      </c>
      <c r="Y68" s="23" t="s">
        <v>653</v>
      </c>
      <c r="Z68" s="23" t="s">
        <v>654</v>
      </c>
      <c r="AA68" s="23" t="s">
        <v>655</v>
      </c>
      <c r="AB68" s="427" t="s">
        <v>637</v>
      </c>
      <c r="AC68" s="24" t="s">
        <v>669</v>
      </c>
      <c r="AD68" s="787"/>
      <c r="AE68" s="788"/>
      <c r="AF68" s="788"/>
      <c r="AG68" s="788"/>
      <c r="AH68" s="788"/>
      <c r="AI68" s="22" t="s">
        <v>640</v>
      </c>
      <c r="AJ68" s="23" t="s">
        <v>653</v>
      </c>
      <c r="AK68" s="23" t="s">
        <v>654</v>
      </c>
      <c r="AL68" s="23" t="s">
        <v>655</v>
      </c>
      <c r="AM68" s="427" t="s">
        <v>637</v>
      </c>
      <c r="AN68" s="24" t="s">
        <v>669</v>
      </c>
      <c r="AO68" s="787"/>
      <c r="AP68" s="788"/>
      <c r="AQ68" s="788"/>
      <c r="AR68" s="788"/>
      <c r="AS68" s="788"/>
      <c r="AT68" s="22" t="s">
        <v>640</v>
      </c>
      <c r="AU68" s="23" t="s">
        <v>653</v>
      </c>
      <c r="AV68" s="23" t="s">
        <v>654</v>
      </c>
      <c r="AW68" s="23" t="s">
        <v>655</v>
      </c>
      <c r="AX68" s="427" t="s">
        <v>637</v>
      </c>
      <c r="AY68" s="24" t="s">
        <v>669</v>
      </c>
      <c r="AZ68" s="787"/>
      <c r="BA68" s="788"/>
      <c r="BB68" s="788"/>
      <c r="BC68" s="788"/>
      <c r="BD68" s="788"/>
    </row>
    <row r="69" spans="1:56" x14ac:dyDescent="0.2">
      <c r="A69" s="39"/>
      <c r="B69" s="795"/>
      <c r="C69" s="789"/>
      <c r="D69" s="789"/>
      <c r="E69" s="789"/>
      <c r="F69" s="789"/>
      <c r="G69" s="792"/>
      <c r="H69" s="189">
        <v>0</v>
      </c>
      <c r="I69" s="191"/>
      <c r="J69" s="192"/>
      <c r="K69" s="192"/>
      <c r="L69" s="193"/>
      <c r="M69" s="795"/>
      <c r="N69" s="789"/>
      <c r="O69" s="789"/>
      <c r="P69" s="789"/>
      <c r="Q69" s="789"/>
      <c r="R69" s="792"/>
      <c r="S69" s="189">
        <v>0</v>
      </c>
      <c r="T69" s="191"/>
      <c r="U69" s="192"/>
      <c r="V69" s="192"/>
      <c r="W69" s="193"/>
      <c r="X69" s="795"/>
      <c r="Y69" s="789"/>
      <c r="Z69" s="789"/>
      <c r="AA69" s="789"/>
      <c r="AB69" s="789"/>
      <c r="AC69" s="792"/>
      <c r="AD69" s="189">
        <v>0</v>
      </c>
      <c r="AE69" s="191"/>
      <c r="AF69" s="192"/>
      <c r="AG69" s="192"/>
      <c r="AH69" s="193"/>
      <c r="AI69" s="795"/>
      <c r="AJ69" s="789"/>
      <c r="AK69" s="789"/>
      <c r="AL69" s="789"/>
      <c r="AM69" s="789"/>
      <c r="AN69" s="792"/>
      <c r="AO69" s="189">
        <v>0</v>
      </c>
      <c r="AP69" s="191"/>
      <c r="AQ69" s="192"/>
      <c r="AR69" s="192"/>
      <c r="AS69" s="193"/>
      <c r="AT69" s="795"/>
      <c r="AU69" s="789"/>
      <c r="AV69" s="789"/>
      <c r="AW69" s="789"/>
      <c r="AX69" s="789"/>
      <c r="AY69" s="792"/>
      <c r="AZ69" s="189">
        <v>0</v>
      </c>
      <c r="BA69" s="191"/>
      <c r="BB69" s="192"/>
      <c r="BC69" s="192"/>
      <c r="BD69" s="193"/>
    </row>
    <row r="70" spans="1:56" x14ac:dyDescent="0.2">
      <c r="A70" s="39"/>
      <c r="B70" s="796"/>
      <c r="C70" s="790"/>
      <c r="D70" s="790"/>
      <c r="E70" s="790"/>
      <c r="F70" s="790"/>
      <c r="G70" s="793"/>
      <c r="H70" s="190">
        <v>1</v>
      </c>
      <c r="I70" s="194"/>
      <c r="J70" s="195"/>
      <c r="K70" s="195"/>
      <c r="L70" s="196"/>
      <c r="M70" s="796"/>
      <c r="N70" s="790"/>
      <c r="O70" s="790"/>
      <c r="P70" s="790"/>
      <c r="Q70" s="790"/>
      <c r="R70" s="793"/>
      <c r="S70" s="190">
        <v>1</v>
      </c>
      <c r="T70" s="194"/>
      <c r="U70" s="195"/>
      <c r="V70" s="195"/>
      <c r="W70" s="196"/>
      <c r="X70" s="796"/>
      <c r="Y70" s="790"/>
      <c r="Z70" s="790"/>
      <c r="AA70" s="790"/>
      <c r="AB70" s="790"/>
      <c r="AC70" s="793"/>
      <c r="AD70" s="190">
        <v>1</v>
      </c>
      <c r="AE70" s="194"/>
      <c r="AF70" s="195"/>
      <c r="AG70" s="195"/>
      <c r="AH70" s="196"/>
      <c r="AI70" s="796"/>
      <c r="AJ70" s="790"/>
      <c r="AK70" s="790"/>
      <c r="AL70" s="790"/>
      <c r="AM70" s="790"/>
      <c r="AN70" s="793"/>
      <c r="AO70" s="190">
        <v>1</v>
      </c>
      <c r="AP70" s="194"/>
      <c r="AQ70" s="195"/>
      <c r="AR70" s="195"/>
      <c r="AS70" s="196"/>
      <c r="AT70" s="796"/>
      <c r="AU70" s="790"/>
      <c r="AV70" s="790"/>
      <c r="AW70" s="790"/>
      <c r="AX70" s="790"/>
      <c r="AY70" s="793"/>
      <c r="AZ70" s="190">
        <v>1</v>
      </c>
      <c r="BA70" s="194"/>
      <c r="BB70" s="195"/>
      <c r="BC70" s="195"/>
      <c r="BD70" s="196"/>
    </row>
    <row r="71" spans="1:56" x14ac:dyDescent="0.2">
      <c r="A71" s="39"/>
      <c r="B71" s="796"/>
      <c r="C71" s="790"/>
      <c r="D71" s="790"/>
      <c r="E71" s="790"/>
      <c r="F71" s="790"/>
      <c r="G71" s="793"/>
      <c r="H71" s="190">
        <v>2</v>
      </c>
      <c r="I71" s="194"/>
      <c r="J71" s="195"/>
      <c r="K71" s="195"/>
      <c r="L71" s="196"/>
      <c r="M71" s="796"/>
      <c r="N71" s="790"/>
      <c r="O71" s="790"/>
      <c r="P71" s="790"/>
      <c r="Q71" s="790"/>
      <c r="R71" s="793"/>
      <c r="S71" s="190">
        <v>2</v>
      </c>
      <c r="T71" s="194"/>
      <c r="U71" s="195"/>
      <c r="V71" s="195"/>
      <c r="W71" s="196"/>
      <c r="X71" s="796"/>
      <c r="Y71" s="790"/>
      <c r="Z71" s="790"/>
      <c r="AA71" s="790"/>
      <c r="AB71" s="790"/>
      <c r="AC71" s="793"/>
      <c r="AD71" s="190">
        <v>2</v>
      </c>
      <c r="AE71" s="194"/>
      <c r="AF71" s="195"/>
      <c r="AG71" s="195"/>
      <c r="AH71" s="196"/>
      <c r="AI71" s="796"/>
      <c r="AJ71" s="790"/>
      <c r="AK71" s="790"/>
      <c r="AL71" s="790"/>
      <c r="AM71" s="790"/>
      <c r="AN71" s="793"/>
      <c r="AO71" s="190">
        <v>2</v>
      </c>
      <c r="AP71" s="194"/>
      <c r="AQ71" s="195"/>
      <c r="AR71" s="195"/>
      <c r="AS71" s="196"/>
      <c r="AT71" s="796"/>
      <c r="AU71" s="790"/>
      <c r="AV71" s="790"/>
      <c r="AW71" s="790"/>
      <c r="AX71" s="790"/>
      <c r="AY71" s="793"/>
      <c r="AZ71" s="190">
        <v>2</v>
      </c>
      <c r="BA71" s="194"/>
      <c r="BB71" s="195"/>
      <c r="BC71" s="195"/>
      <c r="BD71" s="196"/>
    </row>
    <row r="72" spans="1:56" x14ac:dyDescent="0.2">
      <c r="A72" s="39"/>
      <c r="B72" s="796"/>
      <c r="C72" s="790"/>
      <c r="D72" s="790"/>
      <c r="E72" s="790"/>
      <c r="F72" s="790"/>
      <c r="G72" s="793"/>
      <c r="H72" s="190">
        <v>3</v>
      </c>
      <c r="I72" s="194"/>
      <c r="J72" s="195"/>
      <c r="K72" s="195"/>
      <c r="L72" s="196"/>
      <c r="M72" s="796"/>
      <c r="N72" s="790"/>
      <c r="O72" s="790"/>
      <c r="P72" s="790"/>
      <c r="Q72" s="790"/>
      <c r="R72" s="793"/>
      <c r="S72" s="190">
        <v>3</v>
      </c>
      <c r="T72" s="194"/>
      <c r="U72" s="195"/>
      <c r="V72" s="195"/>
      <c r="W72" s="196"/>
      <c r="X72" s="796"/>
      <c r="Y72" s="790"/>
      <c r="Z72" s="790"/>
      <c r="AA72" s="790"/>
      <c r="AB72" s="790"/>
      <c r="AC72" s="793"/>
      <c r="AD72" s="190">
        <v>3</v>
      </c>
      <c r="AE72" s="194"/>
      <c r="AF72" s="195"/>
      <c r="AG72" s="195"/>
      <c r="AH72" s="196"/>
      <c r="AI72" s="796"/>
      <c r="AJ72" s="790"/>
      <c r="AK72" s="790"/>
      <c r="AL72" s="790"/>
      <c r="AM72" s="790"/>
      <c r="AN72" s="793"/>
      <c r="AO72" s="190">
        <v>3</v>
      </c>
      <c r="AP72" s="194"/>
      <c r="AQ72" s="195"/>
      <c r="AR72" s="195"/>
      <c r="AS72" s="196"/>
      <c r="AT72" s="796"/>
      <c r="AU72" s="790"/>
      <c r="AV72" s="790"/>
      <c r="AW72" s="790"/>
      <c r="AX72" s="790"/>
      <c r="AY72" s="793"/>
      <c r="AZ72" s="190">
        <v>3</v>
      </c>
      <c r="BA72" s="194"/>
      <c r="BB72" s="195"/>
      <c r="BC72" s="195"/>
      <c r="BD72" s="196"/>
    </row>
    <row r="73" spans="1:56" x14ac:dyDescent="0.2">
      <c r="A73" s="39"/>
      <c r="B73" s="796"/>
      <c r="C73" s="790"/>
      <c r="D73" s="790"/>
      <c r="E73" s="790"/>
      <c r="F73" s="790"/>
      <c r="G73" s="793"/>
      <c r="H73" s="190">
        <v>4</v>
      </c>
      <c r="I73" s="194"/>
      <c r="J73" s="195"/>
      <c r="K73" s="195"/>
      <c r="L73" s="196"/>
      <c r="M73" s="796"/>
      <c r="N73" s="790"/>
      <c r="O73" s="790"/>
      <c r="P73" s="790"/>
      <c r="Q73" s="790"/>
      <c r="R73" s="793"/>
      <c r="S73" s="190">
        <v>4</v>
      </c>
      <c r="T73" s="194"/>
      <c r="U73" s="195"/>
      <c r="V73" s="195"/>
      <c r="W73" s="196"/>
      <c r="X73" s="796"/>
      <c r="Y73" s="790"/>
      <c r="Z73" s="790"/>
      <c r="AA73" s="790"/>
      <c r="AB73" s="790"/>
      <c r="AC73" s="793"/>
      <c r="AD73" s="190">
        <v>4</v>
      </c>
      <c r="AE73" s="194"/>
      <c r="AF73" s="195"/>
      <c r="AG73" s="195"/>
      <c r="AH73" s="196"/>
      <c r="AI73" s="796"/>
      <c r="AJ73" s="790"/>
      <c r="AK73" s="790"/>
      <c r="AL73" s="790"/>
      <c r="AM73" s="790"/>
      <c r="AN73" s="793"/>
      <c r="AO73" s="190">
        <v>4</v>
      </c>
      <c r="AP73" s="194"/>
      <c r="AQ73" s="195"/>
      <c r="AR73" s="195"/>
      <c r="AS73" s="196"/>
      <c r="AT73" s="796"/>
      <c r="AU73" s="790"/>
      <c r="AV73" s="790"/>
      <c r="AW73" s="790"/>
      <c r="AX73" s="790"/>
      <c r="AY73" s="793"/>
      <c r="AZ73" s="190">
        <v>4</v>
      </c>
      <c r="BA73" s="194"/>
      <c r="BB73" s="195"/>
      <c r="BC73" s="195"/>
      <c r="BD73" s="196"/>
    </row>
    <row r="74" spans="1:56" x14ac:dyDescent="0.2">
      <c r="A74" s="39"/>
      <c r="B74" s="796"/>
      <c r="C74" s="790"/>
      <c r="D74" s="790"/>
      <c r="E74" s="790"/>
      <c r="F74" s="790"/>
      <c r="G74" s="793"/>
      <c r="H74" s="190">
        <v>5</v>
      </c>
      <c r="I74" s="194"/>
      <c r="J74" s="195"/>
      <c r="K74" s="195"/>
      <c r="L74" s="196"/>
      <c r="M74" s="796"/>
      <c r="N74" s="790"/>
      <c r="O74" s="790"/>
      <c r="P74" s="790"/>
      <c r="Q74" s="790"/>
      <c r="R74" s="793"/>
      <c r="S74" s="190">
        <v>5</v>
      </c>
      <c r="T74" s="194"/>
      <c r="U74" s="195"/>
      <c r="V74" s="195"/>
      <c r="W74" s="196"/>
      <c r="X74" s="796"/>
      <c r="Y74" s="790"/>
      <c r="Z74" s="790"/>
      <c r="AA74" s="790"/>
      <c r="AB74" s="790"/>
      <c r="AC74" s="793"/>
      <c r="AD74" s="190">
        <v>5</v>
      </c>
      <c r="AE74" s="194"/>
      <c r="AF74" s="195"/>
      <c r="AG74" s="195"/>
      <c r="AH74" s="196"/>
      <c r="AI74" s="796"/>
      <c r="AJ74" s="790"/>
      <c r="AK74" s="790"/>
      <c r="AL74" s="790"/>
      <c r="AM74" s="790"/>
      <c r="AN74" s="793"/>
      <c r="AO74" s="190">
        <v>5</v>
      </c>
      <c r="AP74" s="194"/>
      <c r="AQ74" s="195"/>
      <c r="AR74" s="195"/>
      <c r="AS74" s="196"/>
      <c r="AT74" s="796"/>
      <c r="AU74" s="790"/>
      <c r="AV74" s="790"/>
      <c r="AW74" s="790"/>
      <c r="AX74" s="790"/>
      <c r="AY74" s="793"/>
      <c r="AZ74" s="190">
        <v>5</v>
      </c>
      <c r="BA74" s="194"/>
      <c r="BB74" s="195"/>
      <c r="BC74" s="195"/>
      <c r="BD74" s="196"/>
    </row>
    <row r="75" spans="1:56" x14ac:dyDescent="0.2">
      <c r="A75" s="39"/>
      <c r="B75" s="796"/>
      <c r="C75" s="790"/>
      <c r="D75" s="790"/>
      <c r="E75" s="790"/>
      <c r="F75" s="790"/>
      <c r="G75" s="793"/>
      <c r="H75" s="190">
        <v>6</v>
      </c>
      <c r="I75" s="194"/>
      <c r="J75" s="195"/>
      <c r="K75" s="195"/>
      <c r="L75" s="196"/>
      <c r="M75" s="796"/>
      <c r="N75" s="790"/>
      <c r="O75" s="790"/>
      <c r="P75" s="790"/>
      <c r="Q75" s="790"/>
      <c r="R75" s="793"/>
      <c r="S75" s="190">
        <v>6</v>
      </c>
      <c r="T75" s="194"/>
      <c r="U75" s="195"/>
      <c r="V75" s="195"/>
      <c r="W75" s="196"/>
      <c r="X75" s="796"/>
      <c r="Y75" s="790"/>
      <c r="Z75" s="790"/>
      <c r="AA75" s="790"/>
      <c r="AB75" s="790"/>
      <c r="AC75" s="793"/>
      <c r="AD75" s="190">
        <v>6</v>
      </c>
      <c r="AE75" s="194"/>
      <c r="AF75" s="195"/>
      <c r="AG75" s="195"/>
      <c r="AH75" s="196"/>
      <c r="AI75" s="796"/>
      <c r="AJ75" s="790"/>
      <c r="AK75" s="790"/>
      <c r="AL75" s="790"/>
      <c r="AM75" s="790"/>
      <c r="AN75" s="793"/>
      <c r="AO75" s="190">
        <v>6</v>
      </c>
      <c r="AP75" s="194"/>
      <c r="AQ75" s="195"/>
      <c r="AR75" s="195"/>
      <c r="AS75" s="196"/>
      <c r="AT75" s="796"/>
      <c r="AU75" s="790"/>
      <c r="AV75" s="790"/>
      <c r="AW75" s="790"/>
      <c r="AX75" s="790"/>
      <c r="AY75" s="793"/>
      <c r="AZ75" s="190">
        <v>6</v>
      </c>
      <c r="BA75" s="194"/>
      <c r="BB75" s="195"/>
      <c r="BC75" s="195"/>
      <c r="BD75" s="196"/>
    </row>
    <row r="76" spans="1:56" x14ac:dyDescent="0.2">
      <c r="A76" s="39"/>
      <c r="B76" s="796"/>
      <c r="C76" s="790"/>
      <c r="D76" s="790"/>
      <c r="E76" s="790"/>
      <c r="F76" s="790"/>
      <c r="G76" s="793"/>
      <c r="H76" s="190">
        <v>7</v>
      </c>
      <c r="I76" s="194"/>
      <c r="J76" s="195"/>
      <c r="K76" s="195"/>
      <c r="L76" s="196"/>
      <c r="M76" s="796"/>
      <c r="N76" s="790"/>
      <c r="O76" s="790"/>
      <c r="P76" s="790"/>
      <c r="Q76" s="790"/>
      <c r="R76" s="793"/>
      <c r="S76" s="190">
        <v>7</v>
      </c>
      <c r="T76" s="194"/>
      <c r="U76" s="195"/>
      <c r="V76" s="195"/>
      <c r="W76" s="196"/>
      <c r="X76" s="796"/>
      <c r="Y76" s="790"/>
      <c r="Z76" s="790"/>
      <c r="AA76" s="790"/>
      <c r="AB76" s="790"/>
      <c r="AC76" s="793"/>
      <c r="AD76" s="190">
        <v>7</v>
      </c>
      <c r="AE76" s="194"/>
      <c r="AF76" s="195"/>
      <c r="AG76" s="195"/>
      <c r="AH76" s="196"/>
      <c r="AI76" s="796"/>
      <c r="AJ76" s="790"/>
      <c r="AK76" s="790"/>
      <c r="AL76" s="790"/>
      <c r="AM76" s="790"/>
      <c r="AN76" s="793"/>
      <c r="AO76" s="190">
        <v>7</v>
      </c>
      <c r="AP76" s="194"/>
      <c r="AQ76" s="195"/>
      <c r="AR76" s="195"/>
      <c r="AS76" s="196"/>
      <c r="AT76" s="796"/>
      <c r="AU76" s="790"/>
      <c r="AV76" s="790"/>
      <c r="AW76" s="790"/>
      <c r="AX76" s="790"/>
      <c r="AY76" s="793"/>
      <c r="AZ76" s="190">
        <v>7</v>
      </c>
      <c r="BA76" s="194"/>
      <c r="BB76" s="195"/>
      <c r="BC76" s="195"/>
      <c r="BD76" s="196"/>
    </row>
    <row r="77" spans="1:56" x14ac:dyDescent="0.2">
      <c r="A77" s="39"/>
      <c r="B77" s="796"/>
      <c r="C77" s="790"/>
      <c r="D77" s="790"/>
      <c r="E77" s="790"/>
      <c r="F77" s="790"/>
      <c r="G77" s="793"/>
      <c r="H77" s="190">
        <v>8</v>
      </c>
      <c r="I77" s="194"/>
      <c r="J77" s="195"/>
      <c r="K77" s="195"/>
      <c r="L77" s="196"/>
      <c r="M77" s="796"/>
      <c r="N77" s="790"/>
      <c r="O77" s="790"/>
      <c r="P77" s="790"/>
      <c r="Q77" s="790"/>
      <c r="R77" s="793"/>
      <c r="S77" s="190">
        <v>8</v>
      </c>
      <c r="T77" s="194"/>
      <c r="U77" s="195"/>
      <c r="V77" s="195"/>
      <c r="W77" s="196"/>
      <c r="X77" s="796"/>
      <c r="Y77" s="790"/>
      <c r="Z77" s="790"/>
      <c r="AA77" s="790"/>
      <c r="AB77" s="790"/>
      <c r="AC77" s="793"/>
      <c r="AD77" s="190">
        <v>8</v>
      </c>
      <c r="AE77" s="194"/>
      <c r="AF77" s="195"/>
      <c r="AG77" s="195"/>
      <c r="AH77" s="196"/>
      <c r="AI77" s="796"/>
      <c r="AJ77" s="790"/>
      <c r="AK77" s="790"/>
      <c r="AL77" s="790"/>
      <c r="AM77" s="790"/>
      <c r="AN77" s="793"/>
      <c r="AO77" s="190">
        <v>8</v>
      </c>
      <c r="AP77" s="194"/>
      <c r="AQ77" s="195"/>
      <c r="AR77" s="195"/>
      <c r="AS77" s="196"/>
      <c r="AT77" s="796"/>
      <c r="AU77" s="790"/>
      <c r="AV77" s="790"/>
      <c r="AW77" s="790"/>
      <c r="AX77" s="790"/>
      <c r="AY77" s="793"/>
      <c r="AZ77" s="190">
        <v>8</v>
      </c>
      <c r="BA77" s="194"/>
      <c r="BB77" s="195"/>
      <c r="BC77" s="195"/>
      <c r="BD77" s="196"/>
    </row>
    <row r="78" spans="1:56" x14ac:dyDescent="0.2">
      <c r="A78" s="39"/>
      <c r="B78" s="797"/>
      <c r="C78" s="791"/>
      <c r="D78" s="791"/>
      <c r="E78" s="791"/>
      <c r="F78" s="791"/>
      <c r="G78" s="794"/>
      <c r="H78" s="28">
        <v>9</v>
      </c>
      <c r="I78" s="28"/>
      <c r="J78" s="29"/>
      <c r="K78" s="29"/>
      <c r="L78" s="27"/>
      <c r="M78" s="797"/>
      <c r="N78" s="791"/>
      <c r="O78" s="791"/>
      <c r="P78" s="791"/>
      <c r="Q78" s="791"/>
      <c r="R78" s="794"/>
      <c r="S78" s="28">
        <v>9</v>
      </c>
      <c r="T78" s="28"/>
      <c r="U78" s="29"/>
      <c r="V78" s="29"/>
      <c r="W78" s="27"/>
      <c r="X78" s="797"/>
      <c r="Y78" s="791"/>
      <c r="Z78" s="791"/>
      <c r="AA78" s="791"/>
      <c r="AB78" s="791"/>
      <c r="AC78" s="794"/>
      <c r="AD78" s="28">
        <v>9</v>
      </c>
      <c r="AE78" s="28"/>
      <c r="AF78" s="29"/>
      <c r="AG78" s="29"/>
      <c r="AH78" s="27"/>
      <c r="AI78" s="797"/>
      <c r="AJ78" s="791"/>
      <c r="AK78" s="791"/>
      <c r="AL78" s="791"/>
      <c r="AM78" s="791"/>
      <c r="AN78" s="794"/>
      <c r="AO78" s="28">
        <v>9</v>
      </c>
      <c r="AP78" s="28"/>
      <c r="AQ78" s="29"/>
      <c r="AR78" s="29"/>
      <c r="AS78" s="27"/>
      <c r="AT78" s="797"/>
      <c r="AU78" s="791"/>
      <c r="AV78" s="791"/>
      <c r="AW78" s="791"/>
      <c r="AX78" s="791"/>
      <c r="AY78" s="794"/>
      <c r="AZ78" s="28">
        <v>9</v>
      </c>
      <c r="BA78" s="28"/>
      <c r="BB78" s="29"/>
      <c r="BC78" s="29"/>
      <c r="BD78" s="27"/>
    </row>
    <row r="79" spans="1:56" x14ac:dyDescent="0.2">
      <c r="A79" s="39"/>
      <c r="B79" s="795"/>
      <c r="C79" s="789"/>
      <c r="D79" s="789"/>
      <c r="E79" s="789"/>
      <c r="F79" s="789"/>
      <c r="G79" s="792"/>
      <c r="H79" s="189">
        <v>0</v>
      </c>
      <c r="I79" s="191"/>
      <c r="J79" s="192"/>
      <c r="K79" s="192"/>
      <c r="L79" s="193"/>
      <c r="M79" s="795"/>
      <c r="N79" s="789"/>
      <c r="O79" s="789"/>
      <c r="P79" s="789"/>
      <c r="Q79" s="789"/>
      <c r="R79" s="792"/>
      <c r="S79" s="189">
        <v>0</v>
      </c>
      <c r="T79" s="191"/>
      <c r="U79" s="192"/>
      <c r="V79" s="192"/>
      <c r="W79" s="193"/>
      <c r="X79" s="795"/>
      <c r="Y79" s="789"/>
      <c r="Z79" s="789"/>
      <c r="AA79" s="789"/>
      <c r="AB79" s="789"/>
      <c r="AC79" s="792"/>
      <c r="AD79" s="189">
        <v>0</v>
      </c>
      <c r="AE79" s="191"/>
      <c r="AF79" s="192"/>
      <c r="AG79" s="192"/>
      <c r="AH79" s="193"/>
      <c r="AI79" s="795"/>
      <c r="AJ79" s="789"/>
      <c r="AK79" s="789"/>
      <c r="AL79" s="789"/>
      <c r="AM79" s="789"/>
      <c r="AN79" s="792"/>
      <c r="AO79" s="189">
        <v>0</v>
      </c>
      <c r="AP79" s="191"/>
      <c r="AQ79" s="192"/>
      <c r="AR79" s="192"/>
      <c r="AS79" s="193"/>
      <c r="AT79" s="795"/>
      <c r="AU79" s="789"/>
      <c r="AV79" s="789"/>
      <c r="AW79" s="789"/>
      <c r="AX79" s="789"/>
      <c r="AY79" s="792"/>
      <c r="AZ79" s="189">
        <v>0</v>
      </c>
      <c r="BA79" s="191"/>
      <c r="BB79" s="192"/>
      <c r="BC79" s="192"/>
      <c r="BD79" s="193"/>
    </row>
    <row r="80" spans="1:56" x14ac:dyDescent="0.2">
      <c r="A80" s="39"/>
      <c r="B80" s="796"/>
      <c r="C80" s="790"/>
      <c r="D80" s="790"/>
      <c r="E80" s="790"/>
      <c r="F80" s="790"/>
      <c r="G80" s="793"/>
      <c r="H80" s="190">
        <v>1</v>
      </c>
      <c r="I80" s="194"/>
      <c r="J80" s="195"/>
      <c r="K80" s="195"/>
      <c r="L80" s="196"/>
      <c r="M80" s="796"/>
      <c r="N80" s="790"/>
      <c r="O80" s="790"/>
      <c r="P80" s="790"/>
      <c r="Q80" s="790"/>
      <c r="R80" s="793"/>
      <c r="S80" s="190">
        <v>1</v>
      </c>
      <c r="T80" s="194"/>
      <c r="U80" s="195"/>
      <c r="V80" s="195"/>
      <c r="W80" s="196"/>
      <c r="X80" s="796"/>
      <c r="Y80" s="790"/>
      <c r="Z80" s="790"/>
      <c r="AA80" s="790"/>
      <c r="AB80" s="790"/>
      <c r="AC80" s="793"/>
      <c r="AD80" s="190">
        <v>1</v>
      </c>
      <c r="AE80" s="194"/>
      <c r="AF80" s="195"/>
      <c r="AG80" s="195"/>
      <c r="AH80" s="196"/>
      <c r="AI80" s="796"/>
      <c r="AJ80" s="790"/>
      <c r="AK80" s="790"/>
      <c r="AL80" s="790"/>
      <c r="AM80" s="790"/>
      <c r="AN80" s="793"/>
      <c r="AO80" s="190">
        <v>1</v>
      </c>
      <c r="AP80" s="194"/>
      <c r="AQ80" s="195"/>
      <c r="AR80" s="195"/>
      <c r="AS80" s="196"/>
      <c r="AT80" s="796"/>
      <c r="AU80" s="790"/>
      <c r="AV80" s="790"/>
      <c r="AW80" s="790"/>
      <c r="AX80" s="790"/>
      <c r="AY80" s="793"/>
      <c r="AZ80" s="190">
        <v>1</v>
      </c>
      <c r="BA80" s="194"/>
      <c r="BB80" s="195"/>
      <c r="BC80" s="195"/>
      <c r="BD80" s="196"/>
    </row>
    <row r="81" spans="1:56" x14ac:dyDescent="0.2">
      <c r="A81" s="39"/>
      <c r="B81" s="796"/>
      <c r="C81" s="790"/>
      <c r="D81" s="790"/>
      <c r="E81" s="790"/>
      <c r="F81" s="790"/>
      <c r="G81" s="793"/>
      <c r="H81" s="190">
        <v>2</v>
      </c>
      <c r="I81" s="194"/>
      <c r="J81" s="195"/>
      <c r="K81" s="195"/>
      <c r="L81" s="196"/>
      <c r="M81" s="796"/>
      <c r="N81" s="790"/>
      <c r="O81" s="790"/>
      <c r="P81" s="790"/>
      <c r="Q81" s="790"/>
      <c r="R81" s="793"/>
      <c r="S81" s="190">
        <v>2</v>
      </c>
      <c r="T81" s="194"/>
      <c r="U81" s="195"/>
      <c r="V81" s="195"/>
      <c r="W81" s="196"/>
      <c r="X81" s="796"/>
      <c r="Y81" s="790"/>
      <c r="Z81" s="790"/>
      <c r="AA81" s="790"/>
      <c r="AB81" s="790"/>
      <c r="AC81" s="793"/>
      <c r="AD81" s="190">
        <v>2</v>
      </c>
      <c r="AE81" s="194"/>
      <c r="AF81" s="195"/>
      <c r="AG81" s="195"/>
      <c r="AH81" s="196"/>
      <c r="AI81" s="796"/>
      <c r="AJ81" s="790"/>
      <c r="AK81" s="790"/>
      <c r="AL81" s="790"/>
      <c r="AM81" s="790"/>
      <c r="AN81" s="793"/>
      <c r="AO81" s="190">
        <v>2</v>
      </c>
      <c r="AP81" s="194"/>
      <c r="AQ81" s="195"/>
      <c r="AR81" s="195"/>
      <c r="AS81" s="196"/>
      <c r="AT81" s="796"/>
      <c r="AU81" s="790"/>
      <c r="AV81" s="790"/>
      <c r="AW81" s="790"/>
      <c r="AX81" s="790"/>
      <c r="AY81" s="793"/>
      <c r="AZ81" s="190">
        <v>2</v>
      </c>
      <c r="BA81" s="194"/>
      <c r="BB81" s="195"/>
      <c r="BC81" s="195"/>
      <c r="BD81" s="196"/>
    </row>
    <row r="82" spans="1:56" x14ac:dyDescent="0.2">
      <c r="A82" s="39"/>
      <c r="B82" s="796"/>
      <c r="C82" s="790"/>
      <c r="D82" s="790"/>
      <c r="E82" s="790"/>
      <c r="F82" s="790"/>
      <c r="G82" s="793"/>
      <c r="H82" s="190">
        <v>3</v>
      </c>
      <c r="I82" s="194"/>
      <c r="J82" s="195"/>
      <c r="K82" s="195"/>
      <c r="L82" s="196"/>
      <c r="M82" s="796"/>
      <c r="N82" s="790"/>
      <c r="O82" s="790"/>
      <c r="P82" s="790"/>
      <c r="Q82" s="790"/>
      <c r="R82" s="793"/>
      <c r="S82" s="190">
        <v>3</v>
      </c>
      <c r="T82" s="194"/>
      <c r="U82" s="195"/>
      <c r="V82" s="195"/>
      <c r="W82" s="196"/>
      <c r="X82" s="796"/>
      <c r="Y82" s="790"/>
      <c r="Z82" s="790"/>
      <c r="AA82" s="790"/>
      <c r="AB82" s="790"/>
      <c r="AC82" s="793"/>
      <c r="AD82" s="190">
        <v>3</v>
      </c>
      <c r="AE82" s="194"/>
      <c r="AF82" s="195"/>
      <c r="AG82" s="195"/>
      <c r="AH82" s="196"/>
      <c r="AI82" s="796"/>
      <c r="AJ82" s="790"/>
      <c r="AK82" s="790"/>
      <c r="AL82" s="790"/>
      <c r="AM82" s="790"/>
      <c r="AN82" s="793"/>
      <c r="AO82" s="190">
        <v>3</v>
      </c>
      <c r="AP82" s="194"/>
      <c r="AQ82" s="195"/>
      <c r="AR82" s="195"/>
      <c r="AS82" s="196"/>
      <c r="AT82" s="796"/>
      <c r="AU82" s="790"/>
      <c r="AV82" s="790"/>
      <c r="AW82" s="790"/>
      <c r="AX82" s="790"/>
      <c r="AY82" s="793"/>
      <c r="AZ82" s="190">
        <v>3</v>
      </c>
      <c r="BA82" s="194"/>
      <c r="BB82" s="195"/>
      <c r="BC82" s="195"/>
      <c r="BD82" s="196"/>
    </row>
    <row r="83" spans="1:56" x14ac:dyDescent="0.2">
      <c r="A83" s="39"/>
      <c r="B83" s="796"/>
      <c r="C83" s="790"/>
      <c r="D83" s="790"/>
      <c r="E83" s="790"/>
      <c r="F83" s="790"/>
      <c r="G83" s="793"/>
      <c r="H83" s="190">
        <v>4</v>
      </c>
      <c r="I83" s="194"/>
      <c r="J83" s="195"/>
      <c r="K83" s="195"/>
      <c r="L83" s="196"/>
      <c r="M83" s="796"/>
      <c r="N83" s="790"/>
      <c r="O83" s="790"/>
      <c r="P83" s="790"/>
      <c r="Q83" s="790"/>
      <c r="R83" s="793"/>
      <c r="S83" s="190">
        <v>4</v>
      </c>
      <c r="T83" s="194"/>
      <c r="U83" s="195"/>
      <c r="V83" s="195"/>
      <c r="W83" s="196"/>
      <c r="X83" s="796"/>
      <c r="Y83" s="790"/>
      <c r="Z83" s="790"/>
      <c r="AA83" s="790"/>
      <c r="AB83" s="790"/>
      <c r="AC83" s="793"/>
      <c r="AD83" s="190">
        <v>4</v>
      </c>
      <c r="AE83" s="194"/>
      <c r="AF83" s="195"/>
      <c r="AG83" s="195"/>
      <c r="AH83" s="196"/>
      <c r="AI83" s="796"/>
      <c r="AJ83" s="790"/>
      <c r="AK83" s="790"/>
      <c r="AL83" s="790"/>
      <c r="AM83" s="790"/>
      <c r="AN83" s="793"/>
      <c r="AO83" s="190">
        <v>4</v>
      </c>
      <c r="AP83" s="194"/>
      <c r="AQ83" s="195"/>
      <c r="AR83" s="195"/>
      <c r="AS83" s="196"/>
      <c r="AT83" s="796"/>
      <c r="AU83" s="790"/>
      <c r="AV83" s="790"/>
      <c r="AW83" s="790"/>
      <c r="AX83" s="790"/>
      <c r="AY83" s="793"/>
      <c r="AZ83" s="190">
        <v>4</v>
      </c>
      <c r="BA83" s="194"/>
      <c r="BB83" s="195"/>
      <c r="BC83" s="195"/>
      <c r="BD83" s="196"/>
    </row>
    <row r="84" spans="1:56" x14ac:dyDescent="0.2">
      <c r="A84" s="39"/>
      <c r="B84" s="796"/>
      <c r="C84" s="790"/>
      <c r="D84" s="790"/>
      <c r="E84" s="790"/>
      <c r="F84" s="790"/>
      <c r="G84" s="793"/>
      <c r="H84" s="190">
        <v>5</v>
      </c>
      <c r="I84" s="194"/>
      <c r="J84" s="195"/>
      <c r="K84" s="195"/>
      <c r="L84" s="196"/>
      <c r="M84" s="796"/>
      <c r="N84" s="790"/>
      <c r="O84" s="790"/>
      <c r="P84" s="790"/>
      <c r="Q84" s="790"/>
      <c r="R84" s="793"/>
      <c r="S84" s="190">
        <v>5</v>
      </c>
      <c r="T84" s="194"/>
      <c r="U84" s="195"/>
      <c r="V84" s="195"/>
      <c r="W84" s="196"/>
      <c r="X84" s="796"/>
      <c r="Y84" s="790"/>
      <c r="Z84" s="790"/>
      <c r="AA84" s="790"/>
      <c r="AB84" s="790"/>
      <c r="AC84" s="793"/>
      <c r="AD84" s="190">
        <v>5</v>
      </c>
      <c r="AE84" s="194"/>
      <c r="AF84" s="195"/>
      <c r="AG84" s="195"/>
      <c r="AH84" s="196"/>
      <c r="AI84" s="796"/>
      <c r="AJ84" s="790"/>
      <c r="AK84" s="790"/>
      <c r="AL84" s="790"/>
      <c r="AM84" s="790"/>
      <c r="AN84" s="793"/>
      <c r="AO84" s="190">
        <v>5</v>
      </c>
      <c r="AP84" s="194"/>
      <c r="AQ84" s="195"/>
      <c r="AR84" s="195"/>
      <c r="AS84" s="196"/>
      <c r="AT84" s="796"/>
      <c r="AU84" s="790"/>
      <c r="AV84" s="790"/>
      <c r="AW84" s="790"/>
      <c r="AX84" s="790"/>
      <c r="AY84" s="793"/>
      <c r="AZ84" s="190">
        <v>5</v>
      </c>
      <c r="BA84" s="194"/>
      <c r="BB84" s="195"/>
      <c r="BC84" s="195"/>
      <c r="BD84" s="196"/>
    </row>
    <row r="85" spans="1:56" x14ac:dyDescent="0.2">
      <c r="A85" s="39"/>
      <c r="B85" s="796"/>
      <c r="C85" s="790"/>
      <c r="D85" s="790"/>
      <c r="E85" s="790"/>
      <c r="F85" s="790"/>
      <c r="G85" s="793"/>
      <c r="H85" s="190">
        <v>6</v>
      </c>
      <c r="I85" s="194"/>
      <c r="J85" s="195"/>
      <c r="K85" s="195"/>
      <c r="L85" s="196"/>
      <c r="M85" s="796"/>
      <c r="N85" s="790"/>
      <c r="O85" s="790"/>
      <c r="P85" s="790"/>
      <c r="Q85" s="790"/>
      <c r="R85" s="793"/>
      <c r="S85" s="190">
        <v>6</v>
      </c>
      <c r="T85" s="194"/>
      <c r="U85" s="195"/>
      <c r="V85" s="195"/>
      <c r="W85" s="196"/>
      <c r="X85" s="796"/>
      <c r="Y85" s="790"/>
      <c r="Z85" s="790"/>
      <c r="AA85" s="790"/>
      <c r="AB85" s="790"/>
      <c r="AC85" s="793"/>
      <c r="AD85" s="190">
        <v>6</v>
      </c>
      <c r="AE85" s="194"/>
      <c r="AF85" s="195"/>
      <c r="AG85" s="195"/>
      <c r="AH85" s="196"/>
      <c r="AI85" s="796"/>
      <c r="AJ85" s="790"/>
      <c r="AK85" s="790"/>
      <c r="AL85" s="790"/>
      <c r="AM85" s="790"/>
      <c r="AN85" s="793"/>
      <c r="AO85" s="190">
        <v>6</v>
      </c>
      <c r="AP85" s="194"/>
      <c r="AQ85" s="195"/>
      <c r="AR85" s="195"/>
      <c r="AS85" s="196"/>
      <c r="AT85" s="796"/>
      <c r="AU85" s="790"/>
      <c r="AV85" s="790"/>
      <c r="AW85" s="790"/>
      <c r="AX85" s="790"/>
      <c r="AY85" s="793"/>
      <c r="AZ85" s="190">
        <v>6</v>
      </c>
      <c r="BA85" s="194"/>
      <c r="BB85" s="195"/>
      <c r="BC85" s="195"/>
      <c r="BD85" s="196"/>
    </row>
    <row r="86" spans="1:56" x14ac:dyDescent="0.2">
      <c r="A86" s="39"/>
      <c r="B86" s="796"/>
      <c r="C86" s="790"/>
      <c r="D86" s="790"/>
      <c r="E86" s="790"/>
      <c r="F86" s="790"/>
      <c r="G86" s="793"/>
      <c r="H86" s="190">
        <v>7</v>
      </c>
      <c r="I86" s="194"/>
      <c r="J86" s="195"/>
      <c r="K86" s="195"/>
      <c r="L86" s="196"/>
      <c r="M86" s="796"/>
      <c r="N86" s="790"/>
      <c r="O86" s="790"/>
      <c r="P86" s="790"/>
      <c r="Q86" s="790"/>
      <c r="R86" s="793"/>
      <c r="S86" s="190">
        <v>7</v>
      </c>
      <c r="T86" s="194"/>
      <c r="U86" s="195"/>
      <c r="V86" s="195"/>
      <c r="W86" s="196"/>
      <c r="X86" s="796"/>
      <c r="Y86" s="790"/>
      <c r="Z86" s="790"/>
      <c r="AA86" s="790"/>
      <c r="AB86" s="790"/>
      <c r="AC86" s="793"/>
      <c r="AD86" s="190">
        <v>7</v>
      </c>
      <c r="AE86" s="194"/>
      <c r="AF86" s="195"/>
      <c r="AG86" s="195"/>
      <c r="AH86" s="196"/>
      <c r="AI86" s="796"/>
      <c r="AJ86" s="790"/>
      <c r="AK86" s="790"/>
      <c r="AL86" s="790"/>
      <c r="AM86" s="790"/>
      <c r="AN86" s="793"/>
      <c r="AO86" s="190">
        <v>7</v>
      </c>
      <c r="AP86" s="194"/>
      <c r="AQ86" s="195"/>
      <c r="AR86" s="195"/>
      <c r="AS86" s="196"/>
      <c r="AT86" s="796"/>
      <c r="AU86" s="790"/>
      <c r="AV86" s="790"/>
      <c r="AW86" s="790"/>
      <c r="AX86" s="790"/>
      <c r="AY86" s="793"/>
      <c r="AZ86" s="190">
        <v>7</v>
      </c>
      <c r="BA86" s="194"/>
      <c r="BB86" s="195"/>
      <c r="BC86" s="195"/>
      <c r="BD86" s="196"/>
    </row>
    <row r="87" spans="1:56" x14ac:dyDescent="0.2">
      <c r="A87" s="39"/>
      <c r="B87" s="796"/>
      <c r="C87" s="790"/>
      <c r="D87" s="790"/>
      <c r="E87" s="790"/>
      <c r="F87" s="790"/>
      <c r="G87" s="793"/>
      <c r="H87" s="190">
        <v>8</v>
      </c>
      <c r="I87" s="194"/>
      <c r="J87" s="195"/>
      <c r="K87" s="195"/>
      <c r="L87" s="196"/>
      <c r="M87" s="796"/>
      <c r="N87" s="790"/>
      <c r="O87" s="790"/>
      <c r="P87" s="790"/>
      <c r="Q87" s="790"/>
      <c r="R87" s="793"/>
      <c r="S87" s="190">
        <v>8</v>
      </c>
      <c r="T87" s="194"/>
      <c r="U87" s="195"/>
      <c r="V87" s="195"/>
      <c r="W87" s="196"/>
      <c r="X87" s="796"/>
      <c r="Y87" s="790"/>
      <c r="Z87" s="790"/>
      <c r="AA87" s="790"/>
      <c r="AB87" s="790"/>
      <c r="AC87" s="793"/>
      <c r="AD87" s="190">
        <v>8</v>
      </c>
      <c r="AE87" s="194"/>
      <c r="AF87" s="195"/>
      <c r="AG87" s="195"/>
      <c r="AH87" s="196"/>
      <c r="AI87" s="796"/>
      <c r="AJ87" s="790"/>
      <c r="AK87" s="790"/>
      <c r="AL87" s="790"/>
      <c r="AM87" s="790"/>
      <c r="AN87" s="793"/>
      <c r="AO87" s="190">
        <v>8</v>
      </c>
      <c r="AP87" s="194"/>
      <c r="AQ87" s="195"/>
      <c r="AR87" s="195"/>
      <c r="AS87" s="196"/>
      <c r="AT87" s="796"/>
      <c r="AU87" s="790"/>
      <c r="AV87" s="790"/>
      <c r="AW87" s="790"/>
      <c r="AX87" s="790"/>
      <c r="AY87" s="793"/>
      <c r="AZ87" s="190">
        <v>8</v>
      </c>
      <c r="BA87" s="194"/>
      <c r="BB87" s="195"/>
      <c r="BC87" s="195"/>
      <c r="BD87" s="196"/>
    </row>
    <row r="88" spans="1:56" x14ac:dyDescent="0.2">
      <c r="A88" s="39"/>
      <c r="B88" s="797"/>
      <c r="C88" s="791"/>
      <c r="D88" s="791"/>
      <c r="E88" s="791"/>
      <c r="F88" s="791"/>
      <c r="G88" s="794"/>
      <c r="H88" s="28">
        <v>9</v>
      </c>
      <c r="I88" s="28"/>
      <c r="J88" s="29"/>
      <c r="K88" s="29"/>
      <c r="L88" s="27"/>
      <c r="M88" s="797"/>
      <c r="N88" s="791"/>
      <c r="O88" s="791"/>
      <c r="P88" s="791"/>
      <c r="Q88" s="791"/>
      <c r="R88" s="794"/>
      <c r="S88" s="28">
        <v>9</v>
      </c>
      <c r="T88" s="28"/>
      <c r="U88" s="29"/>
      <c r="V88" s="29"/>
      <c r="W88" s="27"/>
      <c r="X88" s="797"/>
      <c r="Y88" s="791"/>
      <c r="Z88" s="791"/>
      <c r="AA88" s="791"/>
      <c r="AB88" s="791"/>
      <c r="AC88" s="794"/>
      <c r="AD88" s="28">
        <v>9</v>
      </c>
      <c r="AE88" s="28"/>
      <c r="AF88" s="29"/>
      <c r="AG88" s="29"/>
      <c r="AH88" s="27"/>
      <c r="AI88" s="797"/>
      <c r="AJ88" s="791"/>
      <c r="AK88" s="791"/>
      <c r="AL88" s="791"/>
      <c r="AM88" s="791"/>
      <c r="AN88" s="794"/>
      <c r="AO88" s="28">
        <v>9</v>
      </c>
      <c r="AP88" s="28"/>
      <c r="AQ88" s="29"/>
      <c r="AR88" s="29"/>
      <c r="AS88" s="27"/>
      <c r="AT88" s="797"/>
      <c r="AU88" s="791"/>
      <c r="AV88" s="791"/>
      <c r="AW88" s="791"/>
      <c r="AX88" s="791"/>
      <c r="AY88" s="794"/>
      <c r="AZ88" s="28">
        <v>9</v>
      </c>
      <c r="BA88" s="28"/>
      <c r="BB88" s="29"/>
      <c r="BC88" s="29"/>
      <c r="BD88" s="27"/>
    </row>
    <row r="89" spans="1:56" x14ac:dyDescent="0.2">
      <c r="A89" s="39"/>
      <c r="B89" s="795"/>
      <c r="C89" s="789"/>
      <c r="D89" s="789"/>
      <c r="E89" s="789"/>
      <c r="F89" s="789"/>
      <c r="G89" s="792"/>
      <c r="H89" s="189">
        <v>0</v>
      </c>
      <c r="I89" s="191"/>
      <c r="J89" s="192"/>
      <c r="K89" s="192"/>
      <c r="L89" s="193"/>
      <c r="M89" s="795"/>
      <c r="N89" s="789"/>
      <c r="O89" s="789"/>
      <c r="P89" s="789"/>
      <c r="Q89" s="789"/>
      <c r="R89" s="792"/>
      <c r="S89" s="189">
        <v>0</v>
      </c>
      <c r="T89" s="191"/>
      <c r="U89" s="192"/>
      <c r="V89" s="192"/>
      <c r="W89" s="193"/>
      <c r="X89" s="795"/>
      <c r="Y89" s="789"/>
      <c r="Z89" s="789"/>
      <c r="AA89" s="789"/>
      <c r="AB89" s="789"/>
      <c r="AC89" s="792"/>
      <c r="AD89" s="189">
        <v>0</v>
      </c>
      <c r="AE89" s="191"/>
      <c r="AF89" s="192"/>
      <c r="AG89" s="192"/>
      <c r="AH89" s="193"/>
      <c r="AI89" s="795"/>
      <c r="AJ89" s="789"/>
      <c r="AK89" s="789"/>
      <c r="AL89" s="789"/>
      <c r="AM89" s="789"/>
      <c r="AN89" s="792"/>
      <c r="AO89" s="189">
        <v>0</v>
      </c>
      <c r="AP89" s="191"/>
      <c r="AQ89" s="192"/>
      <c r="AR89" s="192"/>
      <c r="AS89" s="193"/>
      <c r="AT89" s="795"/>
      <c r="AU89" s="789"/>
      <c r="AV89" s="789"/>
      <c r="AW89" s="789"/>
      <c r="AX89" s="789"/>
      <c r="AY89" s="792"/>
      <c r="AZ89" s="189">
        <v>0</v>
      </c>
      <c r="BA89" s="191"/>
      <c r="BB89" s="192"/>
      <c r="BC89" s="192"/>
      <c r="BD89" s="193"/>
    </row>
    <row r="90" spans="1:56" x14ac:dyDescent="0.2">
      <c r="A90" s="39"/>
      <c r="B90" s="796"/>
      <c r="C90" s="790"/>
      <c r="D90" s="790"/>
      <c r="E90" s="790"/>
      <c r="F90" s="790"/>
      <c r="G90" s="793"/>
      <c r="H90" s="190">
        <v>1</v>
      </c>
      <c r="I90" s="194"/>
      <c r="J90" s="195"/>
      <c r="K90" s="195"/>
      <c r="L90" s="196"/>
      <c r="M90" s="796"/>
      <c r="N90" s="790"/>
      <c r="O90" s="790"/>
      <c r="P90" s="790"/>
      <c r="Q90" s="790"/>
      <c r="R90" s="793"/>
      <c r="S90" s="190">
        <v>1</v>
      </c>
      <c r="T90" s="194"/>
      <c r="U90" s="195"/>
      <c r="V90" s="195"/>
      <c r="W90" s="196"/>
      <c r="X90" s="796"/>
      <c r="Y90" s="790"/>
      <c r="Z90" s="790"/>
      <c r="AA90" s="790"/>
      <c r="AB90" s="790"/>
      <c r="AC90" s="793"/>
      <c r="AD90" s="190">
        <v>1</v>
      </c>
      <c r="AE90" s="194"/>
      <c r="AF90" s="195"/>
      <c r="AG90" s="195"/>
      <c r="AH90" s="196"/>
      <c r="AI90" s="796"/>
      <c r="AJ90" s="790"/>
      <c r="AK90" s="790"/>
      <c r="AL90" s="790"/>
      <c r="AM90" s="790"/>
      <c r="AN90" s="793"/>
      <c r="AO90" s="190">
        <v>1</v>
      </c>
      <c r="AP90" s="194"/>
      <c r="AQ90" s="195"/>
      <c r="AR90" s="195"/>
      <c r="AS90" s="196"/>
      <c r="AT90" s="796"/>
      <c r="AU90" s="790"/>
      <c r="AV90" s="790"/>
      <c r="AW90" s="790"/>
      <c r="AX90" s="790"/>
      <c r="AY90" s="793"/>
      <c r="AZ90" s="190">
        <v>1</v>
      </c>
      <c r="BA90" s="194"/>
      <c r="BB90" s="195"/>
      <c r="BC90" s="195"/>
      <c r="BD90" s="196"/>
    </row>
    <row r="91" spans="1:56" x14ac:dyDescent="0.2">
      <c r="A91" s="39"/>
      <c r="B91" s="796"/>
      <c r="C91" s="790"/>
      <c r="D91" s="790"/>
      <c r="E91" s="790"/>
      <c r="F91" s="790"/>
      <c r="G91" s="793"/>
      <c r="H91" s="190">
        <v>2</v>
      </c>
      <c r="I91" s="194"/>
      <c r="J91" s="195"/>
      <c r="K91" s="195"/>
      <c r="L91" s="196"/>
      <c r="M91" s="796"/>
      <c r="N91" s="790"/>
      <c r="O91" s="790"/>
      <c r="P91" s="790"/>
      <c r="Q91" s="790"/>
      <c r="R91" s="793"/>
      <c r="S91" s="190">
        <v>2</v>
      </c>
      <c r="T91" s="194"/>
      <c r="U91" s="195"/>
      <c r="V91" s="195"/>
      <c r="W91" s="196"/>
      <c r="X91" s="796"/>
      <c r="Y91" s="790"/>
      <c r="Z91" s="790"/>
      <c r="AA91" s="790"/>
      <c r="AB91" s="790"/>
      <c r="AC91" s="793"/>
      <c r="AD91" s="190">
        <v>2</v>
      </c>
      <c r="AE91" s="194"/>
      <c r="AF91" s="195"/>
      <c r="AG91" s="195"/>
      <c r="AH91" s="196"/>
      <c r="AI91" s="796"/>
      <c r="AJ91" s="790"/>
      <c r="AK91" s="790"/>
      <c r="AL91" s="790"/>
      <c r="AM91" s="790"/>
      <c r="AN91" s="793"/>
      <c r="AO91" s="190">
        <v>2</v>
      </c>
      <c r="AP91" s="194"/>
      <c r="AQ91" s="195"/>
      <c r="AR91" s="195"/>
      <c r="AS91" s="196"/>
      <c r="AT91" s="796"/>
      <c r="AU91" s="790"/>
      <c r="AV91" s="790"/>
      <c r="AW91" s="790"/>
      <c r="AX91" s="790"/>
      <c r="AY91" s="793"/>
      <c r="AZ91" s="190">
        <v>2</v>
      </c>
      <c r="BA91" s="194"/>
      <c r="BB91" s="195"/>
      <c r="BC91" s="195"/>
      <c r="BD91" s="196"/>
    </row>
    <row r="92" spans="1:56" x14ac:dyDescent="0.2">
      <c r="A92" s="39"/>
      <c r="B92" s="796"/>
      <c r="C92" s="790"/>
      <c r="D92" s="790"/>
      <c r="E92" s="790"/>
      <c r="F92" s="790"/>
      <c r="G92" s="793"/>
      <c r="H92" s="190">
        <v>3</v>
      </c>
      <c r="I92" s="194"/>
      <c r="J92" s="195"/>
      <c r="K92" s="195"/>
      <c r="L92" s="196"/>
      <c r="M92" s="796"/>
      <c r="N92" s="790"/>
      <c r="O92" s="790"/>
      <c r="P92" s="790"/>
      <c r="Q92" s="790"/>
      <c r="R92" s="793"/>
      <c r="S92" s="190">
        <v>3</v>
      </c>
      <c r="T92" s="194"/>
      <c r="U92" s="195"/>
      <c r="V92" s="195"/>
      <c r="W92" s="196"/>
      <c r="X92" s="796"/>
      <c r="Y92" s="790"/>
      <c r="Z92" s="790"/>
      <c r="AA92" s="790"/>
      <c r="AB92" s="790"/>
      <c r="AC92" s="793"/>
      <c r="AD92" s="190">
        <v>3</v>
      </c>
      <c r="AE92" s="194"/>
      <c r="AF92" s="195"/>
      <c r="AG92" s="195"/>
      <c r="AH92" s="196"/>
      <c r="AI92" s="796"/>
      <c r="AJ92" s="790"/>
      <c r="AK92" s="790"/>
      <c r="AL92" s="790"/>
      <c r="AM92" s="790"/>
      <c r="AN92" s="793"/>
      <c r="AO92" s="190">
        <v>3</v>
      </c>
      <c r="AP92" s="194"/>
      <c r="AQ92" s="195"/>
      <c r="AR92" s="195"/>
      <c r="AS92" s="196"/>
      <c r="AT92" s="796"/>
      <c r="AU92" s="790"/>
      <c r="AV92" s="790"/>
      <c r="AW92" s="790"/>
      <c r="AX92" s="790"/>
      <c r="AY92" s="793"/>
      <c r="AZ92" s="190">
        <v>3</v>
      </c>
      <c r="BA92" s="194"/>
      <c r="BB92" s="195"/>
      <c r="BC92" s="195"/>
      <c r="BD92" s="196"/>
    </row>
    <row r="93" spans="1:56" x14ac:dyDescent="0.2">
      <c r="A93" s="39"/>
      <c r="B93" s="796"/>
      <c r="C93" s="790"/>
      <c r="D93" s="790"/>
      <c r="E93" s="790"/>
      <c r="F93" s="790"/>
      <c r="G93" s="793"/>
      <c r="H93" s="190">
        <v>4</v>
      </c>
      <c r="I93" s="194"/>
      <c r="J93" s="195"/>
      <c r="K93" s="195"/>
      <c r="L93" s="196"/>
      <c r="M93" s="796"/>
      <c r="N93" s="790"/>
      <c r="O93" s="790"/>
      <c r="P93" s="790"/>
      <c r="Q93" s="790"/>
      <c r="R93" s="793"/>
      <c r="S93" s="190">
        <v>4</v>
      </c>
      <c r="T93" s="194"/>
      <c r="U93" s="195"/>
      <c r="V93" s="195"/>
      <c r="W93" s="196"/>
      <c r="X93" s="796"/>
      <c r="Y93" s="790"/>
      <c r="Z93" s="790"/>
      <c r="AA93" s="790"/>
      <c r="AB93" s="790"/>
      <c r="AC93" s="793"/>
      <c r="AD93" s="190">
        <v>4</v>
      </c>
      <c r="AE93" s="194"/>
      <c r="AF93" s="195"/>
      <c r="AG93" s="195"/>
      <c r="AH93" s="196"/>
      <c r="AI93" s="796"/>
      <c r="AJ93" s="790"/>
      <c r="AK93" s="790"/>
      <c r="AL93" s="790"/>
      <c r="AM93" s="790"/>
      <c r="AN93" s="793"/>
      <c r="AO93" s="190">
        <v>4</v>
      </c>
      <c r="AP93" s="194"/>
      <c r="AQ93" s="195"/>
      <c r="AR93" s="195"/>
      <c r="AS93" s="196"/>
      <c r="AT93" s="796"/>
      <c r="AU93" s="790"/>
      <c r="AV93" s="790"/>
      <c r="AW93" s="790"/>
      <c r="AX93" s="790"/>
      <c r="AY93" s="793"/>
      <c r="AZ93" s="190">
        <v>4</v>
      </c>
      <c r="BA93" s="194"/>
      <c r="BB93" s="195"/>
      <c r="BC93" s="195"/>
      <c r="BD93" s="196"/>
    </row>
    <row r="94" spans="1:56" x14ac:dyDescent="0.2">
      <c r="A94" s="39"/>
      <c r="B94" s="796"/>
      <c r="C94" s="790"/>
      <c r="D94" s="790"/>
      <c r="E94" s="790"/>
      <c r="F94" s="790"/>
      <c r="G94" s="793"/>
      <c r="H94" s="190">
        <v>5</v>
      </c>
      <c r="I94" s="194"/>
      <c r="J94" s="195"/>
      <c r="K94" s="195"/>
      <c r="L94" s="196"/>
      <c r="M94" s="796"/>
      <c r="N94" s="790"/>
      <c r="O94" s="790"/>
      <c r="P94" s="790"/>
      <c r="Q94" s="790"/>
      <c r="R94" s="793"/>
      <c r="S94" s="190">
        <v>5</v>
      </c>
      <c r="T94" s="194"/>
      <c r="U94" s="195"/>
      <c r="V94" s="195"/>
      <c r="W94" s="196"/>
      <c r="X94" s="796"/>
      <c r="Y94" s="790"/>
      <c r="Z94" s="790"/>
      <c r="AA94" s="790"/>
      <c r="AB94" s="790"/>
      <c r="AC94" s="793"/>
      <c r="AD94" s="190">
        <v>5</v>
      </c>
      <c r="AE94" s="194"/>
      <c r="AF94" s="195"/>
      <c r="AG94" s="195"/>
      <c r="AH94" s="196"/>
      <c r="AI94" s="796"/>
      <c r="AJ94" s="790"/>
      <c r="AK94" s="790"/>
      <c r="AL94" s="790"/>
      <c r="AM94" s="790"/>
      <c r="AN94" s="793"/>
      <c r="AO94" s="190">
        <v>5</v>
      </c>
      <c r="AP94" s="194"/>
      <c r="AQ94" s="195"/>
      <c r="AR94" s="195"/>
      <c r="AS94" s="196"/>
      <c r="AT94" s="796"/>
      <c r="AU94" s="790"/>
      <c r="AV94" s="790"/>
      <c r="AW94" s="790"/>
      <c r="AX94" s="790"/>
      <c r="AY94" s="793"/>
      <c r="AZ94" s="190">
        <v>5</v>
      </c>
      <c r="BA94" s="194"/>
      <c r="BB94" s="195"/>
      <c r="BC94" s="195"/>
      <c r="BD94" s="196"/>
    </row>
    <row r="95" spans="1:56" x14ac:dyDescent="0.2">
      <c r="A95" s="39"/>
      <c r="B95" s="796"/>
      <c r="C95" s="790"/>
      <c r="D95" s="790"/>
      <c r="E95" s="790"/>
      <c r="F95" s="790"/>
      <c r="G95" s="793"/>
      <c r="H95" s="190">
        <v>6</v>
      </c>
      <c r="I95" s="194"/>
      <c r="J95" s="195"/>
      <c r="K95" s="195"/>
      <c r="L95" s="196"/>
      <c r="M95" s="796"/>
      <c r="N95" s="790"/>
      <c r="O95" s="790"/>
      <c r="P95" s="790"/>
      <c r="Q95" s="790"/>
      <c r="R95" s="793"/>
      <c r="S95" s="190">
        <v>6</v>
      </c>
      <c r="T95" s="194"/>
      <c r="U95" s="195"/>
      <c r="V95" s="195"/>
      <c r="W95" s="196"/>
      <c r="X95" s="796"/>
      <c r="Y95" s="790"/>
      <c r="Z95" s="790"/>
      <c r="AA95" s="790"/>
      <c r="AB95" s="790"/>
      <c r="AC95" s="793"/>
      <c r="AD95" s="190">
        <v>6</v>
      </c>
      <c r="AE95" s="194"/>
      <c r="AF95" s="195"/>
      <c r="AG95" s="195"/>
      <c r="AH95" s="196"/>
      <c r="AI95" s="796"/>
      <c r="AJ95" s="790"/>
      <c r="AK95" s="790"/>
      <c r="AL95" s="790"/>
      <c r="AM95" s="790"/>
      <c r="AN95" s="793"/>
      <c r="AO95" s="190">
        <v>6</v>
      </c>
      <c r="AP95" s="194"/>
      <c r="AQ95" s="195"/>
      <c r="AR95" s="195"/>
      <c r="AS95" s="196"/>
      <c r="AT95" s="796"/>
      <c r="AU95" s="790"/>
      <c r="AV95" s="790"/>
      <c r="AW95" s="790"/>
      <c r="AX95" s="790"/>
      <c r="AY95" s="793"/>
      <c r="AZ95" s="190">
        <v>6</v>
      </c>
      <c r="BA95" s="194"/>
      <c r="BB95" s="195"/>
      <c r="BC95" s="195"/>
      <c r="BD95" s="196"/>
    </row>
    <row r="96" spans="1:56" x14ac:dyDescent="0.2">
      <c r="A96" s="39"/>
      <c r="B96" s="796"/>
      <c r="C96" s="790"/>
      <c r="D96" s="790"/>
      <c r="E96" s="790"/>
      <c r="F96" s="790"/>
      <c r="G96" s="793"/>
      <c r="H96" s="190">
        <v>7</v>
      </c>
      <c r="I96" s="194"/>
      <c r="J96" s="195"/>
      <c r="K96" s="195"/>
      <c r="L96" s="196"/>
      <c r="M96" s="796"/>
      <c r="N96" s="790"/>
      <c r="O96" s="790"/>
      <c r="P96" s="790"/>
      <c r="Q96" s="790"/>
      <c r="R96" s="793"/>
      <c r="S96" s="190">
        <v>7</v>
      </c>
      <c r="T96" s="194"/>
      <c r="U96" s="195"/>
      <c r="V96" s="195"/>
      <c r="W96" s="196"/>
      <c r="X96" s="796"/>
      <c r="Y96" s="790"/>
      <c r="Z96" s="790"/>
      <c r="AA96" s="790"/>
      <c r="AB96" s="790"/>
      <c r="AC96" s="793"/>
      <c r="AD96" s="190">
        <v>7</v>
      </c>
      <c r="AE96" s="194"/>
      <c r="AF96" s="195"/>
      <c r="AG96" s="195"/>
      <c r="AH96" s="196"/>
      <c r="AI96" s="796"/>
      <c r="AJ96" s="790"/>
      <c r="AK96" s="790"/>
      <c r="AL96" s="790"/>
      <c r="AM96" s="790"/>
      <c r="AN96" s="793"/>
      <c r="AO96" s="190">
        <v>7</v>
      </c>
      <c r="AP96" s="194"/>
      <c r="AQ96" s="195"/>
      <c r="AR96" s="195"/>
      <c r="AS96" s="196"/>
      <c r="AT96" s="796"/>
      <c r="AU96" s="790"/>
      <c r="AV96" s="790"/>
      <c r="AW96" s="790"/>
      <c r="AX96" s="790"/>
      <c r="AY96" s="793"/>
      <c r="AZ96" s="190">
        <v>7</v>
      </c>
      <c r="BA96" s="194"/>
      <c r="BB96" s="195"/>
      <c r="BC96" s="195"/>
      <c r="BD96" s="196"/>
    </row>
    <row r="97" spans="1:56" x14ac:dyDescent="0.2">
      <c r="A97" s="39"/>
      <c r="B97" s="796"/>
      <c r="C97" s="790"/>
      <c r="D97" s="790"/>
      <c r="E97" s="790"/>
      <c r="F97" s="790"/>
      <c r="G97" s="793"/>
      <c r="H97" s="190">
        <v>8</v>
      </c>
      <c r="I97" s="194"/>
      <c r="J97" s="195"/>
      <c r="K97" s="195"/>
      <c r="L97" s="196"/>
      <c r="M97" s="796"/>
      <c r="N97" s="790"/>
      <c r="O97" s="790"/>
      <c r="P97" s="790"/>
      <c r="Q97" s="790"/>
      <c r="R97" s="793"/>
      <c r="S97" s="190">
        <v>8</v>
      </c>
      <c r="T97" s="194"/>
      <c r="U97" s="195"/>
      <c r="V97" s="195"/>
      <c r="W97" s="196"/>
      <c r="X97" s="796"/>
      <c r="Y97" s="790"/>
      <c r="Z97" s="790"/>
      <c r="AA97" s="790"/>
      <c r="AB97" s="790"/>
      <c r="AC97" s="793"/>
      <c r="AD97" s="190">
        <v>8</v>
      </c>
      <c r="AE97" s="194"/>
      <c r="AF97" s="195"/>
      <c r="AG97" s="195"/>
      <c r="AH97" s="196"/>
      <c r="AI97" s="796"/>
      <c r="AJ97" s="790"/>
      <c r="AK97" s="790"/>
      <c r="AL97" s="790"/>
      <c r="AM97" s="790"/>
      <c r="AN97" s="793"/>
      <c r="AO97" s="190">
        <v>8</v>
      </c>
      <c r="AP97" s="194"/>
      <c r="AQ97" s="195"/>
      <c r="AR97" s="195"/>
      <c r="AS97" s="196"/>
      <c r="AT97" s="796"/>
      <c r="AU97" s="790"/>
      <c r="AV97" s="790"/>
      <c r="AW97" s="790"/>
      <c r="AX97" s="790"/>
      <c r="AY97" s="793"/>
      <c r="AZ97" s="190">
        <v>8</v>
      </c>
      <c r="BA97" s="194"/>
      <c r="BB97" s="195"/>
      <c r="BC97" s="195"/>
      <c r="BD97" s="196"/>
    </row>
    <row r="98" spans="1:56" x14ac:dyDescent="0.2">
      <c r="A98" s="39"/>
      <c r="B98" s="797"/>
      <c r="C98" s="791"/>
      <c r="D98" s="791"/>
      <c r="E98" s="791"/>
      <c r="F98" s="791"/>
      <c r="G98" s="794"/>
      <c r="H98" s="28">
        <v>9</v>
      </c>
      <c r="I98" s="28"/>
      <c r="J98" s="29"/>
      <c r="K98" s="29"/>
      <c r="L98" s="27"/>
      <c r="M98" s="797"/>
      <c r="N98" s="791"/>
      <c r="O98" s="791"/>
      <c r="P98" s="791"/>
      <c r="Q98" s="791"/>
      <c r="R98" s="794"/>
      <c r="S98" s="28">
        <v>9</v>
      </c>
      <c r="T98" s="28"/>
      <c r="U98" s="29"/>
      <c r="V98" s="29"/>
      <c r="W98" s="27"/>
      <c r="X98" s="797"/>
      <c r="Y98" s="791"/>
      <c r="Z98" s="791"/>
      <c r="AA98" s="791"/>
      <c r="AB98" s="791"/>
      <c r="AC98" s="794"/>
      <c r="AD98" s="28">
        <v>9</v>
      </c>
      <c r="AE98" s="28"/>
      <c r="AF98" s="29"/>
      <c r="AG98" s="29"/>
      <c r="AH98" s="27"/>
      <c r="AI98" s="797"/>
      <c r="AJ98" s="791"/>
      <c r="AK98" s="791"/>
      <c r="AL98" s="791"/>
      <c r="AM98" s="791"/>
      <c r="AN98" s="794"/>
      <c r="AO98" s="28">
        <v>9</v>
      </c>
      <c r="AP98" s="28"/>
      <c r="AQ98" s="29"/>
      <c r="AR98" s="29"/>
      <c r="AS98" s="27"/>
      <c r="AT98" s="797"/>
      <c r="AU98" s="791"/>
      <c r="AV98" s="791"/>
      <c r="AW98" s="791"/>
      <c r="AX98" s="791"/>
      <c r="AY98" s="794"/>
      <c r="AZ98" s="28">
        <v>9</v>
      </c>
      <c r="BA98" s="28"/>
      <c r="BB98" s="29"/>
      <c r="BC98" s="29"/>
      <c r="BD98" s="27"/>
    </row>
    <row r="99" spans="1:56" x14ac:dyDescent="0.2">
      <c r="A99" s="11"/>
      <c r="B99" s="795"/>
      <c r="C99" s="789"/>
      <c r="D99" s="789"/>
      <c r="E99" s="789"/>
      <c r="F99" s="789"/>
      <c r="G99" s="792"/>
      <c r="H99" s="189">
        <v>0</v>
      </c>
      <c r="I99" s="191"/>
      <c r="J99" s="192"/>
      <c r="K99" s="192"/>
      <c r="L99" s="193"/>
      <c r="M99" s="795"/>
      <c r="N99" s="789"/>
      <c r="O99" s="789"/>
      <c r="P99" s="789"/>
      <c r="Q99" s="789"/>
      <c r="R99" s="792"/>
      <c r="S99" s="189">
        <v>0</v>
      </c>
      <c r="T99" s="191"/>
      <c r="U99" s="192"/>
      <c r="V99" s="192"/>
      <c r="W99" s="193"/>
      <c r="X99" s="795"/>
      <c r="Y99" s="789"/>
      <c r="Z99" s="789"/>
      <c r="AA99" s="789"/>
      <c r="AB99" s="789"/>
      <c r="AC99" s="792"/>
      <c r="AD99" s="189">
        <v>0</v>
      </c>
      <c r="AE99" s="191"/>
      <c r="AF99" s="192"/>
      <c r="AG99" s="192"/>
      <c r="AH99" s="193"/>
      <c r="AI99" s="795"/>
      <c r="AJ99" s="789"/>
      <c r="AK99" s="789"/>
      <c r="AL99" s="789"/>
      <c r="AM99" s="789"/>
      <c r="AN99" s="792"/>
      <c r="AO99" s="189">
        <v>0</v>
      </c>
      <c r="AP99" s="191"/>
      <c r="AQ99" s="192"/>
      <c r="AR99" s="192"/>
      <c r="AS99" s="193"/>
      <c r="AT99" s="795"/>
      <c r="AU99" s="789"/>
      <c r="AV99" s="789"/>
      <c r="AW99" s="789"/>
      <c r="AX99" s="789"/>
      <c r="AY99" s="792"/>
      <c r="AZ99" s="189">
        <v>0</v>
      </c>
      <c r="BA99" s="191"/>
      <c r="BB99" s="192"/>
      <c r="BC99" s="192"/>
      <c r="BD99" s="193"/>
    </row>
    <row r="100" spans="1:56" x14ac:dyDescent="0.2">
      <c r="B100" s="796"/>
      <c r="C100" s="790"/>
      <c r="D100" s="790"/>
      <c r="E100" s="790"/>
      <c r="F100" s="790"/>
      <c r="G100" s="793"/>
      <c r="H100" s="190">
        <v>1</v>
      </c>
      <c r="I100" s="194"/>
      <c r="J100" s="195"/>
      <c r="K100" s="195"/>
      <c r="L100" s="196"/>
      <c r="M100" s="796"/>
      <c r="N100" s="790"/>
      <c r="O100" s="790"/>
      <c r="P100" s="790"/>
      <c r="Q100" s="790"/>
      <c r="R100" s="793"/>
      <c r="S100" s="190">
        <v>1</v>
      </c>
      <c r="T100" s="194"/>
      <c r="U100" s="195"/>
      <c r="V100" s="195"/>
      <c r="W100" s="196"/>
      <c r="X100" s="796"/>
      <c r="Y100" s="790"/>
      <c r="Z100" s="790"/>
      <c r="AA100" s="790"/>
      <c r="AB100" s="790"/>
      <c r="AC100" s="793"/>
      <c r="AD100" s="190">
        <v>1</v>
      </c>
      <c r="AE100" s="194"/>
      <c r="AF100" s="195"/>
      <c r="AG100" s="195"/>
      <c r="AH100" s="196"/>
      <c r="AI100" s="796"/>
      <c r="AJ100" s="790"/>
      <c r="AK100" s="790"/>
      <c r="AL100" s="790"/>
      <c r="AM100" s="790"/>
      <c r="AN100" s="793"/>
      <c r="AO100" s="190">
        <v>1</v>
      </c>
      <c r="AP100" s="194"/>
      <c r="AQ100" s="195"/>
      <c r="AR100" s="195"/>
      <c r="AS100" s="196"/>
      <c r="AT100" s="796"/>
      <c r="AU100" s="790"/>
      <c r="AV100" s="790"/>
      <c r="AW100" s="790"/>
      <c r="AX100" s="790"/>
      <c r="AY100" s="793"/>
      <c r="AZ100" s="190">
        <v>1</v>
      </c>
      <c r="BA100" s="194"/>
      <c r="BB100" s="195"/>
      <c r="BC100" s="195"/>
      <c r="BD100" s="196"/>
    </row>
    <row r="101" spans="1:56" x14ac:dyDescent="0.2">
      <c r="B101" s="796"/>
      <c r="C101" s="790"/>
      <c r="D101" s="790"/>
      <c r="E101" s="790"/>
      <c r="F101" s="790"/>
      <c r="G101" s="793"/>
      <c r="H101" s="190">
        <v>2</v>
      </c>
      <c r="I101" s="194"/>
      <c r="J101" s="195"/>
      <c r="K101" s="195"/>
      <c r="L101" s="196"/>
      <c r="M101" s="796"/>
      <c r="N101" s="790"/>
      <c r="O101" s="790"/>
      <c r="P101" s="790"/>
      <c r="Q101" s="790"/>
      <c r="R101" s="793"/>
      <c r="S101" s="190">
        <v>2</v>
      </c>
      <c r="T101" s="194"/>
      <c r="U101" s="195"/>
      <c r="V101" s="195"/>
      <c r="W101" s="196"/>
      <c r="X101" s="796"/>
      <c r="Y101" s="790"/>
      <c r="Z101" s="790"/>
      <c r="AA101" s="790"/>
      <c r="AB101" s="790"/>
      <c r="AC101" s="793"/>
      <c r="AD101" s="190">
        <v>2</v>
      </c>
      <c r="AE101" s="194"/>
      <c r="AF101" s="195"/>
      <c r="AG101" s="195"/>
      <c r="AH101" s="196"/>
      <c r="AI101" s="796"/>
      <c r="AJ101" s="790"/>
      <c r="AK101" s="790"/>
      <c r="AL101" s="790"/>
      <c r="AM101" s="790"/>
      <c r="AN101" s="793"/>
      <c r="AO101" s="190">
        <v>2</v>
      </c>
      <c r="AP101" s="194"/>
      <c r="AQ101" s="195"/>
      <c r="AR101" s="195"/>
      <c r="AS101" s="196"/>
      <c r="AT101" s="796"/>
      <c r="AU101" s="790"/>
      <c r="AV101" s="790"/>
      <c r="AW101" s="790"/>
      <c r="AX101" s="790"/>
      <c r="AY101" s="793"/>
      <c r="AZ101" s="190">
        <v>2</v>
      </c>
      <c r="BA101" s="194"/>
      <c r="BB101" s="195"/>
      <c r="BC101" s="195"/>
      <c r="BD101" s="196"/>
    </row>
    <row r="102" spans="1:56" x14ac:dyDescent="0.2">
      <c r="B102" s="796"/>
      <c r="C102" s="790"/>
      <c r="D102" s="790"/>
      <c r="E102" s="790"/>
      <c r="F102" s="790"/>
      <c r="G102" s="793"/>
      <c r="H102" s="190">
        <v>3</v>
      </c>
      <c r="I102" s="194"/>
      <c r="J102" s="195"/>
      <c r="K102" s="195"/>
      <c r="L102" s="196"/>
      <c r="M102" s="796"/>
      <c r="N102" s="790"/>
      <c r="O102" s="790"/>
      <c r="P102" s="790"/>
      <c r="Q102" s="790"/>
      <c r="R102" s="793"/>
      <c r="S102" s="190">
        <v>3</v>
      </c>
      <c r="T102" s="194"/>
      <c r="U102" s="195"/>
      <c r="V102" s="195"/>
      <c r="W102" s="196"/>
      <c r="X102" s="796"/>
      <c r="Y102" s="790"/>
      <c r="Z102" s="790"/>
      <c r="AA102" s="790"/>
      <c r="AB102" s="790"/>
      <c r="AC102" s="793"/>
      <c r="AD102" s="190">
        <v>3</v>
      </c>
      <c r="AE102" s="194"/>
      <c r="AF102" s="195"/>
      <c r="AG102" s="195"/>
      <c r="AH102" s="196"/>
      <c r="AI102" s="796"/>
      <c r="AJ102" s="790"/>
      <c r="AK102" s="790"/>
      <c r="AL102" s="790"/>
      <c r="AM102" s="790"/>
      <c r="AN102" s="793"/>
      <c r="AO102" s="190">
        <v>3</v>
      </c>
      <c r="AP102" s="194"/>
      <c r="AQ102" s="195"/>
      <c r="AR102" s="195"/>
      <c r="AS102" s="196"/>
      <c r="AT102" s="796"/>
      <c r="AU102" s="790"/>
      <c r="AV102" s="790"/>
      <c r="AW102" s="790"/>
      <c r="AX102" s="790"/>
      <c r="AY102" s="793"/>
      <c r="AZ102" s="190">
        <v>3</v>
      </c>
      <c r="BA102" s="194"/>
      <c r="BB102" s="195"/>
      <c r="BC102" s="195"/>
      <c r="BD102" s="196"/>
    </row>
    <row r="103" spans="1:56" x14ac:dyDescent="0.2">
      <c r="B103" s="796"/>
      <c r="C103" s="790"/>
      <c r="D103" s="790"/>
      <c r="E103" s="790"/>
      <c r="F103" s="790"/>
      <c r="G103" s="793"/>
      <c r="H103" s="190">
        <v>4</v>
      </c>
      <c r="I103" s="194"/>
      <c r="J103" s="195"/>
      <c r="K103" s="195"/>
      <c r="L103" s="196"/>
      <c r="M103" s="796"/>
      <c r="N103" s="790"/>
      <c r="O103" s="790"/>
      <c r="P103" s="790"/>
      <c r="Q103" s="790"/>
      <c r="R103" s="793"/>
      <c r="S103" s="190">
        <v>4</v>
      </c>
      <c r="T103" s="194"/>
      <c r="U103" s="195"/>
      <c r="V103" s="195"/>
      <c r="W103" s="196"/>
      <c r="X103" s="796"/>
      <c r="Y103" s="790"/>
      <c r="Z103" s="790"/>
      <c r="AA103" s="790"/>
      <c r="AB103" s="790"/>
      <c r="AC103" s="793"/>
      <c r="AD103" s="190">
        <v>4</v>
      </c>
      <c r="AE103" s="194"/>
      <c r="AF103" s="195"/>
      <c r="AG103" s="195"/>
      <c r="AH103" s="196"/>
      <c r="AI103" s="796"/>
      <c r="AJ103" s="790"/>
      <c r="AK103" s="790"/>
      <c r="AL103" s="790"/>
      <c r="AM103" s="790"/>
      <c r="AN103" s="793"/>
      <c r="AO103" s="190">
        <v>4</v>
      </c>
      <c r="AP103" s="194"/>
      <c r="AQ103" s="195"/>
      <c r="AR103" s="195"/>
      <c r="AS103" s="196"/>
      <c r="AT103" s="796"/>
      <c r="AU103" s="790"/>
      <c r="AV103" s="790"/>
      <c r="AW103" s="790"/>
      <c r="AX103" s="790"/>
      <c r="AY103" s="793"/>
      <c r="AZ103" s="190">
        <v>4</v>
      </c>
      <c r="BA103" s="194"/>
      <c r="BB103" s="195"/>
      <c r="BC103" s="195"/>
      <c r="BD103" s="196"/>
    </row>
    <row r="104" spans="1:56" x14ac:dyDescent="0.2">
      <c r="B104" s="796"/>
      <c r="C104" s="790"/>
      <c r="D104" s="790"/>
      <c r="E104" s="790"/>
      <c r="F104" s="790"/>
      <c r="G104" s="793"/>
      <c r="H104" s="190">
        <v>5</v>
      </c>
      <c r="I104" s="194"/>
      <c r="J104" s="195"/>
      <c r="K104" s="195"/>
      <c r="L104" s="196"/>
      <c r="M104" s="796"/>
      <c r="N104" s="790"/>
      <c r="O104" s="790"/>
      <c r="P104" s="790"/>
      <c r="Q104" s="790"/>
      <c r="R104" s="793"/>
      <c r="S104" s="190">
        <v>5</v>
      </c>
      <c r="T104" s="194"/>
      <c r="U104" s="195"/>
      <c r="V104" s="195"/>
      <c r="W104" s="196"/>
      <c r="X104" s="796"/>
      <c r="Y104" s="790"/>
      <c r="Z104" s="790"/>
      <c r="AA104" s="790"/>
      <c r="AB104" s="790"/>
      <c r="AC104" s="793"/>
      <c r="AD104" s="190">
        <v>5</v>
      </c>
      <c r="AE104" s="194"/>
      <c r="AF104" s="195"/>
      <c r="AG104" s="195"/>
      <c r="AH104" s="196"/>
      <c r="AI104" s="796"/>
      <c r="AJ104" s="790"/>
      <c r="AK104" s="790"/>
      <c r="AL104" s="790"/>
      <c r="AM104" s="790"/>
      <c r="AN104" s="793"/>
      <c r="AO104" s="190">
        <v>5</v>
      </c>
      <c r="AP104" s="194"/>
      <c r="AQ104" s="195"/>
      <c r="AR104" s="195"/>
      <c r="AS104" s="196"/>
      <c r="AT104" s="796"/>
      <c r="AU104" s="790"/>
      <c r="AV104" s="790"/>
      <c r="AW104" s="790"/>
      <c r="AX104" s="790"/>
      <c r="AY104" s="793"/>
      <c r="AZ104" s="190">
        <v>5</v>
      </c>
      <c r="BA104" s="194"/>
      <c r="BB104" s="195"/>
      <c r="BC104" s="195"/>
      <c r="BD104" s="196"/>
    </row>
    <row r="105" spans="1:56" x14ac:dyDescent="0.2">
      <c r="B105" s="796"/>
      <c r="C105" s="790"/>
      <c r="D105" s="790"/>
      <c r="E105" s="790"/>
      <c r="F105" s="790"/>
      <c r="G105" s="793"/>
      <c r="H105" s="190">
        <v>6</v>
      </c>
      <c r="I105" s="194"/>
      <c r="J105" s="195"/>
      <c r="K105" s="195"/>
      <c r="L105" s="196"/>
      <c r="M105" s="796"/>
      <c r="N105" s="790"/>
      <c r="O105" s="790"/>
      <c r="P105" s="790"/>
      <c r="Q105" s="790"/>
      <c r="R105" s="793"/>
      <c r="S105" s="190">
        <v>6</v>
      </c>
      <c r="T105" s="194"/>
      <c r="U105" s="195"/>
      <c r="V105" s="195"/>
      <c r="W105" s="196"/>
      <c r="X105" s="796"/>
      <c r="Y105" s="790"/>
      <c r="Z105" s="790"/>
      <c r="AA105" s="790"/>
      <c r="AB105" s="790"/>
      <c r="AC105" s="793"/>
      <c r="AD105" s="190">
        <v>6</v>
      </c>
      <c r="AE105" s="194"/>
      <c r="AF105" s="195"/>
      <c r="AG105" s="195"/>
      <c r="AH105" s="196"/>
      <c r="AI105" s="796"/>
      <c r="AJ105" s="790"/>
      <c r="AK105" s="790"/>
      <c r="AL105" s="790"/>
      <c r="AM105" s="790"/>
      <c r="AN105" s="793"/>
      <c r="AO105" s="190">
        <v>6</v>
      </c>
      <c r="AP105" s="194"/>
      <c r="AQ105" s="195"/>
      <c r="AR105" s="195"/>
      <c r="AS105" s="196"/>
      <c r="AT105" s="796"/>
      <c r="AU105" s="790"/>
      <c r="AV105" s="790"/>
      <c r="AW105" s="790"/>
      <c r="AX105" s="790"/>
      <c r="AY105" s="793"/>
      <c r="AZ105" s="190">
        <v>6</v>
      </c>
      <c r="BA105" s="194"/>
      <c r="BB105" s="195"/>
      <c r="BC105" s="195"/>
      <c r="BD105" s="196"/>
    </row>
    <row r="106" spans="1:56" x14ac:dyDescent="0.2">
      <c r="B106" s="796"/>
      <c r="C106" s="790"/>
      <c r="D106" s="790"/>
      <c r="E106" s="790"/>
      <c r="F106" s="790"/>
      <c r="G106" s="793"/>
      <c r="H106" s="190">
        <v>7</v>
      </c>
      <c r="I106" s="194"/>
      <c r="J106" s="195"/>
      <c r="K106" s="195"/>
      <c r="L106" s="196"/>
      <c r="M106" s="796"/>
      <c r="N106" s="790"/>
      <c r="O106" s="790"/>
      <c r="P106" s="790"/>
      <c r="Q106" s="790"/>
      <c r="R106" s="793"/>
      <c r="S106" s="190">
        <v>7</v>
      </c>
      <c r="T106" s="194"/>
      <c r="U106" s="195"/>
      <c r="V106" s="195"/>
      <c r="W106" s="196"/>
      <c r="X106" s="796"/>
      <c r="Y106" s="790"/>
      <c r="Z106" s="790"/>
      <c r="AA106" s="790"/>
      <c r="AB106" s="790"/>
      <c r="AC106" s="793"/>
      <c r="AD106" s="190">
        <v>7</v>
      </c>
      <c r="AE106" s="194"/>
      <c r="AF106" s="195"/>
      <c r="AG106" s="195"/>
      <c r="AH106" s="196"/>
      <c r="AI106" s="796"/>
      <c r="AJ106" s="790"/>
      <c r="AK106" s="790"/>
      <c r="AL106" s="790"/>
      <c r="AM106" s="790"/>
      <c r="AN106" s="793"/>
      <c r="AO106" s="190">
        <v>7</v>
      </c>
      <c r="AP106" s="194"/>
      <c r="AQ106" s="195"/>
      <c r="AR106" s="195"/>
      <c r="AS106" s="196"/>
      <c r="AT106" s="796"/>
      <c r="AU106" s="790"/>
      <c r="AV106" s="790"/>
      <c r="AW106" s="790"/>
      <c r="AX106" s="790"/>
      <c r="AY106" s="793"/>
      <c r="AZ106" s="190">
        <v>7</v>
      </c>
      <c r="BA106" s="194"/>
      <c r="BB106" s="195"/>
      <c r="BC106" s="195"/>
      <c r="BD106" s="196"/>
    </row>
    <row r="107" spans="1:56" x14ac:dyDescent="0.2">
      <c r="B107" s="796"/>
      <c r="C107" s="790"/>
      <c r="D107" s="790"/>
      <c r="E107" s="790"/>
      <c r="F107" s="790"/>
      <c r="G107" s="793"/>
      <c r="H107" s="190">
        <v>8</v>
      </c>
      <c r="I107" s="194"/>
      <c r="J107" s="195"/>
      <c r="K107" s="195"/>
      <c r="L107" s="196"/>
      <c r="M107" s="796"/>
      <c r="N107" s="790"/>
      <c r="O107" s="790"/>
      <c r="P107" s="790"/>
      <c r="Q107" s="790"/>
      <c r="R107" s="793"/>
      <c r="S107" s="190">
        <v>8</v>
      </c>
      <c r="T107" s="194"/>
      <c r="U107" s="195"/>
      <c r="V107" s="195"/>
      <c r="W107" s="196"/>
      <c r="X107" s="796"/>
      <c r="Y107" s="790"/>
      <c r="Z107" s="790"/>
      <c r="AA107" s="790"/>
      <c r="AB107" s="790"/>
      <c r="AC107" s="793"/>
      <c r="AD107" s="190">
        <v>8</v>
      </c>
      <c r="AE107" s="194"/>
      <c r="AF107" s="195"/>
      <c r="AG107" s="195"/>
      <c r="AH107" s="196"/>
      <c r="AI107" s="796"/>
      <c r="AJ107" s="790"/>
      <c r="AK107" s="790"/>
      <c r="AL107" s="790"/>
      <c r="AM107" s="790"/>
      <c r="AN107" s="793"/>
      <c r="AO107" s="190">
        <v>8</v>
      </c>
      <c r="AP107" s="194"/>
      <c r="AQ107" s="195"/>
      <c r="AR107" s="195"/>
      <c r="AS107" s="196"/>
      <c r="AT107" s="796"/>
      <c r="AU107" s="790"/>
      <c r="AV107" s="790"/>
      <c r="AW107" s="790"/>
      <c r="AX107" s="790"/>
      <c r="AY107" s="793"/>
      <c r="AZ107" s="190">
        <v>8</v>
      </c>
      <c r="BA107" s="194"/>
      <c r="BB107" s="195"/>
      <c r="BC107" s="195"/>
      <c r="BD107" s="196"/>
    </row>
    <row r="108" spans="1:56" x14ac:dyDescent="0.2">
      <c r="B108" s="797"/>
      <c r="C108" s="791"/>
      <c r="D108" s="791"/>
      <c r="E108" s="791"/>
      <c r="F108" s="791"/>
      <c r="G108" s="794"/>
      <c r="H108" s="28">
        <v>9</v>
      </c>
      <c r="I108" s="28"/>
      <c r="J108" s="29"/>
      <c r="K108" s="29"/>
      <c r="L108" s="27"/>
      <c r="M108" s="797"/>
      <c r="N108" s="791"/>
      <c r="O108" s="791"/>
      <c r="P108" s="791"/>
      <c r="Q108" s="791"/>
      <c r="R108" s="794"/>
      <c r="S108" s="28">
        <v>9</v>
      </c>
      <c r="T108" s="28"/>
      <c r="U108" s="29"/>
      <c r="V108" s="29"/>
      <c r="W108" s="27"/>
      <c r="X108" s="797"/>
      <c r="Y108" s="791"/>
      <c r="Z108" s="791"/>
      <c r="AA108" s="791"/>
      <c r="AB108" s="791"/>
      <c r="AC108" s="794"/>
      <c r="AD108" s="28">
        <v>9</v>
      </c>
      <c r="AE108" s="28"/>
      <c r="AF108" s="29"/>
      <c r="AG108" s="29"/>
      <c r="AH108" s="27"/>
      <c r="AI108" s="797"/>
      <c r="AJ108" s="791"/>
      <c r="AK108" s="791"/>
      <c r="AL108" s="791"/>
      <c r="AM108" s="791"/>
      <c r="AN108" s="794"/>
      <c r="AO108" s="28">
        <v>9</v>
      </c>
      <c r="AP108" s="28"/>
      <c r="AQ108" s="29"/>
      <c r="AR108" s="29"/>
      <c r="AS108" s="27"/>
      <c r="AT108" s="797"/>
      <c r="AU108" s="791"/>
      <c r="AV108" s="791"/>
      <c r="AW108" s="791"/>
      <c r="AX108" s="791"/>
      <c r="AY108" s="794"/>
      <c r="AZ108" s="28">
        <v>9</v>
      </c>
      <c r="BA108" s="28"/>
      <c r="BB108" s="29"/>
      <c r="BC108" s="29"/>
      <c r="BD108" s="27"/>
    </row>
    <row r="109" spans="1:56" x14ac:dyDescent="0.2">
      <c r="B109" s="795"/>
      <c r="C109" s="789"/>
      <c r="D109" s="789"/>
      <c r="E109" s="789"/>
      <c r="F109" s="789"/>
      <c r="G109" s="792"/>
      <c r="H109" s="189">
        <v>0</v>
      </c>
      <c r="I109" s="191"/>
      <c r="J109" s="192"/>
      <c r="K109" s="192"/>
      <c r="L109" s="193"/>
      <c r="M109" s="795"/>
      <c r="N109" s="789"/>
      <c r="O109" s="789"/>
      <c r="P109" s="789"/>
      <c r="Q109" s="789"/>
      <c r="R109" s="792"/>
      <c r="S109" s="189">
        <v>0</v>
      </c>
      <c r="T109" s="191"/>
      <c r="U109" s="192"/>
      <c r="V109" s="192"/>
      <c r="W109" s="193"/>
      <c r="X109" s="795"/>
      <c r="Y109" s="789"/>
      <c r="Z109" s="789"/>
      <c r="AA109" s="789"/>
      <c r="AB109" s="789"/>
      <c r="AC109" s="792"/>
      <c r="AD109" s="189">
        <v>0</v>
      </c>
      <c r="AE109" s="191"/>
      <c r="AF109" s="192"/>
      <c r="AG109" s="192"/>
      <c r="AH109" s="193"/>
      <c r="AI109" s="795"/>
      <c r="AJ109" s="789"/>
      <c r="AK109" s="789"/>
      <c r="AL109" s="789"/>
      <c r="AM109" s="789"/>
      <c r="AN109" s="792"/>
      <c r="AO109" s="189">
        <v>0</v>
      </c>
      <c r="AP109" s="191"/>
      <c r="AQ109" s="192"/>
      <c r="AR109" s="192"/>
      <c r="AS109" s="193"/>
      <c r="AT109" s="795"/>
      <c r="AU109" s="789"/>
      <c r="AV109" s="789"/>
      <c r="AW109" s="789"/>
      <c r="AX109" s="789"/>
      <c r="AY109" s="792"/>
      <c r="AZ109" s="189">
        <v>0</v>
      </c>
      <c r="BA109" s="191"/>
      <c r="BB109" s="192"/>
      <c r="BC109" s="192"/>
      <c r="BD109" s="193"/>
    </row>
    <row r="110" spans="1:56" x14ac:dyDescent="0.2">
      <c r="B110" s="796"/>
      <c r="C110" s="790"/>
      <c r="D110" s="790"/>
      <c r="E110" s="790"/>
      <c r="F110" s="790"/>
      <c r="G110" s="793"/>
      <c r="H110" s="190">
        <v>1</v>
      </c>
      <c r="I110" s="194"/>
      <c r="J110" s="195"/>
      <c r="K110" s="195"/>
      <c r="L110" s="196"/>
      <c r="M110" s="796"/>
      <c r="N110" s="790"/>
      <c r="O110" s="790"/>
      <c r="P110" s="790"/>
      <c r="Q110" s="790"/>
      <c r="R110" s="793"/>
      <c r="S110" s="190">
        <v>1</v>
      </c>
      <c r="T110" s="194"/>
      <c r="U110" s="195"/>
      <c r="V110" s="195"/>
      <c r="W110" s="196"/>
      <c r="X110" s="796"/>
      <c r="Y110" s="790"/>
      <c r="Z110" s="790"/>
      <c r="AA110" s="790"/>
      <c r="AB110" s="790"/>
      <c r="AC110" s="793"/>
      <c r="AD110" s="190">
        <v>1</v>
      </c>
      <c r="AE110" s="194"/>
      <c r="AF110" s="195"/>
      <c r="AG110" s="195"/>
      <c r="AH110" s="196"/>
      <c r="AI110" s="796"/>
      <c r="AJ110" s="790"/>
      <c r="AK110" s="790"/>
      <c r="AL110" s="790"/>
      <c r="AM110" s="790"/>
      <c r="AN110" s="793"/>
      <c r="AO110" s="190">
        <v>1</v>
      </c>
      <c r="AP110" s="194"/>
      <c r="AQ110" s="195"/>
      <c r="AR110" s="195"/>
      <c r="AS110" s="196"/>
      <c r="AT110" s="796"/>
      <c r="AU110" s="790"/>
      <c r="AV110" s="790"/>
      <c r="AW110" s="790"/>
      <c r="AX110" s="790"/>
      <c r="AY110" s="793"/>
      <c r="AZ110" s="190">
        <v>1</v>
      </c>
      <c r="BA110" s="194"/>
      <c r="BB110" s="195"/>
      <c r="BC110" s="195"/>
      <c r="BD110" s="196"/>
    </row>
    <row r="111" spans="1:56" x14ac:dyDescent="0.2">
      <c r="B111" s="796"/>
      <c r="C111" s="790"/>
      <c r="D111" s="790"/>
      <c r="E111" s="790"/>
      <c r="F111" s="790"/>
      <c r="G111" s="793"/>
      <c r="H111" s="190">
        <v>2</v>
      </c>
      <c r="I111" s="194"/>
      <c r="J111" s="195"/>
      <c r="K111" s="195"/>
      <c r="L111" s="196"/>
      <c r="M111" s="796"/>
      <c r="N111" s="790"/>
      <c r="O111" s="790"/>
      <c r="P111" s="790"/>
      <c r="Q111" s="790"/>
      <c r="R111" s="793"/>
      <c r="S111" s="190">
        <v>2</v>
      </c>
      <c r="T111" s="194"/>
      <c r="U111" s="195"/>
      <c r="V111" s="195"/>
      <c r="W111" s="196"/>
      <c r="X111" s="796"/>
      <c r="Y111" s="790"/>
      <c r="Z111" s="790"/>
      <c r="AA111" s="790"/>
      <c r="AB111" s="790"/>
      <c r="AC111" s="793"/>
      <c r="AD111" s="190">
        <v>2</v>
      </c>
      <c r="AE111" s="194"/>
      <c r="AF111" s="195"/>
      <c r="AG111" s="195"/>
      <c r="AH111" s="196"/>
      <c r="AI111" s="796"/>
      <c r="AJ111" s="790"/>
      <c r="AK111" s="790"/>
      <c r="AL111" s="790"/>
      <c r="AM111" s="790"/>
      <c r="AN111" s="793"/>
      <c r="AO111" s="190">
        <v>2</v>
      </c>
      <c r="AP111" s="194"/>
      <c r="AQ111" s="195"/>
      <c r="AR111" s="195"/>
      <c r="AS111" s="196"/>
      <c r="AT111" s="796"/>
      <c r="AU111" s="790"/>
      <c r="AV111" s="790"/>
      <c r="AW111" s="790"/>
      <c r="AX111" s="790"/>
      <c r="AY111" s="793"/>
      <c r="AZ111" s="190">
        <v>2</v>
      </c>
      <c r="BA111" s="194"/>
      <c r="BB111" s="195"/>
      <c r="BC111" s="195"/>
      <c r="BD111" s="196"/>
    </row>
    <row r="112" spans="1:56" x14ac:dyDescent="0.2">
      <c r="B112" s="796"/>
      <c r="C112" s="790"/>
      <c r="D112" s="790"/>
      <c r="E112" s="790"/>
      <c r="F112" s="790"/>
      <c r="G112" s="793"/>
      <c r="H112" s="190">
        <v>3</v>
      </c>
      <c r="I112" s="194"/>
      <c r="J112" s="195"/>
      <c r="K112" s="195"/>
      <c r="L112" s="196"/>
      <c r="M112" s="796"/>
      <c r="N112" s="790"/>
      <c r="O112" s="790"/>
      <c r="P112" s="790"/>
      <c r="Q112" s="790"/>
      <c r="R112" s="793"/>
      <c r="S112" s="190">
        <v>3</v>
      </c>
      <c r="T112" s="194"/>
      <c r="U112" s="195"/>
      <c r="V112" s="195"/>
      <c r="W112" s="196"/>
      <c r="X112" s="796"/>
      <c r="Y112" s="790"/>
      <c r="Z112" s="790"/>
      <c r="AA112" s="790"/>
      <c r="AB112" s="790"/>
      <c r="AC112" s="793"/>
      <c r="AD112" s="190">
        <v>3</v>
      </c>
      <c r="AE112" s="194"/>
      <c r="AF112" s="195"/>
      <c r="AG112" s="195"/>
      <c r="AH112" s="196"/>
      <c r="AI112" s="796"/>
      <c r="AJ112" s="790"/>
      <c r="AK112" s="790"/>
      <c r="AL112" s="790"/>
      <c r="AM112" s="790"/>
      <c r="AN112" s="793"/>
      <c r="AO112" s="190">
        <v>3</v>
      </c>
      <c r="AP112" s="194"/>
      <c r="AQ112" s="195"/>
      <c r="AR112" s="195"/>
      <c r="AS112" s="196"/>
      <c r="AT112" s="796"/>
      <c r="AU112" s="790"/>
      <c r="AV112" s="790"/>
      <c r="AW112" s="790"/>
      <c r="AX112" s="790"/>
      <c r="AY112" s="793"/>
      <c r="AZ112" s="190">
        <v>3</v>
      </c>
      <c r="BA112" s="194"/>
      <c r="BB112" s="195"/>
      <c r="BC112" s="195"/>
      <c r="BD112" s="196"/>
    </row>
    <row r="113" spans="2:59" x14ac:dyDescent="0.2">
      <c r="B113" s="796"/>
      <c r="C113" s="790"/>
      <c r="D113" s="790"/>
      <c r="E113" s="790"/>
      <c r="F113" s="790"/>
      <c r="G113" s="793"/>
      <c r="H113" s="190">
        <v>4</v>
      </c>
      <c r="I113" s="194"/>
      <c r="J113" s="195"/>
      <c r="K113" s="195"/>
      <c r="L113" s="196"/>
      <c r="M113" s="796"/>
      <c r="N113" s="790"/>
      <c r="O113" s="790"/>
      <c r="P113" s="790"/>
      <c r="Q113" s="790"/>
      <c r="R113" s="793"/>
      <c r="S113" s="190">
        <v>4</v>
      </c>
      <c r="T113" s="194"/>
      <c r="U113" s="195"/>
      <c r="V113" s="195"/>
      <c r="W113" s="196"/>
      <c r="X113" s="796"/>
      <c r="Y113" s="790"/>
      <c r="Z113" s="790"/>
      <c r="AA113" s="790"/>
      <c r="AB113" s="790"/>
      <c r="AC113" s="793"/>
      <c r="AD113" s="190">
        <v>4</v>
      </c>
      <c r="AE113" s="194"/>
      <c r="AF113" s="195"/>
      <c r="AG113" s="195"/>
      <c r="AH113" s="196"/>
      <c r="AI113" s="796"/>
      <c r="AJ113" s="790"/>
      <c r="AK113" s="790"/>
      <c r="AL113" s="790"/>
      <c r="AM113" s="790"/>
      <c r="AN113" s="793"/>
      <c r="AO113" s="190">
        <v>4</v>
      </c>
      <c r="AP113" s="194"/>
      <c r="AQ113" s="195"/>
      <c r="AR113" s="195"/>
      <c r="AS113" s="196"/>
      <c r="AT113" s="796"/>
      <c r="AU113" s="790"/>
      <c r="AV113" s="790"/>
      <c r="AW113" s="790"/>
      <c r="AX113" s="790"/>
      <c r="AY113" s="793"/>
      <c r="AZ113" s="190">
        <v>4</v>
      </c>
      <c r="BA113" s="194"/>
      <c r="BB113" s="195"/>
      <c r="BC113" s="195"/>
      <c r="BD113" s="196"/>
    </row>
    <row r="114" spans="2:59" x14ac:dyDescent="0.2">
      <c r="B114" s="796"/>
      <c r="C114" s="790"/>
      <c r="D114" s="790"/>
      <c r="E114" s="790"/>
      <c r="F114" s="790"/>
      <c r="G114" s="793"/>
      <c r="H114" s="190">
        <v>5</v>
      </c>
      <c r="I114" s="194"/>
      <c r="J114" s="195"/>
      <c r="K114" s="195"/>
      <c r="L114" s="196"/>
      <c r="M114" s="796"/>
      <c r="N114" s="790"/>
      <c r="O114" s="790"/>
      <c r="P114" s="790"/>
      <c r="Q114" s="790"/>
      <c r="R114" s="793"/>
      <c r="S114" s="190">
        <v>5</v>
      </c>
      <c r="T114" s="194"/>
      <c r="U114" s="195"/>
      <c r="V114" s="195"/>
      <c r="W114" s="196"/>
      <c r="X114" s="796"/>
      <c r="Y114" s="790"/>
      <c r="Z114" s="790"/>
      <c r="AA114" s="790"/>
      <c r="AB114" s="790"/>
      <c r="AC114" s="793"/>
      <c r="AD114" s="190">
        <v>5</v>
      </c>
      <c r="AE114" s="194"/>
      <c r="AF114" s="195"/>
      <c r="AG114" s="195"/>
      <c r="AH114" s="196"/>
      <c r="AI114" s="796"/>
      <c r="AJ114" s="790"/>
      <c r="AK114" s="790"/>
      <c r="AL114" s="790"/>
      <c r="AM114" s="790"/>
      <c r="AN114" s="793"/>
      <c r="AO114" s="190">
        <v>5</v>
      </c>
      <c r="AP114" s="194"/>
      <c r="AQ114" s="195"/>
      <c r="AR114" s="195"/>
      <c r="AS114" s="196"/>
      <c r="AT114" s="796"/>
      <c r="AU114" s="790"/>
      <c r="AV114" s="790"/>
      <c r="AW114" s="790"/>
      <c r="AX114" s="790"/>
      <c r="AY114" s="793"/>
      <c r="AZ114" s="190">
        <v>5</v>
      </c>
      <c r="BA114" s="194"/>
      <c r="BB114" s="195"/>
      <c r="BC114" s="195"/>
      <c r="BD114" s="196"/>
    </row>
    <row r="115" spans="2:59" x14ac:dyDescent="0.2">
      <c r="B115" s="796"/>
      <c r="C115" s="790"/>
      <c r="D115" s="790"/>
      <c r="E115" s="790"/>
      <c r="F115" s="790"/>
      <c r="G115" s="793"/>
      <c r="H115" s="190">
        <v>6</v>
      </c>
      <c r="I115" s="194"/>
      <c r="J115" s="195"/>
      <c r="K115" s="195"/>
      <c r="L115" s="196"/>
      <c r="M115" s="796"/>
      <c r="N115" s="790"/>
      <c r="O115" s="790"/>
      <c r="P115" s="790"/>
      <c r="Q115" s="790"/>
      <c r="R115" s="793"/>
      <c r="S115" s="190">
        <v>6</v>
      </c>
      <c r="T115" s="194"/>
      <c r="U115" s="195"/>
      <c r="V115" s="195"/>
      <c r="W115" s="196"/>
      <c r="X115" s="796"/>
      <c r="Y115" s="790"/>
      <c r="Z115" s="790"/>
      <c r="AA115" s="790"/>
      <c r="AB115" s="790"/>
      <c r="AC115" s="793"/>
      <c r="AD115" s="190">
        <v>6</v>
      </c>
      <c r="AE115" s="194"/>
      <c r="AF115" s="195"/>
      <c r="AG115" s="195"/>
      <c r="AH115" s="196"/>
      <c r="AI115" s="796"/>
      <c r="AJ115" s="790"/>
      <c r="AK115" s="790"/>
      <c r="AL115" s="790"/>
      <c r="AM115" s="790"/>
      <c r="AN115" s="793"/>
      <c r="AO115" s="190">
        <v>6</v>
      </c>
      <c r="AP115" s="194"/>
      <c r="AQ115" s="195"/>
      <c r="AR115" s="195"/>
      <c r="AS115" s="196"/>
      <c r="AT115" s="796"/>
      <c r="AU115" s="790"/>
      <c r="AV115" s="790"/>
      <c r="AW115" s="790"/>
      <c r="AX115" s="790"/>
      <c r="AY115" s="793"/>
      <c r="AZ115" s="190">
        <v>6</v>
      </c>
      <c r="BA115" s="194"/>
      <c r="BB115" s="195"/>
      <c r="BC115" s="195"/>
      <c r="BD115" s="196"/>
    </row>
    <row r="116" spans="2:59" x14ac:dyDescent="0.2">
      <c r="B116" s="796"/>
      <c r="C116" s="790"/>
      <c r="D116" s="790"/>
      <c r="E116" s="790"/>
      <c r="F116" s="790"/>
      <c r="G116" s="793"/>
      <c r="H116" s="190">
        <v>7</v>
      </c>
      <c r="I116" s="194"/>
      <c r="J116" s="195"/>
      <c r="K116" s="195"/>
      <c r="L116" s="196"/>
      <c r="M116" s="796"/>
      <c r="N116" s="790"/>
      <c r="O116" s="790"/>
      <c r="P116" s="790"/>
      <c r="Q116" s="790"/>
      <c r="R116" s="793"/>
      <c r="S116" s="190">
        <v>7</v>
      </c>
      <c r="T116" s="194"/>
      <c r="U116" s="195"/>
      <c r="V116" s="195"/>
      <c r="W116" s="196"/>
      <c r="X116" s="796"/>
      <c r="Y116" s="790"/>
      <c r="Z116" s="790"/>
      <c r="AA116" s="790"/>
      <c r="AB116" s="790"/>
      <c r="AC116" s="793"/>
      <c r="AD116" s="190">
        <v>7</v>
      </c>
      <c r="AE116" s="194"/>
      <c r="AF116" s="195"/>
      <c r="AG116" s="195"/>
      <c r="AH116" s="196"/>
      <c r="AI116" s="796"/>
      <c r="AJ116" s="790"/>
      <c r="AK116" s="790"/>
      <c r="AL116" s="790"/>
      <c r="AM116" s="790"/>
      <c r="AN116" s="793"/>
      <c r="AO116" s="190">
        <v>7</v>
      </c>
      <c r="AP116" s="194"/>
      <c r="AQ116" s="195"/>
      <c r="AR116" s="195"/>
      <c r="AS116" s="196"/>
      <c r="AT116" s="796"/>
      <c r="AU116" s="790"/>
      <c r="AV116" s="790"/>
      <c r="AW116" s="790"/>
      <c r="AX116" s="790"/>
      <c r="AY116" s="793"/>
      <c r="AZ116" s="190">
        <v>7</v>
      </c>
      <c r="BA116" s="194"/>
      <c r="BB116" s="195"/>
      <c r="BC116" s="195"/>
      <c r="BD116" s="196"/>
    </row>
    <row r="117" spans="2:59" x14ac:dyDescent="0.2">
      <c r="B117" s="796"/>
      <c r="C117" s="790"/>
      <c r="D117" s="790"/>
      <c r="E117" s="790"/>
      <c r="F117" s="790"/>
      <c r="G117" s="793"/>
      <c r="H117" s="190">
        <v>8</v>
      </c>
      <c r="I117" s="194"/>
      <c r="J117" s="195"/>
      <c r="K117" s="195"/>
      <c r="L117" s="196"/>
      <c r="M117" s="796"/>
      <c r="N117" s="790"/>
      <c r="O117" s="790"/>
      <c r="P117" s="790"/>
      <c r="Q117" s="790"/>
      <c r="R117" s="793"/>
      <c r="S117" s="190">
        <v>8</v>
      </c>
      <c r="T117" s="194"/>
      <c r="U117" s="195"/>
      <c r="V117" s="195"/>
      <c r="W117" s="196"/>
      <c r="X117" s="796"/>
      <c r="Y117" s="790"/>
      <c r="Z117" s="790"/>
      <c r="AA117" s="790"/>
      <c r="AB117" s="790"/>
      <c r="AC117" s="793"/>
      <c r="AD117" s="190">
        <v>8</v>
      </c>
      <c r="AE117" s="194"/>
      <c r="AF117" s="195"/>
      <c r="AG117" s="195"/>
      <c r="AH117" s="196"/>
      <c r="AI117" s="796"/>
      <c r="AJ117" s="790"/>
      <c r="AK117" s="790"/>
      <c r="AL117" s="790"/>
      <c r="AM117" s="790"/>
      <c r="AN117" s="793"/>
      <c r="AO117" s="190">
        <v>8</v>
      </c>
      <c r="AP117" s="194"/>
      <c r="AQ117" s="195"/>
      <c r="AR117" s="195"/>
      <c r="AS117" s="196"/>
      <c r="AT117" s="796"/>
      <c r="AU117" s="790"/>
      <c r="AV117" s="790"/>
      <c r="AW117" s="790"/>
      <c r="AX117" s="790"/>
      <c r="AY117" s="793"/>
      <c r="AZ117" s="190">
        <v>8</v>
      </c>
      <c r="BA117" s="194"/>
      <c r="BB117" s="195"/>
      <c r="BC117" s="195"/>
      <c r="BD117" s="196"/>
    </row>
    <row r="118" spans="2:59" ht="13.5" thickBot="1" x14ac:dyDescent="0.25">
      <c r="B118" s="797"/>
      <c r="C118" s="791"/>
      <c r="D118" s="791"/>
      <c r="E118" s="791"/>
      <c r="F118" s="791"/>
      <c r="G118" s="794"/>
      <c r="H118" s="28">
        <v>9</v>
      </c>
      <c r="I118" s="28"/>
      <c r="J118" s="29"/>
      <c r="K118" s="29"/>
      <c r="L118" s="27"/>
      <c r="M118" s="797"/>
      <c r="N118" s="791"/>
      <c r="O118" s="791"/>
      <c r="P118" s="791"/>
      <c r="Q118" s="791"/>
      <c r="R118" s="794"/>
      <c r="S118" s="28">
        <v>9</v>
      </c>
      <c r="T118" s="28"/>
      <c r="U118" s="29"/>
      <c r="V118" s="29"/>
      <c r="W118" s="27"/>
      <c r="X118" s="797"/>
      <c r="Y118" s="791"/>
      <c r="Z118" s="791"/>
      <c r="AA118" s="791"/>
      <c r="AB118" s="791"/>
      <c r="AC118" s="794"/>
      <c r="AD118" s="28">
        <v>9</v>
      </c>
      <c r="AE118" s="28"/>
      <c r="AF118" s="29"/>
      <c r="AG118" s="29"/>
      <c r="AH118" s="27"/>
      <c r="AI118" s="797"/>
      <c r="AJ118" s="791"/>
      <c r="AK118" s="791"/>
      <c r="AL118" s="791"/>
      <c r="AM118" s="791"/>
      <c r="AN118" s="794"/>
      <c r="AO118" s="28">
        <v>9</v>
      </c>
      <c r="AP118" s="28"/>
      <c r="AQ118" s="29"/>
      <c r="AR118" s="29"/>
      <c r="AS118" s="27"/>
      <c r="AT118" s="797"/>
      <c r="AU118" s="791"/>
      <c r="AV118" s="791"/>
      <c r="AW118" s="791"/>
      <c r="AX118" s="791"/>
      <c r="AY118" s="794"/>
      <c r="AZ118" s="28">
        <v>9</v>
      </c>
      <c r="BA118" s="28"/>
      <c r="BB118" s="29"/>
      <c r="BC118" s="29"/>
      <c r="BD118" s="27"/>
    </row>
    <row r="119" spans="2:59" ht="13.5" thickBot="1" x14ac:dyDescent="0.25">
      <c r="B119" s="783">
        <f>10000*COUNTA(G69:G118)</f>
        <v>0</v>
      </c>
      <c r="C119" s="784"/>
      <c r="D119" s="784"/>
      <c r="E119" s="784"/>
      <c r="F119" s="784"/>
      <c r="G119" s="785"/>
      <c r="H119" s="41"/>
      <c r="I119" s="41"/>
      <c r="J119" s="41"/>
      <c r="K119" s="41"/>
      <c r="L119" s="41"/>
      <c r="M119" s="783">
        <f>10000*COUNTA(R69:R118)</f>
        <v>0</v>
      </c>
      <c r="N119" s="784"/>
      <c r="O119" s="784"/>
      <c r="P119" s="784"/>
      <c r="Q119" s="784"/>
      <c r="R119" s="785"/>
      <c r="S119" s="40"/>
      <c r="T119" s="41"/>
      <c r="U119" s="41"/>
      <c r="V119" s="41"/>
      <c r="W119" s="41"/>
      <c r="X119" s="783">
        <f>10000*COUNTA(AC69:AC118)</f>
        <v>0</v>
      </c>
      <c r="Y119" s="784"/>
      <c r="Z119" s="784"/>
      <c r="AA119" s="784"/>
      <c r="AB119" s="784"/>
      <c r="AC119" s="785"/>
      <c r="AD119" s="40"/>
      <c r="AE119" s="41"/>
      <c r="AF119" s="41"/>
      <c r="AG119" s="41"/>
      <c r="AH119" s="41"/>
      <c r="AI119" s="783">
        <f>10000*COUNTA(AN69:AN118)</f>
        <v>0</v>
      </c>
      <c r="AJ119" s="784"/>
      <c r="AK119" s="784"/>
      <c r="AL119" s="784"/>
      <c r="AM119" s="784"/>
      <c r="AN119" s="785"/>
      <c r="AO119" s="40"/>
      <c r="AP119" s="41"/>
      <c r="AQ119" s="41"/>
      <c r="AR119" s="41"/>
      <c r="AS119" s="41"/>
      <c r="AT119" s="783">
        <f>10000*COUNTA(AY69:AY118)</f>
        <v>0</v>
      </c>
      <c r="AU119" s="784"/>
      <c r="AV119" s="784"/>
      <c r="AW119" s="784"/>
      <c r="AX119" s="784"/>
      <c r="AY119" s="785"/>
      <c r="AZ119" s="40"/>
      <c r="BA119" s="41"/>
      <c r="BB119" s="41"/>
      <c r="BC119" s="41"/>
      <c r="BD119" s="41"/>
      <c r="BE119" s="773" t="s">
        <v>638</v>
      </c>
      <c r="BF119" s="774"/>
      <c r="BG119" s="775"/>
    </row>
    <row r="123" spans="2:59" x14ac:dyDescent="0.2">
      <c r="B123" s="780" t="s">
        <v>639</v>
      </c>
      <c r="C123" s="781"/>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1"/>
      <c r="AA123" s="781"/>
      <c r="AB123" s="781"/>
      <c r="AC123" s="781"/>
      <c r="AD123" s="781"/>
      <c r="AE123" s="781"/>
      <c r="AF123" s="781"/>
      <c r="AG123" s="781"/>
      <c r="AH123" s="781"/>
      <c r="AI123" s="781"/>
      <c r="AJ123" s="781"/>
      <c r="AK123" s="781"/>
      <c r="AL123" s="781"/>
      <c r="AM123" s="781"/>
      <c r="AN123" s="781"/>
      <c r="AO123" s="781"/>
      <c r="AP123" s="781"/>
      <c r="AQ123" s="781"/>
      <c r="AR123" s="781"/>
      <c r="AS123" s="781"/>
      <c r="AT123" s="781"/>
      <c r="AU123" s="781"/>
      <c r="AV123" s="781"/>
      <c r="AW123" s="781"/>
      <c r="AX123" s="781"/>
      <c r="AY123" s="781"/>
      <c r="AZ123" s="781"/>
      <c r="BA123" s="781"/>
      <c r="BB123" s="781"/>
      <c r="BC123" s="781"/>
      <c r="BD123" s="782"/>
    </row>
    <row r="124" spans="2:59" x14ac:dyDescent="0.2">
      <c r="B124" s="780" t="s">
        <v>896</v>
      </c>
      <c r="C124" s="781"/>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1"/>
      <c r="AA124" s="781"/>
      <c r="AB124" s="781"/>
      <c r="AC124" s="781"/>
      <c r="AD124" s="781"/>
      <c r="AE124" s="781"/>
      <c r="AF124" s="781"/>
      <c r="AG124" s="781"/>
      <c r="AH124" s="781"/>
      <c r="AI124" s="781"/>
      <c r="AJ124" s="781"/>
      <c r="AK124" s="781"/>
      <c r="AL124" s="781"/>
      <c r="AM124" s="781"/>
      <c r="AN124" s="781"/>
      <c r="AO124" s="781"/>
      <c r="AP124" s="781"/>
      <c r="AQ124" s="781"/>
      <c r="AR124" s="781"/>
      <c r="AS124" s="781"/>
      <c r="AT124" s="781"/>
      <c r="AU124" s="781"/>
      <c r="AV124" s="781"/>
      <c r="AW124" s="781"/>
      <c r="AX124" s="781"/>
      <c r="AY124" s="781"/>
      <c r="AZ124" s="781"/>
      <c r="BA124" s="781"/>
      <c r="BB124" s="781"/>
      <c r="BC124" s="781"/>
      <c r="BD124" s="782"/>
    </row>
    <row r="125" spans="2:59" ht="25.5" customHeight="1" x14ac:dyDescent="0.2">
      <c r="B125" s="776" t="s">
        <v>252</v>
      </c>
      <c r="C125" s="777"/>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7"/>
      <c r="AA125" s="777"/>
      <c r="AB125" s="777"/>
      <c r="AC125" s="777"/>
      <c r="AD125" s="777"/>
      <c r="AE125" s="777"/>
      <c r="AF125" s="777"/>
      <c r="AG125" s="777"/>
      <c r="AH125" s="777"/>
      <c r="AI125" s="777"/>
      <c r="AJ125" s="777"/>
      <c r="AK125" s="777"/>
      <c r="AL125" s="777"/>
      <c r="AM125" s="777"/>
      <c r="AN125" s="777"/>
      <c r="AO125" s="777"/>
      <c r="AP125" s="777"/>
      <c r="AQ125" s="777"/>
      <c r="AR125" s="777"/>
      <c r="AS125" s="777"/>
      <c r="AT125" s="777"/>
      <c r="AU125" s="777"/>
      <c r="AV125" s="777"/>
      <c r="AW125" s="777"/>
      <c r="AX125" s="777"/>
      <c r="AY125" s="777"/>
      <c r="AZ125" s="777"/>
      <c r="BA125" s="777"/>
      <c r="BB125" s="777"/>
      <c r="BC125" s="777"/>
      <c r="BD125" s="778"/>
    </row>
    <row r="126" spans="2:59" x14ac:dyDescent="0.2">
      <c r="B126" s="801" t="s">
        <v>597</v>
      </c>
      <c r="C126" s="802"/>
      <c r="D126" s="802"/>
      <c r="E126" s="802"/>
      <c r="F126" s="802"/>
      <c r="G126" s="802"/>
      <c r="H126" s="802"/>
      <c r="I126" s="802"/>
      <c r="J126" s="802"/>
      <c r="K126" s="802"/>
      <c r="L126" s="802"/>
      <c r="M126" s="801" t="s">
        <v>598</v>
      </c>
      <c r="N126" s="802"/>
      <c r="O126" s="802"/>
      <c r="P126" s="802"/>
      <c r="Q126" s="802"/>
      <c r="R126" s="802"/>
      <c r="S126" s="802"/>
      <c r="T126" s="802"/>
      <c r="U126" s="802"/>
      <c r="V126" s="802"/>
      <c r="W126" s="803"/>
      <c r="X126" s="801" t="s">
        <v>599</v>
      </c>
      <c r="Y126" s="802"/>
      <c r="Z126" s="802"/>
      <c r="AA126" s="802"/>
      <c r="AB126" s="802"/>
      <c r="AC126" s="802"/>
      <c r="AD126" s="802"/>
      <c r="AE126" s="802"/>
      <c r="AF126" s="802"/>
      <c r="AG126" s="802"/>
      <c r="AH126" s="803"/>
      <c r="AI126" s="801" t="s">
        <v>659</v>
      </c>
      <c r="AJ126" s="802"/>
      <c r="AK126" s="802"/>
      <c r="AL126" s="802"/>
      <c r="AM126" s="802"/>
      <c r="AN126" s="802"/>
      <c r="AO126" s="802"/>
      <c r="AP126" s="802"/>
      <c r="AQ126" s="802"/>
      <c r="AR126" s="802"/>
      <c r="AS126" s="803"/>
      <c r="AT126" s="801" t="s">
        <v>600</v>
      </c>
      <c r="AU126" s="802"/>
      <c r="AV126" s="802"/>
      <c r="AW126" s="802"/>
      <c r="AX126" s="802"/>
      <c r="AY126" s="802"/>
      <c r="AZ126" s="802"/>
      <c r="BA126" s="802"/>
      <c r="BB126" s="802"/>
      <c r="BC126" s="802"/>
      <c r="BD126" s="803"/>
    </row>
    <row r="127" spans="2:59" x14ac:dyDescent="0.2">
      <c r="B127" s="779" t="s">
        <v>656</v>
      </c>
      <c r="C127" s="779"/>
      <c r="D127" s="779"/>
      <c r="E127" s="779"/>
      <c r="F127" s="779"/>
      <c r="G127" s="779"/>
      <c r="H127" s="786" t="s">
        <v>657</v>
      </c>
      <c r="I127" s="788" t="s">
        <v>658</v>
      </c>
      <c r="J127" s="788"/>
      <c r="K127" s="788"/>
      <c r="L127" s="788"/>
      <c r="M127" s="779" t="s">
        <v>656</v>
      </c>
      <c r="N127" s="779"/>
      <c r="O127" s="779"/>
      <c r="P127" s="779"/>
      <c r="Q127" s="779"/>
      <c r="R127" s="779"/>
      <c r="S127" s="786" t="s">
        <v>657</v>
      </c>
      <c r="T127" s="788" t="s">
        <v>658</v>
      </c>
      <c r="U127" s="788"/>
      <c r="V127" s="788"/>
      <c r="W127" s="788"/>
      <c r="X127" s="779" t="s">
        <v>656</v>
      </c>
      <c r="Y127" s="779"/>
      <c r="Z127" s="779"/>
      <c r="AA127" s="779"/>
      <c r="AB127" s="779"/>
      <c r="AC127" s="779"/>
      <c r="AD127" s="786" t="s">
        <v>657</v>
      </c>
      <c r="AE127" s="788" t="s">
        <v>658</v>
      </c>
      <c r="AF127" s="788"/>
      <c r="AG127" s="788"/>
      <c r="AH127" s="788"/>
      <c r="AI127" s="779" t="s">
        <v>656</v>
      </c>
      <c r="AJ127" s="779"/>
      <c r="AK127" s="779"/>
      <c r="AL127" s="779"/>
      <c r="AM127" s="779"/>
      <c r="AN127" s="779"/>
      <c r="AO127" s="786" t="s">
        <v>657</v>
      </c>
      <c r="AP127" s="788" t="s">
        <v>658</v>
      </c>
      <c r="AQ127" s="788"/>
      <c r="AR127" s="788"/>
      <c r="AS127" s="788"/>
      <c r="AT127" s="779" t="s">
        <v>656</v>
      </c>
      <c r="AU127" s="779"/>
      <c r="AV127" s="779"/>
      <c r="AW127" s="779"/>
      <c r="AX127" s="779"/>
      <c r="AY127" s="779"/>
      <c r="AZ127" s="786" t="s">
        <v>657</v>
      </c>
      <c r="BA127" s="788" t="s">
        <v>658</v>
      </c>
      <c r="BB127" s="788"/>
      <c r="BC127" s="788"/>
      <c r="BD127" s="788"/>
    </row>
    <row r="128" spans="2:59" x14ac:dyDescent="0.2">
      <c r="B128" s="22" t="s">
        <v>640</v>
      </c>
      <c r="C128" s="23" t="s">
        <v>653</v>
      </c>
      <c r="D128" s="23" t="s">
        <v>654</v>
      </c>
      <c r="E128" s="23" t="s">
        <v>655</v>
      </c>
      <c r="F128" s="427" t="s">
        <v>637</v>
      </c>
      <c r="G128" s="24" t="s">
        <v>669</v>
      </c>
      <c r="H128" s="787"/>
      <c r="I128" s="788"/>
      <c r="J128" s="788"/>
      <c r="K128" s="788"/>
      <c r="L128" s="788"/>
      <c r="M128" s="22" t="s">
        <v>640</v>
      </c>
      <c r="N128" s="23" t="s">
        <v>653</v>
      </c>
      <c r="O128" s="23" t="s">
        <v>654</v>
      </c>
      <c r="P128" s="23" t="s">
        <v>655</v>
      </c>
      <c r="Q128" s="427" t="s">
        <v>637</v>
      </c>
      <c r="R128" s="24" t="s">
        <v>669</v>
      </c>
      <c r="S128" s="787"/>
      <c r="T128" s="788"/>
      <c r="U128" s="788"/>
      <c r="V128" s="788"/>
      <c r="W128" s="788"/>
      <c r="X128" s="22" t="s">
        <v>640</v>
      </c>
      <c r="Y128" s="23" t="s">
        <v>653</v>
      </c>
      <c r="Z128" s="23" t="s">
        <v>654</v>
      </c>
      <c r="AA128" s="23" t="s">
        <v>655</v>
      </c>
      <c r="AB128" s="427" t="s">
        <v>637</v>
      </c>
      <c r="AC128" s="24" t="s">
        <v>669</v>
      </c>
      <c r="AD128" s="787"/>
      <c r="AE128" s="788"/>
      <c r="AF128" s="788"/>
      <c r="AG128" s="788"/>
      <c r="AH128" s="788"/>
      <c r="AI128" s="22" t="s">
        <v>640</v>
      </c>
      <c r="AJ128" s="23" t="s">
        <v>653</v>
      </c>
      <c r="AK128" s="23" t="s">
        <v>654</v>
      </c>
      <c r="AL128" s="23" t="s">
        <v>655</v>
      </c>
      <c r="AM128" s="427" t="s">
        <v>637</v>
      </c>
      <c r="AN128" s="24" t="s">
        <v>669</v>
      </c>
      <c r="AO128" s="787"/>
      <c r="AP128" s="788"/>
      <c r="AQ128" s="788"/>
      <c r="AR128" s="788"/>
      <c r="AS128" s="788"/>
      <c r="AT128" s="22" t="s">
        <v>640</v>
      </c>
      <c r="AU128" s="23" t="s">
        <v>653</v>
      </c>
      <c r="AV128" s="23" t="s">
        <v>654</v>
      </c>
      <c r="AW128" s="23" t="s">
        <v>655</v>
      </c>
      <c r="AX128" s="427" t="s">
        <v>637</v>
      </c>
      <c r="AY128" s="24" t="s">
        <v>669</v>
      </c>
      <c r="AZ128" s="787"/>
      <c r="BA128" s="788"/>
      <c r="BB128" s="788"/>
      <c r="BC128" s="788"/>
      <c r="BD128" s="788"/>
    </row>
    <row r="129" spans="2:56" x14ac:dyDescent="0.2">
      <c r="B129" s="795"/>
      <c r="C129" s="789"/>
      <c r="D129" s="789"/>
      <c r="E129" s="789"/>
      <c r="F129" s="789"/>
      <c r="G129" s="792"/>
      <c r="H129" s="189">
        <v>0</v>
      </c>
      <c r="I129" s="191"/>
      <c r="J129" s="192"/>
      <c r="K129" s="192"/>
      <c r="L129" s="193"/>
      <c r="M129" s="795"/>
      <c r="N129" s="789"/>
      <c r="O129" s="789"/>
      <c r="P129" s="789"/>
      <c r="Q129" s="789"/>
      <c r="R129" s="792"/>
      <c r="S129" s="189">
        <v>0</v>
      </c>
      <c r="T129" s="191"/>
      <c r="U129" s="192"/>
      <c r="V129" s="192"/>
      <c r="W129" s="193"/>
      <c r="X129" s="795"/>
      <c r="Y129" s="789"/>
      <c r="Z129" s="789"/>
      <c r="AA129" s="789"/>
      <c r="AB129" s="789"/>
      <c r="AC129" s="792"/>
      <c r="AD129" s="189">
        <v>0</v>
      </c>
      <c r="AE129" s="191"/>
      <c r="AF129" s="192"/>
      <c r="AG129" s="192"/>
      <c r="AH129" s="193"/>
      <c r="AI129" s="795"/>
      <c r="AJ129" s="789"/>
      <c r="AK129" s="789"/>
      <c r="AL129" s="789"/>
      <c r="AM129" s="789"/>
      <c r="AN129" s="792"/>
      <c r="AO129" s="189">
        <v>0</v>
      </c>
      <c r="AP129" s="191"/>
      <c r="AQ129" s="192"/>
      <c r="AR129" s="192"/>
      <c r="AS129" s="193"/>
      <c r="AT129" s="795"/>
      <c r="AU129" s="789"/>
      <c r="AV129" s="789"/>
      <c r="AW129" s="789"/>
      <c r="AX129" s="789"/>
      <c r="AY129" s="792"/>
      <c r="AZ129" s="189">
        <v>0</v>
      </c>
      <c r="BA129" s="191"/>
      <c r="BB129" s="192"/>
      <c r="BC129" s="192"/>
      <c r="BD129" s="193"/>
    </row>
    <row r="130" spans="2:56" x14ac:dyDescent="0.2">
      <c r="B130" s="796"/>
      <c r="C130" s="790"/>
      <c r="D130" s="790"/>
      <c r="E130" s="790"/>
      <c r="F130" s="790"/>
      <c r="G130" s="793"/>
      <c r="H130" s="190">
        <v>1</v>
      </c>
      <c r="I130" s="194"/>
      <c r="J130" s="195"/>
      <c r="K130" s="195"/>
      <c r="L130" s="196"/>
      <c r="M130" s="796"/>
      <c r="N130" s="790"/>
      <c r="O130" s="790"/>
      <c r="P130" s="790"/>
      <c r="Q130" s="790"/>
      <c r="R130" s="793"/>
      <c r="S130" s="190">
        <v>1</v>
      </c>
      <c r="T130" s="194"/>
      <c r="U130" s="195"/>
      <c r="V130" s="195"/>
      <c r="W130" s="196"/>
      <c r="X130" s="796"/>
      <c r="Y130" s="790"/>
      <c r="Z130" s="790"/>
      <c r="AA130" s="790"/>
      <c r="AB130" s="790"/>
      <c r="AC130" s="793"/>
      <c r="AD130" s="190">
        <v>1</v>
      </c>
      <c r="AE130" s="194"/>
      <c r="AF130" s="195"/>
      <c r="AG130" s="195"/>
      <c r="AH130" s="196"/>
      <c r="AI130" s="796"/>
      <c r="AJ130" s="790"/>
      <c r="AK130" s="790"/>
      <c r="AL130" s="790"/>
      <c r="AM130" s="790"/>
      <c r="AN130" s="793"/>
      <c r="AO130" s="190">
        <v>1</v>
      </c>
      <c r="AP130" s="194"/>
      <c r="AQ130" s="195"/>
      <c r="AR130" s="195"/>
      <c r="AS130" s="196"/>
      <c r="AT130" s="796"/>
      <c r="AU130" s="790"/>
      <c r="AV130" s="790"/>
      <c r="AW130" s="790"/>
      <c r="AX130" s="790"/>
      <c r="AY130" s="793"/>
      <c r="AZ130" s="190">
        <v>1</v>
      </c>
      <c r="BA130" s="194"/>
      <c r="BB130" s="195"/>
      <c r="BC130" s="195"/>
      <c r="BD130" s="196"/>
    </row>
    <row r="131" spans="2:56" x14ac:dyDescent="0.2">
      <c r="B131" s="796"/>
      <c r="C131" s="790"/>
      <c r="D131" s="790"/>
      <c r="E131" s="790"/>
      <c r="F131" s="790"/>
      <c r="G131" s="793"/>
      <c r="H131" s="190">
        <v>2</v>
      </c>
      <c r="I131" s="194"/>
      <c r="J131" s="195"/>
      <c r="K131" s="195"/>
      <c r="L131" s="196"/>
      <c r="M131" s="796"/>
      <c r="N131" s="790"/>
      <c r="O131" s="790"/>
      <c r="P131" s="790"/>
      <c r="Q131" s="790"/>
      <c r="R131" s="793"/>
      <c r="S131" s="190">
        <v>2</v>
      </c>
      <c r="T131" s="194"/>
      <c r="U131" s="195"/>
      <c r="V131" s="195"/>
      <c r="W131" s="196"/>
      <c r="X131" s="796"/>
      <c r="Y131" s="790"/>
      <c r="Z131" s="790"/>
      <c r="AA131" s="790"/>
      <c r="AB131" s="790"/>
      <c r="AC131" s="793"/>
      <c r="AD131" s="190">
        <v>2</v>
      </c>
      <c r="AE131" s="194"/>
      <c r="AF131" s="195"/>
      <c r="AG131" s="195"/>
      <c r="AH131" s="196"/>
      <c r="AI131" s="796"/>
      <c r="AJ131" s="790"/>
      <c r="AK131" s="790"/>
      <c r="AL131" s="790"/>
      <c r="AM131" s="790"/>
      <c r="AN131" s="793"/>
      <c r="AO131" s="190">
        <v>2</v>
      </c>
      <c r="AP131" s="194"/>
      <c r="AQ131" s="195"/>
      <c r="AR131" s="195"/>
      <c r="AS131" s="196"/>
      <c r="AT131" s="796"/>
      <c r="AU131" s="790"/>
      <c r="AV131" s="790"/>
      <c r="AW131" s="790"/>
      <c r="AX131" s="790"/>
      <c r="AY131" s="793"/>
      <c r="AZ131" s="190">
        <v>2</v>
      </c>
      <c r="BA131" s="194"/>
      <c r="BB131" s="195"/>
      <c r="BC131" s="195"/>
      <c r="BD131" s="196"/>
    </row>
    <row r="132" spans="2:56" x14ac:dyDescent="0.2">
      <c r="B132" s="796"/>
      <c r="C132" s="790"/>
      <c r="D132" s="790"/>
      <c r="E132" s="790"/>
      <c r="F132" s="790"/>
      <c r="G132" s="793"/>
      <c r="H132" s="190">
        <v>3</v>
      </c>
      <c r="I132" s="194"/>
      <c r="J132" s="195"/>
      <c r="K132" s="195"/>
      <c r="L132" s="196"/>
      <c r="M132" s="796"/>
      <c r="N132" s="790"/>
      <c r="O132" s="790"/>
      <c r="P132" s="790"/>
      <c r="Q132" s="790"/>
      <c r="R132" s="793"/>
      <c r="S132" s="190">
        <v>3</v>
      </c>
      <c r="T132" s="194"/>
      <c r="U132" s="195"/>
      <c r="V132" s="195"/>
      <c r="W132" s="196"/>
      <c r="X132" s="796"/>
      <c r="Y132" s="790"/>
      <c r="Z132" s="790"/>
      <c r="AA132" s="790"/>
      <c r="AB132" s="790"/>
      <c r="AC132" s="793"/>
      <c r="AD132" s="190">
        <v>3</v>
      </c>
      <c r="AE132" s="194"/>
      <c r="AF132" s="195"/>
      <c r="AG132" s="195"/>
      <c r="AH132" s="196"/>
      <c r="AI132" s="796"/>
      <c r="AJ132" s="790"/>
      <c r="AK132" s="790"/>
      <c r="AL132" s="790"/>
      <c r="AM132" s="790"/>
      <c r="AN132" s="793"/>
      <c r="AO132" s="190">
        <v>3</v>
      </c>
      <c r="AP132" s="194"/>
      <c r="AQ132" s="195"/>
      <c r="AR132" s="195"/>
      <c r="AS132" s="196"/>
      <c r="AT132" s="796"/>
      <c r="AU132" s="790"/>
      <c r="AV132" s="790"/>
      <c r="AW132" s="790"/>
      <c r="AX132" s="790"/>
      <c r="AY132" s="793"/>
      <c r="AZ132" s="190">
        <v>3</v>
      </c>
      <c r="BA132" s="194"/>
      <c r="BB132" s="195"/>
      <c r="BC132" s="195"/>
      <c r="BD132" s="196"/>
    </row>
    <row r="133" spans="2:56" x14ac:dyDescent="0.2">
      <c r="B133" s="796"/>
      <c r="C133" s="790"/>
      <c r="D133" s="790"/>
      <c r="E133" s="790"/>
      <c r="F133" s="790"/>
      <c r="G133" s="793"/>
      <c r="H133" s="190">
        <v>4</v>
      </c>
      <c r="I133" s="194"/>
      <c r="J133" s="195"/>
      <c r="K133" s="195"/>
      <c r="L133" s="196"/>
      <c r="M133" s="796"/>
      <c r="N133" s="790"/>
      <c r="O133" s="790"/>
      <c r="P133" s="790"/>
      <c r="Q133" s="790"/>
      <c r="R133" s="793"/>
      <c r="S133" s="190">
        <v>4</v>
      </c>
      <c r="T133" s="194"/>
      <c r="U133" s="195"/>
      <c r="V133" s="195"/>
      <c r="W133" s="196"/>
      <c r="X133" s="796"/>
      <c r="Y133" s="790"/>
      <c r="Z133" s="790"/>
      <c r="AA133" s="790"/>
      <c r="AB133" s="790"/>
      <c r="AC133" s="793"/>
      <c r="AD133" s="190">
        <v>4</v>
      </c>
      <c r="AE133" s="194"/>
      <c r="AF133" s="195"/>
      <c r="AG133" s="195"/>
      <c r="AH133" s="196"/>
      <c r="AI133" s="796"/>
      <c r="AJ133" s="790"/>
      <c r="AK133" s="790"/>
      <c r="AL133" s="790"/>
      <c r="AM133" s="790"/>
      <c r="AN133" s="793"/>
      <c r="AO133" s="190">
        <v>4</v>
      </c>
      <c r="AP133" s="194"/>
      <c r="AQ133" s="195"/>
      <c r="AR133" s="195"/>
      <c r="AS133" s="196"/>
      <c r="AT133" s="796"/>
      <c r="AU133" s="790"/>
      <c r="AV133" s="790"/>
      <c r="AW133" s="790"/>
      <c r="AX133" s="790"/>
      <c r="AY133" s="793"/>
      <c r="AZ133" s="190">
        <v>4</v>
      </c>
      <c r="BA133" s="194"/>
      <c r="BB133" s="195"/>
      <c r="BC133" s="195"/>
      <c r="BD133" s="196"/>
    </row>
    <row r="134" spans="2:56" x14ac:dyDescent="0.2">
      <c r="B134" s="796"/>
      <c r="C134" s="790"/>
      <c r="D134" s="790"/>
      <c r="E134" s="790"/>
      <c r="F134" s="790"/>
      <c r="G134" s="793"/>
      <c r="H134" s="190">
        <v>5</v>
      </c>
      <c r="I134" s="194"/>
      <c r="J134" s="195"/>
      <c r="K134" s="195"/>
      <c r="L134" s="196"/>
      <c r="M134" s="796"/>
      <c r="N134" s="790"/>
      <c r="O134" s="790"/>
      <c r="P134" s="790"/>
      <c r="Q134" s="790"/>
      <c r="R134" s="793"/>
      <c r="S134" s="190">
        <v>5</v>
      </c>
      <c r="T134" s="194"/>
      <c r="U134" s="195"/>
      <c r="V134" s="195"/>
      <c r="W134" s="196"/>
      <c r="X134" s="796"/>
      <c r="Y134" s="790"/>
      <c r="Z134" s="790"/>
      <c r="AA134" s="790"/>
      <c r="AB134" s="790"/>
      <c r="AC134" s="793"/>
      <c r="AD134" s="190">
        <v>5</v>
      </c>
      <c r="AE134" s="194"/>
      <c r="AF134" s="195"/>
      <c r="AG134" s="195"/>
      <c r="AH134" s="196"/>
      <c r="AI134" s="796"/>
      <c r="AJ134" s="790"/>
      <c r="AK134" s="790"/>
      <c r="AL134" s="790"/>
      <c r="AM134" s="790"/>
      <c r="AN134" s="793"/>
      <c r="AO134" s="190">
        <v>5</v>
      </c>
      <c r="AP134" s="194"/>
      <c r="AQ134" s="195"/>
      <c r="AR134" s="195"/>
      <c r="AS134" s="196"/>
      <c r="AT134" s="796"/>
      <c r="AU134" s="790"/>
      <c r="AV134" s="790"/>
      <c r="AW134" s="790"/>
      <c r="AX134" s="790"/>
      <c r="AY134" s="793"/>
      <c r="AZ134" s="190">
        <v>5</v>
      </c>
      <c r="BA134" s="194"/>
      <c r="BB134" s="195"/>
      <c r="BC134" s="195"/>
      <c r="BD134" s="196"/>
    </row>
    <row r="135" spans="2:56" x14ac:dyDescent="0.2">
      <c r="B135" s="796"/>
      <c r="C135" s="790"/>
      <c r="D135" s="790"/>
      <c r="E135" s="790"/>
      <c r="F135" s="790"/>
      <c r="G135" s="793"/>
      <c r="H135" s="190">
        <v>6</v>
      </c>
      <c r="I135" s="194"/>
      <c r="J135" s="195"/>
      <c r="K135" s="195"/>
      <c r="L135" s="196"/>
      <c r="M135" s="796"/>
      <c r="N135" s="790"/>
      <c r="O135" s="790"/>
      <c r="P135" s="790"/>
      <c r="Q135" s="790"/>
      <c r="R135" s="793"/>
      <c r="S135" s="190">
        <v>6</v>
      </c>
      <c r="T135" s="194"/>
      <c r="U135" s="195"/>
      <c r="V135" s="195"/>
      <c r="W135" s="196"/>
      <c r="X135" s="796"/>
      <c r="Y135" s="790"/>
      <c r="Z135" s="790"/>
      <c r="AA135" s="790"/>
      <c r="AB135" s="790"/>
      <c r="AC135" s="793"/>
      <c r="AD135" s="190">
        <v>6</v>
      </c>
      <c r="AE135" s="194"/>
      <c r="AF135" s="195"/>
      <c r="AG135" s="195"/>
      <c r="AH135" s="196"/>
      <c r="AI135" s="796"/>
      <c r="AJ135" s="790"/>
      <c r="AK135" s="790"/>
      <c r="AL135" s="790"/>
      <c r="AM135" s="790"/>
      <c r="AN135" s="793"/>
      <c r="AO135" s="190">
        <v>6</v>
      </c>
      <c r="AP135" s="194"/>
      <c r="AQ135" s="195"/>
      <c r="AR135" s="195"/>
      <c r="AS135" s="196"/>
      <c r="AT135" s="796"/>
      <c r="AU135" s="790"/>
      <c r="AV135" s="790"/>
      <c r="AW135" s="790"/>
      <c r="AX135" s="790"/>
      <c r="AY135" s="793"/>
      <c r="AZ135" s="190">
        <v>6</v>
      </c>
      <c r="BA135" s="194"/>
      <c r="BB135" s="195"/>
      <c r="BC135" s="195"/>
      <c r="BD135" s="196"/>
    </row>
    <row r="136" spans="2:56" x14ac:dyDescent="0.2">
      <c r="B136" s="796"/>
      <c r="C136" s="790"/>
      <c r="D136" s="790"/>
      <c r="E136" s="790"/>
      <c r="F136" s="790"/>
      <c r="G136" s="793"/>
      <c r="H136" s="190">
        <v>7</v>
      </c>
      <c r="I136" s="194"/>
      <c r="J136" s="195"/>
      <c r="K136" s="195"/>
      <c r="L136" s="196"/>
      <c r="M136" s="796"/>
      <c r="N136" s="790"/>
      <c r="O136" s="790"/>
      <c r="P136" s="790"/>
      <c r="Q136" s="790"/>
      <c r="R136" s="793"/>
      <c r="S136" s="190">
        <v>7</v>
      </c>
      <c r="T136" s="194"/>
      <c r="U136" s="195"/>
      <c r="V136" s="195"/>
      <c r="W136" s="196"/>
      <c r="X136" s="796"/>
      <c r="Y136" s="790"/>
      <c r="Z136" s="790"/>
      <c r="AA136" s="790"/>
      <c r="AB136" s="790"/>
      <c r="AC136" s="793"/>
      <c r="AD136" s="190">
        <v>7</v>
      </c>
      <c r="AE136" s="194"/>
      <c r="AF136" s="195"/>
      <c r="AG136" s="195"/>
      <c r="AH136" s="196"/>
      <c r="AI136" s="796"/>
      <c r="AJ136" s="790"/>
      <c r="AK136" s="790"/>
      <c r="AL136" s="790"/>
      <c r="AM136" s="790"/>
      <c r="AN136" s="793"/>
      <c r="AO136" s="190">
        <v>7</v>
      </c>
      <c r="AP136" s="194"/>
      <c r="AQ136" s="195"/>
      <c r="AR136" s="195"/>
      <c r="AS136" s="196"/>
      <c r="AT136" s="796"/>
      <c r="AU136" s="790"/>
      <c r="AV136" s="790"/>
      <c r="AW136" s="790"/>
      <c r="AX136" s="790"/>
      <c r="AY136" s="793"/>
      <c r="AZ136" s="190">
        <v>7</v>
      </c>
      <c r="BA136" s="194"/>
      <c r="BB136" s="195"/>
      <c r="BC136" s="195"/>
      <c r="BD136" s="196"/>
    </row>
    <row r="137" spans="2:56" x14ac:dyDescent="0.2">
      <c r="B137" s="796"/>
      <c r="C137" s="790"/>
      <c r="D137" s="790"/>
      <c r="E137" s="790"/>
      <c r="F137" s="790"/>
      <c r="G137" s="793"/>
      <c r="H137" s="190">
        <v>8</v>
      </c>
      <c r="I137" s="194"/>
      <c r="J137" s="195"/>
      <c r="K137" s="195"/>
      <c r="L137" s="196"/>
      <c r="M137" s="796"/>
      <c r="N137" s="790"/>
      <c r="O137" s="790"/>
      <c r="P137" s="790"/>
      <c r="Q137" s="790"/>
      <c r="R137" s="793"/>
      <c r="S137" s="190">
        <v>8</v>
      </c>
      <c r="T137" s="194"/>
      <c r="U137" s="195"/>
      <c r="V137" s="195"/>
      <c r="W137" s="196"/>
      <c r="X137" s="796"/>
      <c r="Y137" s="790"/>
      <c r="Z137" s="790"/>
      <c r="AA137" s="790"/>
      <c r="AB137" s="790"/>
      <c r="AC137" s="793"/>
      <c r="AD137" s="190">
        <v>8</v>
      </c>
      <c r="AE137" s="194"/>
      <c r="AF137" s="195"/>
      <c r="AG137" s="195"/>
      <c r="AH137" s="196"/>
      <c r="AI137" s="796"/>
      <c r="AJ137" s="790"/>
      <c r="AK137" s="790"/>
      <c r="AL137" s="790"/>
      <c r="AM137" s="790"/>
      <c r="AN137" s="793"/>
      <c r="AO137" s="190">
        <v>8</v>
      </c>
      <c r="AP137" s="194"/>
      <c r="AQ137" s="195"/>
      <c r="AR137" s="195"/>
      <c r="AS137" s="196"/>
      <c r="AT137" s="796"/>
      <c r="AU137" s="790"/>
      <c r="AV137" s="790"/>
      <c r="AW137" s="790"/>
      <c r="AX137" s="790"/>
      <c r="AY137" s="793"/>
      <c r="AZ137" s="190">
        <v>8</v>
      </c>
      <c r="BA137" s="194"/>
      <c r="BB137" s="195"/>
      <c r="BC137" s="195"/>
      <c r="BD137" s="196"/>
    </row>
    <row r="138" spans="2:56" x14ac:dyDescent="0.2">
      <c r="B138" s="797"/>
      <c r="C138" s="791"/>
      <c r="D138" s="791"/>
      <c r="E138" s="791"/>
      <c r="F138" s="791"/>
      <c r="G138" s="794"/>
      <c r="H138" s="28">
        <v>9</v>
      </c>
      <c r="I138" s="28"/>
      <c r="J138" s="29"/>
      <c r="K138" s="29"/>
      <c r="L138" s="27"/>
      <c r="M138" s="797"/>
      <c r="N138" s="791"/>
      <c r="O138" s="791"/>
      <c r="P138" s="791"/>
      <c r="Q138" s="791"/>
      <c r="R138" s="794"/>
      <c r="S138" s="28">
        <v>9</v>
      </c>
      <c r="T138" s="28"/>
      <c r="U138" s="29"/>
      <c r="V138" s="29"/>
      <c r="W138" s="27"/>
      <c r="X138" s="797"/>
      <c r="Y138" s="791"/>
      <c r="Z138" s="791"/>
      <c r="AA138" s="791"/>
      <c r="AB138" s="791"/>
      <c r="AC138" s="794"/>
      <c r="AD138" s="28">
        <v>9</v>
      </c>
      <c r="AE138" s="28"/>
      <c r="AF138" s="29"/>
      <c r="AG138" s="29"/>
      <c r="AH138" s="27"/>
      <c r="AI138" s="797"/>
      <c r="AJ138" s="791"/>
      <c r="AK138" s="791"/>
      <c r="AL138" s="791"/>
      <c r="AM138" s="791"/>
      <c r="AN138" s="794"/>
      <c r="AO138" s="28">
        <v>9</v>
      </c>
      <c r="AP138" s="28"/>
      <c r="AQ138" s="29"/>
      <c r="AR138" s="29"/>
      <c r="AS138" s="27"/>
      <c r="AT138" s="797"/>
      <c r="AU138" s="791"/>
      <c r="AV138" s="791"/>
      <c r="AW138" s="791"/>
      <c r="AX138" s="791"/>
      <c r="AY138" s="794"/>
      <c r="AZ138" s="28">
        <v>9</v>
      </c>
      <c r="BA138" s="28"/>
      <c r="BB138" s="29"/>
      <c r="BC138" s="29"/>
      <c r="BD138" s="27"/>
    </row>
    <row r="139" spans="2:56" x14ac:dyDescent="0.2">
      <c r="B139" s="795"/>
      <c r="C139" s="789"/>
      <c r="D139" s="789"/>
      <c r="E139" s="789"/>
      <c r="F139" s="789"/>
      <c r="G139" s="792"/>
      <c r="H139" s="189">
        <v>0</v>
      </c>
      <c r="I139" s="191"/>
      <c r="J139" s="192"/>
      <c r="K139" s="192"/>
      <c r="L139" s="193"/>
      <c r="M139" s="795"/>
      <c r="N139" s="789"/>
      <c r="O139" s="789"/>
      <c r="P139" s="789"/>
      <c r="Q139" s="789"/>
      <c r="R139" s="792"/>
      <c r="S139" s="189">
        <v>0</v>
      </c>
      <c r="T139" s="191"/>
      <c r="U139" s="192"/>
      <c r="V139" s="192"/>
      <c r="W139" s="193"/>
      <c r="X139" s="795"/>
      <c r="Y139" s="789"/>
      <c r="Z139" s="789"/>
      <c r="AA139" s="789"/>
      <c r="AB139" s="789"/>
      <c r="AC139" s="792"/>
      <c r="AD139" s="189">
        <v>0</v>
      </c>
      <c r="AE139" s="191"/>
      <c r="AF139" s="192"/>
      <c r="AG139" s="192"/>
      <c r="AH139" s="193"/>
      <c r="AI139" s="795"/>
      <c r="AJ139" s="789"/>
      <c r="AK139" s="789"/>
      <c r="AL139" s="789"/>
      <c r="AM139" s="789"/>
      <c r="AN139" s="792"/>
      <c r="AO139" s="189">
        <v>0</v>
      </c>
      <c r="AP139" s="191"/>
      <c r="AQ139" s="192"/>
      <c r="AR139" s="192"/>
      <c r="AS139" s="193"/>
      <c r="AT139" s="795"/>
      <c r="AU139" s="789"/>
      <c r="AV139" s="789"/>
      <c r="AW139" s="789"/>
      <c r="AX139" s="789"/>
      <c r="AY139" s="792"/>
      <c r="AZ139" s="189">
        <v>0</v>
      </c>
      <c r="BA139" s="191"/>
      <c r="BB139" s="192"/>
      <c r="BC139" s="192"/>
      <c r="BD139" s="193"/>
    </row>
    <row r="140" spans="2:56" x14ac:dyDescent="0.2">
      <c r="B140" s="796"/>
      <c r="C140" s="790"/>
      <c r="D140" s="790"/>
      <c r="E140" s="790"/>
      <c r="F140" s="790"/>
      <c r="G140" s="793"/>
      <c r="H140" s="190">
        <v>1</v>
      </c>
      <c r="I140" s="194"/>
      <c r="J140" s="195"/>
      <c r="K140" s="195"/>
      <c r="L140" s="196"/>
      <c r="M140" s="796"/>
      <c r="N140" s="790"/>
      <c r="O140" s="790"/>
      <c r="P140" s="790"/>
      <c r="Q140" s="790"/>
      <c r="R140" s="793"/>
      <c r="S140" s="190">
        <v>1</v>
      </c>
      <c r="T140" s="194"/>
      <c r="U140" s="195"/>
      <c r="V140" s="195"/>
      <c r="W140" s="196"/>
      <c r="X140" s="796"/>
      <c r="Y140" s="790"/>
      <c r="Z140" s="790"/>
      <c r="AA140" s="790"/>
      <c r="AB140" s="790"/>
      <c r="AC140" s="793"/>
      <c r="AD140" s="190">
        <v>1</v>
      </c>
      <c r="AE140" s="194"/>
      <c r="AF140" s="195"/>
      <c r="AG140" s="195"/>
      <c r="AH140" s="196"/>
      <c r="AI140" s="796"/>
      <c r="AJ140" s="790"/>
      <c r="AK140" s="790"/>
      <c r="AL140" s="790"/>
      <c r="AM140" s="790"/>
      <c r="AN140" s="793"/>
      <c r="AO140" s="190">
        <v>1</v>
      </c>
      <c r="AP140" s="194"/>
      <c r="AQ140" s="195"/>
      <c r="AR140" s="195"/>
      <c r="AS140" s="196"/>
      <c r="AT140" s="796"/>
      <c r="AU140" s="790"/>
      <c r="AV140" s="790"/>
      <c r="AW140" s="790"/>
      <c r="AX140" s="790"/>
      <c r="AY140" s="793"/>
      <c r="AZ140" s="190">
        <v>1</v>
      </c>
      <c r="BA140" s="194"/>
      <c r="BB140" s="195"/>
      <c r="BC140" s="195"/>
      <c r="BD140" s="196"/>
    </row>
    <row r="141" spans="2:56" x14ac:dyDescent="0.2">
      <c r="B141" s="796"/>
      <c r="C141" s="790"/>
      <c r="D141" s="790"/>
      <c r="E141" s="790"/>
      <c r="F141" s="790"/>
      <c r="G141" s="793"/>
      <c r="H141" s="190">
        <v>2</v>
      </c>
      <c r="I141" s="194"/>
      <c r="J141" s="195"/>
      <c r="K141" s="195"/>
      <c r="L141" s="196"/>
      <c r="M141" s="796"/>
      <c r="N141" s="790"/>
      <c r="O141" s="790"/>
      <c r="P141" s="790"/>
      <c r="Q141" s="790"/>
      <c r="R141" s="793"/>
      <c r="S141" s="190">
        <v>2</v>
      </c>
      <c r="T141" s="194"/>
      <c r="U141" s="195"/>
      <c r="V141" s="195"/>
      <c r="W141" s="196"/>
      <c r="X141" s="796"/>
      <c r="Y141" s="790"/>
      <c r="Z141" s="790"/>
      <c r="AA141" s="790"/>
      <c r="AB141" s="790"/>
      <c r="AC141" s="793"/>
      <c r="AD141" s="190">
        <v>2</v>
      </c>
      <c r="AE141" s="194"/>
      <c r="AF141" s="195"/>
      <c r="AG141" s="195"/>
      <c r="AH141" s="196"/>
      <c r="AI141" s="796"/>
      <c r="AJ141" s="790"/>
      <c r="AK141" s="790"/>
      <c r="AL141" s="790"/>
      <c r="AM141" s="790"/>
      <c r="AN141" s="793"/>
      <c r="AO141" s="190">
        <v>2</v>
      </c>
      <c r="AP141" s="194"/>
      <c r="AQ141" s="195"/>
      <c r="AR141" s="195"/>
      <c r="AS141" s="196"/>
      <c r="AT141" s="796"/>
      <c r="AU141" s="790"/>
      <c r="AV141" s="790"/>
      <c r="AW141" s="790"/>
      <c r="AX141" s="790"/>
      <c r="AY141" s="793"/>
      <c r="AZ141" s="190">
        <v>2</v>
      </c>
      <c r="BA141" s="194"/>
      <c r="BB141" s="195"/>
      <c r="BC141" s="195"/>
      <c r="BD141" s="196"/>
    </row>
    <row r="142" spans="2:56" x14ac:dyDescent="0.2">
      <c r="B142" s="796"/>
      <c r="C142" s="790"/>
      <c r="D142" s="790"/>
      <c r="E142" s="790"/>
      <c r="F142" s="790"/>
      <c r="G142" s="793"/>
      <c r="H142" s="190">
        <v>3</v>
      </c>
      <c r="I142" s="194"/>
      <c r="J142" s="195"/>
      <c r="K142" s="195"/>
      <c r="L142" s="196"/>
      <c r="M142" s="796"/>
      <c r="N142" s="790"/>
      <c r="O142" s="790"/>
      <c r="P142" s="790"/>
      <c r="Q142" s="790"/>
      <c r="R142" s="793"/>
      <c r="S142" s="190">
        <v>3</v>
      </c>
      <c r="T142" s="194"/>
      <c r="U142" s="195"/>
      <c r="V142" s="195"/>
      <c r="W142" s="196"/>
      <c r="X142" s="796"/>
      <c r="Y142" s="790"/>
      <c r="Z142" s="790"/>
      <c r="AA142" s="790"/>
      <c r="AB142" s="790"/>
      <c r="AC142" s="793"/>
      <c r="AD142" s="190">
        <v>3</v>
      </c>
      <c r="AE142" s="194"/>
      <c r="AF142" s="195"/>
      <c r="AG142" s="195"/>
      <c r="AH142" s="196"/>
      <c r="AI142" s="796"/>
      <c r="AJ142" s="790"/>
      <c r="AK142" s="790"/>
      <c r="AL142" s="790"/>
      <c r="AM142" s="790"/>
      <c r="AN142" s="793"/>
      <c r="AO142" s="190">
        <v>3</v>
      </c>
      <c r="AP142" s="194"/>
      <c r="AQ142" s="195"/>
      <c r="AR142" s="195"/>
      <c r="AS142" s="196"/>
      <c r="AT142" s="796"/>
      <c r="AU142" s="790"/>
      <c r="AV142" s="790"/>
      <c r="AW142" s="790"/>
      <c r="AX142" s="790"/>
      <c r="AY142" s="793"/>
      <c r="AZ142" s="190">
        <v>3</v>
      </c>
      <c r="BA142" s="194"/>
      <c r="BB142" s="195"/>
      <c r="BC142" s="195"/>
      <c r="BD142" s="196"/>
    </row>
    <row r="143" spans="2:56" x14ac:dyDescent="0.2">
      <c r="B143" s="796"/>
      <c r="C143" s="790"/>
      <c r="D143" s="790"/>
      <c r="E143" s="790"/>
      <c r="F143" s="790"/>
      <c r="G143" s="793"/>
      <c r="H143" s="190">
        <v>4</v>
      </c>
      <c r="I143" s="194"/>
      <c r="J143" s="195"/>
      <c r="K143" s="195"/>
      <c r="L143" s="196"/>
      <c r="M143" s="796"/>
      <c r="N143" s="790"/>
      <c r="O143" s="790"/>
      <c r="P143" s="790"/>
      <c r="Q143" s="790"/>
      <c r="R143" s="793"/>
      <c r="S143" s="190">
        <v>4</v>
      </c>
      <c r="T143" s="194"/>
      <c r="U143" s="195"/>
      <c r="V143" s="195"/>
      <c r="W143" s="196"/>
      <c r="X143" s="796"/>
      <c r="Y143" s="790"/>
      <c r="Z143" s="790"/>
      <c r="AA143" s="790"/>
      <c r="AB143" s="790"/>
      <c r="AC143" s="793"/>
      <c r="AD143" s="190">
        <v>4</v>
      </c>
      <c r="AE143" s="194"/>
      <c r="AF143" s="195"/>
      <c r="AG143" s="195"/>
      <c r="AH143" s="196"/>
      <c r="AI143" s="796"/>
      <c r="AJ143" s="790"/>
      <c r="AK143" s="790"/>
      <c r="AL143" s="790"/>
      <c r="AM143" s="790"/>
      <c r="AN143" s="793"/>
      <c r="AO143" s="190">
        <v>4</v>
      </c>
      <c r="AP143" s="194"/>
      <c r="AQ143" s="195"/>
      <c r="AR143" s="195"/>
      <c r="AS143" s="196"/>
      <c r="AT143" s="796"/>
      <c r="AU143" s="790"/>
      <c r="AV143" s="790"/>
      <c r="AW143" s="790"/>
      <c r="AX143" s="790"/>
      <c r="AY143" s="793"/>
      <c r="AZ143" s="190">
        <v>4</v>
      </c>
      <c r="BA143" s="194"/>
      <c r="BB143" s="195"/>
      <c r="BC143" s="195"/>
      <c r="BD143" s="196"/>
    </row>
    <row r="144" spans="2:56" x14ac:dyDescent="0.2">
      <c r="B144" s="796"/>
      <c r="C144" s="790"/>
      <c r="D144" s="790"/>
      <c r="E144" s="790"/>
      <c r="F144" s="790"/>
      <c r="G144" s="793"/>
      <c r="H144" s="190">
        <v>5</v>
      </c>
      <c r="I144" s="194"/>
      <c r="J144" s="195"/>
      <c r="K144" s="195"/>
      <c r="L144" s="196"/>
      <c r="M144" s="796"/>
      <c r="N144" s="790"/>
      <c r="O144" s="790"/>
      <c r="P144" s="790"/>
      <c r="Q144" s="790"/>
      <c r="R144" s="793"/>
      <c r="S144" s="190">
        <v>5</v>
      </c>
      <c r="T144" s="194"/>
      <c r="U144" s="195"/>
      <c r="V144" s="195"/>
      <c r="W144" s="196"/>
      <c r="X144" s="796"/>
      <c r="Y144" s="790"/>
      <c r="Z144" s="790"/>
      <c r="AA144" s="790"/>
      <c r="AB144" s="790"/>
      <c r="AC144" s="793"/>
      <c r="AD144" s="190">
        <v>5</v>
      </c>
      <c r="AE144" s="194"/>
      <c r="AF144" s="195"/>
      <c r="AG144" s="195"/>
      <c r="AH144" s="196"/>
      <c r="AI144" s="796"/>
      <c r="AJ144" s="790"/>
      <c r="AK144" s="790"/>
      <c r="AL144" s="790"/>
      <c r="AM144" s="790"/>
      <c r="AN144" s="793"/>
      <c r="AO144" s="190">
        <v>5</v>
      </c>
      <c r="AP144" s="194"/>
      <c r="AQ144" s="195"/>
      <c r="AR144" s="195"/>
      <c r="AS144" s="196"/>
      <c r="AT144" s="796"/>
      <c r="AU144" s="790"/>
      <c r="AV144" s="790"/>
      <c r="AW144" s="790"/>
      <c r="AX144" s="790"/>
      <c r="AY144" s="793"/>
      <c r="AZ144" s="190">
        <v>5</v>
      </c>
      <c r="BA144" s="194"/>
      <c r="BB144" s="195"/>
      <c r="BC144" s="195"/>
      <c r="BD144" s="196"/>
    </row>
    <row r="145" spans="2:56" x14ac:dyDescent="0.2">
      <c r="B145" s="796"/>
      <c r="C145" s="790"/>
      <c r="D145" s="790"/>
      <c r="E145" s="790"/>
      <c r="F145" s="790"/>
      <c r="G145" s="793"/>
      <c r="H145" s="190">
        <v>6</v>
      </c>
      <c r="I145" s="194"/>
      <c r="J145" s="195"/>
      <c r="K145" s="195"/>
      <c r="L145" s="196"/>
      <c r="M145" s="796"/>
      <c r="N145" s="790"/>
      <c r="O145" s="790"/>
      <c r="P145" s="790"/>
      <c r="Q145" s="790"/>
      <c r="R145" s="793"/>
      <c r="S145" s="190">
        <v>6</v>
      </c>
      <c r="T145" s="194"/>
      <c r="U145" s="195"/>
      <c r="V145" s="195"/>
      <c r="W145" s="196"/>
      <c r="X145" s="796"/>
      <c r="Y145" s="790"/>
      <c r="Z145" s="790"/>
      <c r="AA145" s="790"/>
      <c r="AB145" s="790"/>
      <c r="AC145" s="793"/>
      <c r="AD145" s="190">
        <v>6</v>
      </c>
      <c r="AE145" s="194"/>
      <c r="AF145" s="195"/>
      <c r="AG145" s="195"/>
      <c r="AH145" s="196"/>
      <c r="AI145" s="796"/>
      <c r="AJ145" s="790"/>
      <c r="AK145" s="790"/>
      <c r="AL145" s="790"/>
      <c r="AM145" s="790"/>
      <c r="AN145" s="793"/>
      <c r="AO145" s="190">
        <v>6</v>
      </c>
      <c r="AP145" s="194"/>
      <c r="AQ145" s="195"/>
      <c r="AR145" s="195"/>
      <c r="AS145" s="196"/>
      <c r="AT145" s="796"/>
      <c r="AU145" s="790"/>
      <c r="AV145" s="790"/>
      <c r="AW145" s="790"/>
      <c r="AX145" s="790"/>
      <c r="AY145" s="793"/>
      <c r="AZ145" s="190">
        <v>6</v>
      </c>
      <c r="BA145" s="194"/>
      <c r="BB145" s="195"/>
      <c r="BC145" s="195"/>
      <c r="BD145" s="196"/>
    </row>
    <row r="146" spans="2:56" x14ac:dyDescent="0.2">
      <c r="B146" s="796"/>
      <c r="C146" s="790"/>
      <c r="D146" s="790"/>
      <c r="E146" s="790"/>
      <c r="F146" s="790"/>
      <c r="G146" s="793"/>
      <c r="H146" s="190">
        <v>7</v>
      </c>
      <c r="I146" s="194"/>
      <c r="J146" s="195"/>
      <c r="K146" s="195"/>
      <c r="L146" s="196"/>
      <c r="M146" s="796"/>
      <c r="N146" s="790"/>
      <c r="O146" s="790"/>
      <c r="P146" s="790"/>
      <c r="Q146" s="790"/>
      <c r="R146" s="793"/>
      <c r="S146" s="190">
        <v>7</v>
      </c>
      <c r="T146" s="194"/>
      <c r="U146" s="195"/>
      <c r="V146" s="195"/>
      <c r="W146" s="196"/>
      <c r="X146" s="796"/>
      <c r="Y146" s="790"/>
      <c r="Z146" s="790"/>
      <c r="AA146" s="790"/>
      <c r="AB146" s="790"/>
      <c r="AC146" s="793"/>
      <c r="AD146" s="190">
        <v>7</v>
      </c>
      <c r="AE146" s="194"/>
      <c r="AF146" s="195"/>
      <c r="AG146" s="195"/>
      <c r="AH146" s="196"/>
      <c r="AI146" s="796"/>
      <c r="AJ146" s="790"/>
      <c r="AK146" s="790"/>
      <c r="AL146" s="790"/>
      <c r="AM146" s="790"/>
      <c r="AN146" s="793"/>
      <c r="AO146" s="190">
        <v>7</v>
      </c>
      <c r="AP146" s="194"/>
      <c r="AQ146" s="195"/>
      <c r="AR146" s="195"/>
      <c r="AS146" s="196"/>
      <c r="AT146" s="796"/>
      <c r="AU146" s="790"/>
      <c r="AV146" s="790"/>
      <c r="AW146" s="790"/>
      <c r="AX146" s="790"/>
      <c r="AY146" s="793"/>
      <c r="AZ146" s="190">
        <v>7</v>
      </c>
      <c r="BA146" s="194"/>
      <c r="BB146" s="195"/>
      <c r="BC146" s="195"/>
      <c r="BD146" s="196"/>
    </row>
    <row r="147" spans="2:56" x14ac:dyDescent="0.2">
      <c r="B147" s="796"/>
      <c r="C147" s="790"/>
      <c r="D147" s="790"/>
      <c r="E147" s="790"/>
      <c r="F147" s="790"/>
      <c r="G147" s="793"/>
      <c r="H147" s="190">
        <v>8</v>
      </c>
      <c r="I147" s="194"/>
      <c r="J147" s="195"/>
      <c r="K147" s="195"/>
      <c r="L147" s="196"/>
      <c r="M147" s="796"/>
      <c r="N147" s="790"/>
      <c r="O147" s="790"/>
      <c r="P147" s="790"/>
      <c r="Q147" s="790"/>
      <c r="R147" s="793"/>
      <c r="S147" s="190">
        <v>8</v>
      </c>
      <c r="T147" s="194"/>
      <c r="U147" s="195"/>
      <c r="V147" s="195"/>
      <c r="W147" s="196"/>
      <c r="X147" s="796"/>
      <c r="Y147" s="790"/>
      <c r="Z147" s="790"/>
      <c r="AA147" s="790"/>
      <c r="AB147" s="790"/>
      <c r="AC147" s="793"/>
      <c r="AD147" s="190">
        <v>8</v>
      </c>
      <c r="AE147" s="194"/>
      <c r="AF147" s="195"/>
      <c r="AG147" s="195"/>
      <c r="AH147" s="196"/>
      <c r="AI147" s="796"/>
      <c r="AJ147" s="790"/>
      <c r="AK147" s="790"/>
      <c r="AL147" s="790"/>
      <c r="AM147" s="790"/>
      <c r="AN147" s="793"/>
      <c r="AO147" s="190">
        <v>8</v>
      </c>
      <c r="AP147" s="194"/>
      <c r="AQ147" s="195"/>
      <c r="AR147" s="195"/>
      <c r="AS147" s="196"/>
      <c r="AT147" s="796"/>
      <c r="AU147" s="790"/>
      <c r="AV147" s="790"/>
      <c r="AW147" s="790"/>
      <c r="AX147" s="790"/>
      <c r="AY147" s="793"/>
      <c r="AZ147" s="190">
        <v>8</v>
      </c>
      <c r="BA147" s="194"/>
      <c r="BB147" s="195"/>
      <c r="BC147" s="195"/>
      <c r="BD147" s="196"/>
    </row>
    <row r="148" spans="2:56" x14ac:dyDescent="0.2">
      <c r="B148" s="797"/>
      <c r="C148" s="791"/>
      <c r="D148" s="791"/>
      <c r="E148" s="791"/>
      <c r="F148" s="791"/>
      <c r="G148" s="794"/>
      <c r="H148" s="28">
        <v>9</v>
      </c>
      <c r="I148" s="28"/>
      <c r="J148" s="29"/>
      <c r="K148" s="29"/>
      <c r="L148" s="27"/>
      <c r="M148" s="797"/>
      <c r="N148" s="791"/>
      <c r="O148" s="791"/>
      <c r="P148" s="791"/>
      <c r="Q148" s="791"/>
      <c r="R148" s="794"/>
      <c r="S148" s="28">
        <v>9</v>
      </c>
      <c r="T148" s="28"/>
      <c r="U148" s="29"/>
      <c r="V148" s="29"/>
      <c r="W148" s="27"/>
      <c r="X148" s="797"/>
      <c r="Y148" s="791"/>
      <c r="Z148" s="791"/>
      <c r="AA148" s="791"/>
      <c r="AB148" s="791"/>
      <c r="AC148" s="794"/>
      <c r="AD148" s="28">
        <v>9</v>
      </c>
      <c r="AE148" s="28"/>
      <c r="AF148" s="29"/>
      <c r="AG148" s="29"/>
      <c r="AH148" s="27"/>
      <c r="AI148" s="797"/>
      <c r="AJ148" s="791"/>
      <c r="AK148" s="791"/>
      <c r="AL148" s="791"/>
      <c r="AM148" s="791"/>
      <c r="AN148" s="794"/>
      <c r="AO148" s="28">
        <v>9</v>
      </c>
      <c r="AP148" s="28"/>
      <c r="AQ148" s="29"/>
      <c r="AR148" s="29"/>
      <c r="AS148" s="27"/>
      <c r="AT148" s="797"/>
      <c r="AU148" s="791"/>
      <c r="AV148" s="791"/>
      <c r="AW148" s="791"/>
      <c r="AX148" s="791"/>
      <c r="AY148" s="794"/>
      <c r="AZ148" s="28">
        <v>9</v>
      </c>
      <c r="BA148" s="28"/>
      <c r="BB148" s="29"/>
      <c r="BC148" s="29"/>
      <c r="BD148" s="27"/>
    </row>
    <row r="149" spans="2:56" x14ac:dyDescent="0.2">
      <c r="B149" s="795"/>
      <c r="C149" s="789"/>
      <c r="D149" s="789"/>
      <c r="E149" s="789"/>
      <c r="F149" s="789"/>
      <c r="G149" s="792"/>
      <c r="H149" s="189">
        <v>0</v>
      </c>
      <c r="I149" s="191"/>
      <c r="J149" s="192"/>
      <c r="K149" s="192"/>
      <c r="L149" s="193"/>
      <c r="M149" s="795"/>
      <c r="N149" s="789"/>
      <c r="O149" s="789"/>
      <c r="P149" s="789"/>
      <c r="Q149" s="789"/>
      <c r="R149" s="792"/>
      <c r="S149" s="189">
        <v>0</v>
      </c>
      <c r="T149" s="191"/>
      <c r="U149" s="192"/>
      <c r="V149" s="192"/>
      <c r="W149" s="193"/>
      <c r="X149" s="795"/>
      <c r="Y149" s="789"/>
      <c r="Z149" s="789"/>
      <c r="AA149" s="789"/>
      <c r="AB149" s="789"/>
      <c r="AC149" s="792"/>
      <c r="AD149" s="189">
        <v>0</v>
      </c>
      <c r="AE149" s="191"/>
      <c r="AF149" s="192"/>
      <c r="AG149" s="192"/>
      <c r="AH149" s="193"/>
      <c r="AI149" s="795"/>
      <c r="AJ149" s="789"/>
      <c r="AK149" s="789"/>
      <c r="AL149" s="789"/>
      <c r="AM149" s="789"/>
      <c r="AN149" s="792"/>
      <c r="AO149" s="189">
        <v>0</v>
      </c>
      <c r="AP149" s="191"/>
      <c r="AQ149" s="192"/>
      <c r="AR149" s="192"/>
      <c r="AS149" s="193"/>
      <c r="AT149" s="795"/>
      <c r="AU149" s="789"/>
      <c r="AV149" s="789"/>
      <c r="AW149" s="789"/>
      <c r="AX149" s="789"/>
      <c r="AY149" s="792"/>
      <c r="AZ149" s="189">
        <v>0</v>
      </c>
      <c r="BA149" s="191"/>
      <c r="BB149" s="192"/>
      <c r="BC149" s="192"/>
      <c r="BD149" s="193"/>
    </row>
    <row r="150" spans="2:56" x14ac:dyDescent="0.2">
      <c r="B150" s="796"/>
      <c r="C150" s="790"/>
      <c r="D150" s="790"/>
      <c r="E150" s="790"/>
      <c r="F150" s="790"/>
      <c r="G150" s="793"/>
      <c r="H150" s="190">
        <v>1</v>
      </c>
      <c r="I150" s="194"/>
      <c r="J150" s="195"/>
      <c r="K150" s="195"/>
      <c r="L150" s="196"/>
      <c r="M150" s="796"/>
      <c r="N150" s="790"/>
      <c r="O150" s="790"/>
      <c r="P150" s="790"/>
      <c r="Q150" s="790"/>
      <c r="R150" s="793"/>
      <c r="S150" s="190">
        <v>1</v>
      </c>
      <c r="T150" s="194"/>
      <c r="U150" s="195"/>
      <c r="V150" s="195"/>
      <c r="W150" s="196"/>
      <c r="X150" s="796"/>
      <c r="Y150" s="790"/>
      <c r="Z150" s="790"/>
      <c r="AA150" s="790"/>
      <c r="AB150" s="790"/>
      <c r="AC150" s="793"/>
      <c r="AD150" s="190">
        <v>1</v>
      </c>
      <c r="AE150" s="194"/>
      <c r="AF150" s="195"/>
      <c r="AG150" s="195"/>
      <c r="AH150" s="196"/>
      <c r="AI150" s="796"/>
      <c r="AJ150" s="790"/>
      <c r="AK150" s="790"/>
      <c r="AL150" s="790"/>
      <c r="AM150" s="790"/>
      <c r="AN150" s="793"/>
      <c r="AO150" s="190">
        <v>1</v>
      </c>
      <c r="AP150" s="194"/>
      <c r="AQ150" s="195"/>
      <c r="AR150" s="195"/>
      <c r="AS150" s="196"/>
      <c r="AT150" s="796"/>
      <c r="AU150" s="790"/>
      <c r="AV150" s="790"/>
      <c r="AW150" s="790"/>
      <c r="AX150" s="790"/>
      <c r="AY150" s="793"/>
      <c r="AZ150" s="190">
        <v>1</v>
      </c>
      <c r="BA150" s="194"/>
      <c r="BB150" s="195"/>
      <c r="BC150" s="195"/>
      <c r="BD150" s="196"/>
    </row>
    <row r="151" spans="2:56" x14ac:dyDescent="0.2">
      <c r="B151" s="796"/>
      <c r="C151" s="790"/>
      <c r="D151" s="790"/>
      <c r="E151" s="790"/>
      <c r="F151" s="790"/>
      <c r="G151" s="793"/>
      <c r="H151" s="190">
        <v>2</v>
      </c>
      <c r="I151" s="194"/>
      <c r="J151" s="195"/>
      <c r="K151" s="195"/>
      <c r="L151" s="196"/>
      <c r="M151" s="796"/>
      <c r="N151" s="790"/>
      <c r="O151" s="790"/>
      <c r="P151" s="790"/>
      <c r="Q151" s="790"/>
      <c r="R151" s="793"/>
      <c r="S151" s="190">
        <v>2</v>
      </c>
      <c r="T151" s="194"/>
      <c r="U151" s="195"/>
      <c r="V151" s="195"/>
      <c r="W151" s="196"/>
      <c r="X151" s="796"/>
      <c r="Y151" s="790"/>
      <c r="Z151" s="790"/>
      <c r="AA151" s="790"/>
      <c r="AB151" s="790"/>
      <c r="AC151" s="793"/>
      <c r="AD151" s="190">
        <v>2</v>
      </c>
      <c r="AE151" s="194"/>
      <c r="AF151" s="195"/>
      <c r="AG151" s="195"/>
      <c r="AH151" s="196"/>
      <c r="AI151" s="796"/>
      <c r="AJ151" s="790"/>
      <c r="AK151" s="790"/>
      <c r="AL151" s="790"/>
      <c r="AM151" s="790"/>
      <c r="AN151" s="793"/>
      <c r="AO151" s="190">
        <v>2</v>
      </c>
      <c r="AP151" s="194"/>
      <c r="AQ151" s="195"/>
      <c r="AR151" s="195"/>
      <c r="AS151" s="196"/>
      <c r="AT151" s="796"/>
      <c r="AU151" s="790"/>
      <c r="AV151" s="790"/>
      <c r="AW151" s="790"/>
      <c r="AX151" s="790"/>
      <c r="AY151" s="793"/>
      <c r="AZ151" s="190">
        <v>2</v>
      </c>
      <c r="BA151" s="194"/>
      <c r="BB151" s="195"/>
      <c r="BC151" s="195"/>
      <c r="BD151" s="196"/>
    </row>
    <row r="152" spans="2:56" x14ac:dyDescent="0.2">
      <c r="B152" s="796"/>
      <c r="C152" s="790"/>
      <c r="D152" s="790"/>
      <c r="E152" s="790"/>
      <c r="F152" s="790"/>
      <c r="G152" s="793"/>
      <c r="H152" s="190">
        <v>3</v>
      </c>
      <c r="I152" s="194"/>
      <c r="J152" s="195"/>
      <c r="K152" s="195"/>
      <c r="L152" s="196"/>
      <c r="M152" s="796"/>
      <c r="N152" s="790"/>
      <c r="O152" s="790"/>
      <c r="P152" s="790"/>
      <c r="Q152" s="790"/>
      <c r="R152" s="793"/>
      <c r="S152" s="190">
        <v>3</v>
      </c>
      <c r="T152" s="194"/>
      <c r="U152" s="195"/>
      <c r="V152" s="195"/>
      <c r="W152" s="196"/>
      <c r="X152" s="796"/>
      <c r="Y152" s="790"/>
      <c r="Z152" s="790"/>
      <c r="AA152" s="790"/>
      <c r="AB152" s="790"/>
      <c r="AC152" s="793"/>
      <c r="AD152" s="190">
        <v>3</v>
      </c>
      <c r="AE152" s="194"/>
      <c r="AF152" s="195"/>
      <c r="AG152" s="195"/>
      <c r="AH152" s="196"/>
      <c r="AI152" s="796"/>
      <c r="AJ152" s="790"/>
      <c r="AK152" s="790"/>
      <c r="AL152" s="790"/>
      <c r="AM152" s="790"/>
      <c r="AN152" s="793"/>
      <c r="AO152" s="190">
        <v>3</v>
      </c>
      <c r="AP152" s="194"/>
      <c r="AQ152" s="195"/>
      <c r="AR152" s="195"/>
      <c r="AS152" s="196"/>
      <c r="AT152" s="796"/>
      <c r="AU152" s="790"/>
      <c r="AV152" s="790"/>
      <c r="AW152" s="790"/>
      <c r="AX152" s="790"/>
      <c r="AY152" s="793"/>
      <c r="AZ152" s="190">
        <v>3</v>
      </c>
      <c r="BA152" s="194"/>
      <c r="BB152" s="195"/>
      <c r="BC152" s="195"/>
      <c r="BD152" s="196"/>
    </row>
    <row r="153" spans="2:56" x14ac:dyDescent="0.2">
      <c r="B153" s="796"/>
      <c r="C153" s="790"/>
      <c r="D153" s="790"/>
      <c r="E153" s="790"/>
      <c r="F153" s="790"/>
      <c r="G153" s="793"/>
      <c r="H153" s="190">
        <v>4</v>
      </c>
      <c r="I153" s="194"/>
      <c r="J153" s="195"/>
      <c r="K153" s="195"/>
      <c r="L153" s="196"/>
      <c r="M153" s="796"/>
      <c r="N153" s="790"/>
      <c r="O153" s="790"/>
      <c r="P153" s="790"/>
      <c r="Q153" s="790"/>
      <c r="R153" s="793"/>
      <c r="S153" s="190">
        <v>4</v>
      </c>
      <c r="T153" s="194"/>
      <c r="U153" s="195"/>
      <c r="V153" s="195"/>
      <c r="W153" s="196"/>
      <c r="X153" s="796"/>
      <c r="Y153" s="790"/>
      <c r="Z153" s="790"/>
      <c r="AA153" s="790"/>
      <c r="AB153" s="790"/>
      <c r="AC153" s="793"/>
      <c r="AD153" s="190">
        <v>4</v>
      </c>
      <c r="AE153" s="194"/>
      <c r="AF153" s="195"/>
      <c r="AG153" s="195"/>
      <c r="AH153" s="196"/>
      <c r="AI153" s="796"/>
      <c r="AJ153" s="790"/>
      <c r="AK153" s="790"/>
      <c r="AL153" s="790"/>
      <c r="AM153" s="790"/>
      <c r="AN153" s="793"/>
      <c r="AO153" s="190">
        <v>4</v>
      </c>
      <c r="AP153" s="194"/>
      <c r="AQ153" s="195"/>
      <c r="AR153" s="195"/>
      <c r="AS153" s="196"/>
      <c r="AT153" s="796"/>
      <c r="AU153" s="790"/>
      <c r="AV153" s="790"/>
      <c r="AW153" s="790"/>
      <c r="AX153" s="790"/>
      <c r="AY153" s="793"/>
      <c r="AZ153" s="190">
        <v>4</v>
      </c>
      <c r="BA153" s="194"/>
      <c r="BB153" s="195"/>
      <c r="BC153" s="195"/>
      <c r="BD153" s="196"/>
    </row>
    <row r="154" spans="2:56" x14ac:dyDescent="0.2">
      <c r="B154" s="796"/>
      <c r="C154" s="790"/>
      <c r="D154" s="790"/>
      <c r="E154" s="790"/>
      <c r="F154" s="790"/>
      <c r="G154" s="793"/>
      <c r="H154" s="190">
        <v>5</v>
      </c>
      <c r="I154" s="194"/>
      <c r="J154" s="195"/>
      <c r="K154" s="195"/>
      <c r="L154" s="196"/>
      <c r="M154" s="796"/>
      <c r="N154" s="790"/>
      <c r="O154" s="790"/>
      <c r="P154" s="790"/>
      <c r="Q154" s="790"/>
      <c r="R154" s="793"/>
      <c r="S154" s="190">
        <v>5</v>
      </c>
      <c r="T154" s="194"/>
      <c r="U154" s="195"/>
      <c r="V154" s="195"/>
      <c r="W154" s="196"/>
      <c r="X154" s="796"/>
      <c r="Y154" s="790"/>
      <c r="Z154" s="790"/>
      <c r="AA154" s="790"/>
      <c r="AB154" s="790"/>
      <c r="AC154" s="793"/>
      <c r="AD154" s="190">
        <v>5</v>
      </c>
      <c r="AE154" s="194"/>
      <c r="AF154" s="195"/>
      <c r="AG154" s="195"/>
      <c r="AH154" s="196"/>
      <c r="AI154" s="796"/>
      <c r="AJ154" s="790"/>
      <c r="AK154" s="790"/>
      <c r="AL154" s="790"/>
      <c r="AM154" s="790"/>
      <c r="AN154" s="793"/>
      <c r="AO154" s="190">
        <v>5</v>
      </c>
      <c r="AP154" s="194"/>
      <c r="AQ154" s="195"/>
      <c r="AR154" s="195"/>
      <c r="AS154" s="196"/>
      <c r="AT154" s="796"/>
      <c r="AU154" s="790"/>
      <c r="AV154" s="790"/>
      <c r="AW154" s="790"/>
      <c r="AX154" s="790"/>
      <c r="AY154" s="793"/>
      <c r="AZ154" s="190">
        <v>5</v>
      </c>
      <c r="BA154" s="194"/>
      <c r="BB154" s="195"/>
      <c r="BC154" s="195"/>
      <c r="BD154" s="196"/>
    </row>
    <row r="155" spans="2:56" x14ac:dyDescent="0.2">
      <c r="B155" s="796"/>
      <c r="C155" s="790"/>
      <c r="D155" s="790"/>
      <c r="E155" s="790"/>
      <c r="F155" s="790"/>
      <c r="G155" s="793"/>
      <c r="H155" s="190">
        <v>6</v>
      </c>
      <c r="I155" s="194"/>
      <c r="J155" s="195"/>
      <c r="K155" s="195"/>
      <c r="L155" s="196"/>
      <c r="M155" s="796"/>
      <c r="N155" s="790"/>
      <c r="O155" s="790"/>
      <c r="P155" s="790"/>
      <c r="Q155" s="790"/>
      <c r="R155" s="793"/>
      <c r="S155" s="190">
        <v>6</v>
      </c>
      <c r="T155" s="194"/>
      <c r="U155" s="195"/>
      <c r="V155" s="195"/>
      <c r="W155" s="196"/>
      <c r="X155" s="796"/>
      <c r="Y155" s="790"/>
      <c r="Z155" s="790"/>
      <c r="AA155" s="790"/>
      <c r="AB155" s="790"/>
      <c r="AC155" s="793"/>
      <c r="AD155" s="190">
        <v>6</v>
      </c>
      <c r="AE155" s="194"/>
      <c r="AF155" s="195"/>
      <c r="AG155" s="195"/>
      <c r="AH155" s="196"/>
      <c r="AI155" s="796"/>
      <c r="AJ155" s="790"/>
      <c r="AK155" s="790"/>
      <c r="AL155" s="790"/>
      <c r="AM155" s="790"/>
      <c r="AN155" s="793"/>
      <c r="AO155" s="190">
        <v>6</v>
      </c>
      <c r="AP155" s="194"/>
      <c r="AQ155" s="195"/>
      <c r="AR155" s="195"/>
      <c r="AS155" s="196"/>
      <c r="AT155" s="796"/>
      <c r="AU155" s="790"/>
      <c r="AV155" s="790"/>
      <c r="AW155" s="790"/>
      <c r="AX155" s="790"/>
      <c r="AY155" s="793"/>
      <c r="AZ155" s="190">
        <v>6</v>
      </c>
      <c r="BA155" s="194"/>
      <c r="BB155" s="195"/>
      <c r="BC155" s="195"/>
      <c r="BD155" s="196"/>
    </row>
    <row r="156" spans="2:56" x14ac:dyDescent="0.2">
      <c r="B156" s="796"/>
      <c r="C156" s="790"/>
      <c r="D156" s="790"/>
      <c r="E156" s="790"/>
      <c r="F156" s="790"/>
      <c r="G156" s="793"/>
      <c r="H156" s="190">
        <v>7</v>
      </c>
      <c r="I156" s="194"/>
      <c r="J156" s="195"/>
      <c r="K156" s="195"/>
      <c r="L156" s="196"/>
      <c r="M156" s="796"/>
      <c r="N156" s="790"/>
      <c r="O156" s="790"/>
      <c r="P156" s="790"/>
      <c r="Q156" s="790"/>
      <c r="R156" s="793"/>
      <c r="S156" s="190">
        <v>7</v>
      </c>
      <c r="T156" s="194"/>
      <c r="U156" s="195"/>
      <c r="V156" s="195"/>
      <c r="W156" s="196"/>
      <c r="X156" s="796"/>
      <c r="Y156" s="790"/>
      <c r="Z156" s="790"/>
      <c r="AA156" s="790"/>
      <c r="AB156" s="790"/>
      <c r="AC156" s="793"/>
      <c r="AD156" s="190">
        <v>7</v>
      </c>
      <c r="AE156" s="194"/>
      <c r="AF156" s="195"/>
      <c r="AG156" s="195"/>
      <c r="AH156" s="196"/>
      <c r="AI156" s="796"/>
      <c r="AJ156" s="790"/>
      <c r="AK156" s="790"/>
      <c r="AL156" s="790"/>
      <c r="AM156" s="790"/>
      <c r="AN156" s="793"/>
      <c r="AO156" s="190">
        <v>7</v>
      </c>
      <c r="AP156" s="194"/>
      <c r="AQ156" s="195"/>
      <c r="AR156" s="195"/>
      <c r="AS156" s="196"/>
      <c r="AT156" s="796"/>
      <c r="AU156" s="790"/>
      <c r="AV156" s="790"/>
      <c r="AW156" s="790"/>
      <c r="AX156" s="790"/>
      <c r="AY156" s="793"/>
      <c r="AZ156" s="190">
        <v>7</v>
      </c>
      <c r="BA156" s="194"/>
      <c r="BB156" s="195"/>
      <c r="BC156" s="195"/>
      <c r="BD156" s="196"/>
    </row>
    <row r="157" spans="2:56" x14ac:dyDescent="0.2">
      <c r="B157" s="796"/>
      <c r="C157" s="790"/>
      <c r="D157" s="790"/>
      <c r="E157" s="790"/>
      <c r="F157" s="790"/>
      <c r="G157" s="793"/>
      <c r="H157" s="190">
        <v>8</v>
      </c>
      <c r="I157" s="194"/>
      <c r="J157" s="195"/>
      <c r="K157" s="195"/>
      <c r="L157" s="196"/>
      <c r="M157" s="796"/>
      <c r="N157" s="790"/>
      <c r="O157" s="790"/>
      <c r="P157" s="790"/>
      <c r="Q157" s="790"/>
      <c r="R157" s="793"/>
      <c r="S157" s="190">
        <v>8</v>
      </c>
      <c r="T157" s="194"/>
      <c r="U157" s="195"/>
      <c r="V157" s="195"/>
      <c r="W157" s="196"/>
      <c r="X157" s="796"/>
      <c r="Y157" s="790"/>
      <c r="Z157" s="790"/>
      <c r="AA157" s="790"/>
      <c r="AB157" s="790"/>
      <c r="AC157" s="793"/>
      <c r="AD157" s="190">
        <v>8</v>
      </c>
      <c r="AE157" s="194"/>
      <c r="AF157" s="195"/>
      <c r="AG157" s="195"/>
      <c r="AH157" s="196"/>
      <c r="AI157" s="796"/>
      <c r="AJ157" s="790"/>
      <c r="AK157" s="790"/>
      <c r="AL157" s="790"/>
      <c r="AM157" s="790"/>
      <c r="AN157" s="793"/>
      <c r="AO157" s="190">
        <v>8</v>
      </c>
      <c r="AP157" s="194"/>
      <c r="AQ157" s="195"/>
      <c r="AR157" s="195"/>
      <c r="AS157" s="196"/>
      <c r="AT157" s="796"/>
      <c r="AU157" s="790"/>
      <c r="AV157" s="790"/>
      <c r="AW157" s="790"/>
      <c r="AX157" s="790"/>
      <c r="AY157" s="793"/>
      <c r="AZ157" s="190">
        <v>8</v>
      </c>
      <c r="BA157" s="194"/>
      <c r="BB157" s="195"/>
      <c r="BC157" s="195"/>
      <c r="BD157" s="196"/>
    </row>
    <row r="158" spans="2:56" x14ac:dyDescent="0.2">
      <c r="B158" s="797"/>
      <c r="C158" s="791"/>
      <c r="D158" s="791"/>
      <c r="E158" s="791"/>
      <c r="F158" s="791"/>
      <c r="G158" s="794"/>
      <c r="H158" s="28">
        <v>9</v>
      </c>
      <c r="I158" s="28"/>
      <c r="J158" s="29"/>
      <c r="K158" s="29"/>
      <c r="L158" s="27"/>
      <c r="M158" s="797"/>
      <c r="N158" s="791"/>
      <c r="O158" s="791"/>
      <c r="P158" s="791"/>
      <c r="Q158" s="791"/>
      <c r="R158" s="794"/>
      <c r="S158" s="28">
        <v>9</v>
      </c>
      <c r="T158" s="28"/>
      <c r="U158" s="29"/>
      <c r="V158" s="29"/>
      <c r="W158" s="27"/>
      <c r="X158" s="797"/>
      <c r="Y158" s="791"/>
      <c r="Z158" s="791"/>
      <c r="AA158" s="791"/>
      <c r="AB158" s="791"/>
      <c r="AC158" s="794"/>
      <c r="AD158" s="28">
        <v>9</v>
      </c>
      <c r="AE158" s="28"/>
      <c r="AF158" s="29"/>
      <c r="AG158" s="29"/>
      <c r="AH158" s="27"/>
      <c r="AI158" s="797"/>
      <c r="AJ158" s="791"/>
      <c r="AK158" s="791"/>
      <c r="AL158" s="791"/>
      <c r="AM158" s="791"/>
      <c r="AN158" s="794"/>
      <c r="AO158" s="28">
        <v>9</v>
      </c>
      <c r="AP158" s="28"/>
      <c r="AQ158" s="29"/>
      <c r="AR158" s="29"/>
      <c r="AS158" s="27"/>
      <c r="AT158" s="797"/>
      <c r="AU158" s="791"/>
      <c r="AV158" s="791"/>
      <c r="AW158" s="791"/>
      <c r="AX158" s="791"/>
      <c r="AY158" s="794"/>
      <c r="AZ158" s="28">
        <v>9</v>
      </c>
      <c r="BA158" s="28"/>
      <c r="BB158" s="29"/>
      <c r="BC158" s="29"/>
      <c r="BD158" s="27"/>
    </row>
    <row r="159" spans="2:56" x14ac:dyDescent="0.2">
      <c r="B159" s="795"/>
      <c r="C159" s="789"/>
      <c r="D159" s="789"/>
      <c r="E159" s="789"/>
      <c r="F159" s="789"/>
      <c r="G159" s="792"/>
      <c r="H159" s="189">
        <v>0</v>
      </c>
      <c r="I159" s="191"/>
      <c r="J159" s="192"/>
      <c r="K159" s="192"/>
      <c r="L159" s="193"/>
      <c r="M159" s="795"/>
      <c r="N159" s="789"/>
      <c r="O159" s="789"/>
      <c r="P159" s="789"/>
      <c r="Q159" s="789"/>
      <c r="R159" s="792"/>
      <c r="S159" s="189">
        <v>0</v>
      </c>
      <c r="T159" s="191"/>
      <c r="U159" s="192"/>
      <c r="V159" s="192"/>
      <c r="W159" s="193"/>
      <c r="X159" s="795"/>
      <c r="Y159" s="789"/>
      <c r="Z159" s="789"/>
      <c r="AA159" s="789"/>
      <c r="AB159" s="789"/>
      <c r="AC159" s="792"/>
      <c r="AD159" s="189">
        <v>0</v>
      </c>
      <c r="AE159" s="191"/>
      <c r="AF159" s="192"/>
      <c r="AG159" s="192"/>
      <c r="AH159" s="193"/>
      <c r="AI159" s="795"/>
      <c r="AJ159" s="789"/>
      <c r="AK159" s="789"/>
      <c r="AL159" s="789"/>
      <c r="AM159" s="789"/>
      <c r="AN159" s="792"/>
      <c r="AO159" s="189">
        <v>0</v>
      </c>
      <c r="AP159" s="191"/>
      <c r="AQ159" s="192"/>
      <c r="AR159" s="192"/>
      <c r="AS159" s="193"/>
      <c r="AT159" s="795"/>
      <c r="AU159" s="789"/>
      <c r="AV159" s="789"/>
      <c r="AW159" s="789"/>
      <c r="AX159" s="789"/>
      <c r="AY159" s="792"/>
      <c r="AZ159" s="189">
        <v>0</v>
      </c>
      <c r="BA159" s="191"/>
      <c r="BB159" s="192"/>
      <c r="BC159" s="192"/>
      <c r="BD159" s="193"/>
    </row>
    <row r="160" spans="2:56" x14ac:dyDescent="0.2">
      <c r="B160" s="796"/>
      <c r="C160" s="790"/>
      <c r="D160" s="790"/>
      <c r="E160" s="790"/>
      <c r="F160" s="790"/>
      <c r="G160" s="793"/>
      <c r="H160" s="190">
        <v>1</v>
      </c>
      <c r="I160" s="194"/>
      <c r="J160" s="195"/>
      <c r="K160" s="195"/>
      <c r="L160" s="196"/>
      <c r="M160" s="796"/>
      <c r="N160" s="790"/>
      <c r="O160" s="790"/>
      <c r="P160" s="790"/>
      <c r="Q160" s="790"/>
      <c r="R160" s="793"/>
      <c r="S160" s="190">
        <v>1</v>
      </c>
      <c r="T160" s="194"/>
      <c r="U160" s="195"/>
      <c r="V160" s="195"/>
      <c r="W160" s="196"/>
      <c r="X160" s="796"/>
      <c r="Y160" s="790"/>
      <c r="Z160" s="790"/>
      <c r="AA160" s="790"/>
      <c r="AB160" s="790"/>
      <c r="AC160" s="793"/>
      <c r="AD160" s="190">
        <v>1</v>
      </c>
      <c r="AE160" s="194"/>
      <c r="AF160" s="195"/>
      <c r="AG160" s="195"/>
      <c r="AH160" s="196"/>
      <c r="AI160" s="796"/>
      <c r="AJ160" s="790"/>
      <c r="AK160" s="790"/>
      <c r="AL160" s="790"/>
      <c r="AM160" s="790"/>
      <c r="AN160" s="793"/>
      <c r="AO160" s="190">
        <v>1</v>
      </c>
      <c r="AP160" s="194"/>
      <c r="AQ160" s="195"/>
      <c r="AR160" s="195"/>
      <c r="AS160" s="196"/>
      <c r="AT160" s="796"/>
      <c r="AU160" s="790"/>
      <c r="AV160" s="790"/>
      <c r="AW160" s="790"/>
      <c r="AX160" s="790"/>
      <c r="AY160" s="793"/>
      <c r="AZ160" s="190">
        <v>1</v>
      </c>
      <c r="BA160" s="194"/>
      <c r="BB160" s="195"/>
      <c r="BC160" s="195"/>
      <c r="BD160" s="196"/>
    </row>
    <row r="161" spans="2:56" x14ac:dyDescent="0.2">
      <c r="B161" s="796"/>
      <c r="C161" s="790"/>
      <c r="D161" s="790"/>
      <c r="E161" s="790"/>
      <c r="F161" s="790"/>
      <c r="G161" s="793"/>
      <c r="H161" s="190">
        <v>2</v>
      </c>
      <c r="I161" s="194"/>
      <c r="J161" s="195"/>
      <c r="K161" s="195"/>
      <c r="L161" s="196"/>
      <c r="M161" s="796"/>
      <c r="N161" s="790"/>
      <c r="O161" s="790"/>
      <c r="P161" s="790"/>
      <c r="Q161" s="790"/>
      <c r="R161" s="793"/>
      <c r="S161" s="190">
        <v>2</v>
      </c>
      <c r="T161" s="194"/>
      <c r="U161" s="195"/>
      <c r="V161" s="195"/>
      <c r="W161" s="196"/>
      <c r="X161" s="796"/>
      <c r="Y161" s="790"/>
      <c r="Z161" s="790"/>
      <c r="AA161" s="790"/>
      <c r="AB161" s="790"/>
      <c r="AC161" s="793"/>
      <c r="AD161" s="190">
        <v>2</v>
      </c>
      <c r="AE161" s="194"/>
      <c r="AF161" s="195"/>
      <c r="AG161" s="195"/>
      <c r="AH161" s="196"/>
      <c r="AI161" s="796"/>
      <c r="AJ161" s="790"/>
      <c r="AK161" s="790"/>
      <c r="AL161" s="790"/>
      <c r="AM161" s="790"/>
      <c r="AN161" s="793"/>
      <c r="AO161" s="190">
        <v>2</v>
      </c>
      <c r="AP161" s="194"/>
      <c r="AQ161" s="195"/>
      <c r="AR161" s="195"/>
      <c r="AS161" s="196"/>
      <c r="AT161" s="796"/>
      <c r="AU161" s="790"/>
      <c r="AV161" s="790"/>
      <c r="AW161" s="790"/>
      <c r="AX161" s="790"/>
      <c r="AY161" s="793"/>
      <c r="AZ161" s="190">
        <v>2</v>
      </c>
      <c r="BA161" s="194"/>
      <c r="BB161" s="195"/>
      <c r="BC161" s="195"/>
      <c r="BD161" s="196"/>
    </row>
    <row r="162" spans="2:56" x14ac:dyDescent="0.2">
      <c r="B162" s="796"/>
      <c r="C162" s="790"/>
      <c r="D162" s="790"/>
      <c r="E162" s="790"/>
      <c r="F162" s="790"/>
      <c r="G162" s="793"/>
      <c r="H162" s="190">
        <v>3</v>
      </c>
      <c r="I162" s="194"/>
      <c r="J162" s="195"/>
      <c r="K162" s="195"/>
      <c r="L162" s="196"/>
      <c r="M162" s="796"/>
      <c r="N162" s="790"/>
      <c r="O162" s="790"/>
      <c r="P162" s="790"/>
      <c r="Q162" s="790"/>
      <c r="R162" s="793"/>
      <c r="S162" s="190">
        <v>3</v>
      </c>
      <c r="T162" s="194"/>
      <c r="U162" s="195"/>
      <c r="V162" s="195"/>
      <c r="W162" s="196"/>
      <c r="X162" s="796"/>
      <c r="Y162" s="790"/>
      <c r="Z162" s="790"/>
      <c r="AA162" s="790"/>
      <c r="AB162" s="790"/>
      <c r="AC162" s="793"/>
      <c r="AD162" s="190">
        <v>3</v>
      </c>
      <c r="AE162" s="194"/>
      <c r="AF162" s="195"/>
      <c r="AG162" s="195"/>
      <c r="AH162" s="196"/>
      <c r="AI162" s="796"/>
      <c r="AJ162" s="790"/>
      <c r="AK162" s="790"/>
      <c r="AL162" s="790"/>
      <c r="AM162" s="790"/>
      <c r="AN162" s="793"/>
      <c r="AO162" s="190">
        <v>3</v>
      </c>
      <c r="AP162" s="194"/>
      <c r="AQ162" s="195"/>
      <c r="AR162" s="195"/>
      <c r="AS162" s="196"/>
      <c r="AT162" s="796"/>
      <c r="AU162" s="790"/>
      <c r="AV162" s="790"/>
      <c r="AW162" s="790"/>
      <c r="AX162" s="790"/>
      <c r="AY162" s="793"/>
      <c r="AZ162" s="190">
        <v>3</v>
      </c>
      <c r="BA162" s="194"/>
      <c r="BB162" s="195"/>
      <c r="BC162" s="195"/>
      <c r="BD162" s="196"/>
    </row>
    <row r="163" spans="2:56" x14ac:dyDescent="0.2">
      <c r="B163" s="796"/>
      <c r="C163" s="790"/>
      <c r="D163" s="790"/>
      <c r="E163" s="790"/>
      <c r="F163" s="790"/>
      <c r="G163" s="793"/>
      <c r="H163" s="190">
        <v>4</v>
      </c>
      <c r="I163" s="194"/>
      <c r="J163" s="195"/>
      <c r="K163" s="195"/>
      <c r="L163" s="196"/>
      <c r="M163" s="796"/>
      <c r="N163" s="790"/>
      <c r="O163" s="790"/>
      <c r="P163" s="790"/>
      <c r="Q163" s="790"/>
      <c r="R163" s="793"/>
      <c r="S163" s="190">
        <v>4</v>
      </c>
      <c r="T163" s="194"/>
      <c r="U163" s="195"/>
      <c r="V163" s="195"/>
      <c r="W163" s="196"/>
      <c r="X163" s="796"/>
      <c r="Y163" s="790"/>
      <c r="Z163" s="790"/>
      <c r="AA163" s="790"/>
      <c r="AB163" s="790"/>
      <c r="AC163" s="793"/>
      <c r="AD163" s="190">
        <v>4</v>
      </c>
      <c r="AE163" s="194"/>
      <c r="AF163" s="195"/>
      <c r="AG163" s="195"/>
      <c r="AH163" s="196"/>
      <c r="AI163" s="796"/>
      <c r="AJ163" s="790"/>
      <c r="AK163" s="790"/>
      <c r="AL163" s="790"/>
      <c r="AM163" s="790"/>
      <c r="AN163" s="793"/>
      <c r="AO163" s="190">
        <v>4</v>
      </c>
      <c r="AP163" s="194"/>
      <c r="AQ163" s="195"/>
      <c r="AR163" s="195"/>
      <c r="AS163" s="196"/>
      <c r="AT163" s="796"/>
      <c r="AU163" s="790"/>
      <c r="AV163" s="790"/>
      <c r="AW163" s="790"/>
      <c r="AX163" s="790"/>
      <c r="AY163" s="793"/>
      <c r="AZ163" s="190">
        <v>4</v>
      </c>
      <c r="BA163" s="194"/>
      <c r="BB163" s="195"/>
      <c r="BC163" s="195"/>
      <c r="BD163" s="196"/>
    </row>
    <row r="164" spans="2:56" x14ac:dyDescent="0.2">
      <c r="B164" s="796"/>
      <c r="C164" s="790"/>
      <c r="D164" s="790"/>
      <c r="E164" s="790"/>
      <c r="F164" s="790"/>
      <c r="G164" s="793"/>
      <c r="H164" s="190">
        <v>5</v>
      </c>
      <c r="I164" s="194"/>
      <c r="J164" s="195"/>
      <c r="K164" s="195"/>
      <c r="L164" s="196"/>
      <c r="M164" s="796"/>
      <c r="N164" s="790"/>
      <c r="O164" s="790"/>
      <c r="P164" s="790"/>
      <c r="Q164" s="790"/>
      <c r="R164" s="793"/>
      <c r="S164" s="190">
        <v>5</v>
      </c>
      <c r="T164" s="194"/>
      <c r="U164" s="195"/>
      <c r="V164" s="195"/>
      <c r="W164" s="196"/>
      <c r="X164" s="796"/>
      <c r="Y164" s="790"/>
      <c r="Z164" s="790"/>
      <c r="AA164" s="790"/>
      <c r="AB164" s="790"/>
      <c r="AC164" s="793"/>
      <c r="AD164" s="190">
        <v>5</v>
      </c>
      <c r="AE164" s="194"/>
      <c r="AF164" s="195"/>
      <c r="AG164" s="195"/>
      <c r="AH164" s="196"/>
      <c r="AI164" s="796"/>
      <c r="AJ164" s="790"/>
      <c r="AK164" s="790"/>
      <c r="AL164" s="790"/>
      <c r="AM164" s="790"/>
      <c r="AN164" s="793"/>
      <c r="AO164" s="190">
        <v>5</v>
      </c>
      <c r="AP164" s="194"/>
      <c r="AQ164" s="195"/>
      <c r="AR164" s="195"/>
      <c r="AS164" s="196"/>
      <c r="AT164" s="796"/>
      <c r="AU164" s="790"/>
      <c r="AV164" s="790"/>
      <c r="AW164" s="790"/>
      <c r="AX164" s="790"/>
      <c r="AY164" s="793"/>
      <c r="AZ164" s="190">
        <v>5</v>
      </c>
      <c r="BA164" s="194"/>
      <c r="BB164" s="195"/>
      <c r="BC164" s="195"/>
      <c r="BD164" s="196"/>
    </row>
    <row r="165" spans="2:56" x14ac:dyDescent="0.2">
      <c r="B165" s="796"/>
      <c r="C165" s="790"/>
      <c r="D165" s="790"/>
      <c r="E165" s="790"/>
      <c r="F165" s="790"/>
      <c r="G165" s="793"/>
      <c r="H165" s="190">
        <v>6</v>
      </c>
      <c r="I165" s="194"/>
      <c r="J165" s="195"/>
      <c r="K165" s="195"/>
      <c r="L165" s="196"/>
      <c r="M165" s="796"/>
      <c r="N165" s="790"/>
      <c r="O165" s="790"/>
      <c r="P165" s="790"/>
      <c r="Q165" s="790"/>
      <c r="R165" s="793"/>
      <c r="S165" s="190">
        <v>6</v>
      </c>
      <c r="T165" s="194"/>
      <c r="U165" s="195"/>
      <c r="V165" s="195"/>
      <c r="W165" s="196"/>
      <c r="X165" s="796"/>
      <c r="Y165" s="790"/>
      <c r="Z165" s="790"/>
      <c r="AA165" s="790"/>
      <c r="AB165" s="790"/>
      <c r="AC165" s="793"/>
      <c r="AD165" s="190">
        <v>6</v>
      </c>
      <c r="AE165" s="194"/>
      <c r="AF165" s="195"/>
      <c r="AG165" s="195"/>
      <c r="AH165" s="196"/>
      <c r="AI165" s="796"/>
      <c r="AJ165" s="790"/>
      <c r="AK165" s="790"/>
      <c r="AL165" s="790"/>
      <c r="AM165" s="790"/>
      <c r="AN165" s="793"/>
      <c r="AO165" s="190">
        <v>6</v>
      </c>
      <c r="AP165" s="194"/>
      <c r="AQ165" s="195"/>
      <c r="AR165" s="195"/>
      <c r="AS165" s="196"/>
      <c r="AT165" s="796"/>
      <c r="AU165" s="790"/>
      <c r="AV165" s="790"/>
      <c r="AW165" s="790"/>
      <c r="AX165" s="790"/>
      <c r="AY165" s="793"/>
      <c r="AZ165" s="190">
        <v>6</v>
      </c>
      <c r="BA165" s="194"/>
      <c r="BB165" s="195"/>
      <c r="BC165" s="195"/>
      <c r="BD165" s="196"/>
    </row>
    <row r="166" spans="2:56" x14ac:dyDescent="0.2">
      <c r="B166" s="796"/>
      <c r="C166" s="790"/>
      <c r="D166" s="790"/>
      <c r="E166" s="790"/>
      <c r="F166" s="790"/>
      <c r="G166" s="793"/>
      <c r="H166" s="190">
        <v>7</v>
      </c>
      <c r="I166" s="194"/>
      <c r="J166" s="195"/>
      <c r="K166" s="195"/>
      <c r="L166" s="196"/>
      <c r="M166" s="796"/>
      <c r="N166" s="790"/>
      <c r="O166" s="790"/>
      <c r="P166" s="790"/>
      <c r="Q166" s="790"/>
      <c r="R166" s="793"/>
      <c r="S166" s="190">
        <v>7</v>
      </c>
      <c r="T166" s="194"/>
      <c r="U166" s="195"/>
      <c r="V166" s="195"/>
      <c r="W166" s="196"/>
      <c r="X166" s="796"/>
      <c r="Y166" s="790"/>
      <c r="Z166" s="790"/>
      <c r="AA166" s="790"/>
      <c r="AB166" s="790"/>
      <c r="AC166" s="793"/>
      <c r="AD166" s="190">
        <v>7</v>
      </c>
      <c r="AE166" s="194"/>
      <c r="AF166" s="195"/>
      <c r="AG166" s="195"/>
      <c r="AH166" s="196"/>
      <c r="AI166" s="796"/>
      <c r="AJ166" s="790"/>
      <c r="AK166" s="790"/>
      <c r="AL166" s="790"/>
      <c r="AM166" s="790"/>
      <c r="AN166" s="793"/>
      <c r="AO166" s="190">
        <v>7</v>
      </c>
      <c r="AP166" s="194"/>
      <c r="AQ166" s="195"/>
      <c r="AR166" s="195"/>
      <c r="AS166" s="196"/>
      <c r="AT166" s="796"/>
      <c r="AU166" s="790"/>
      <c r="AV166" s="790"/>
      <c r="AW166" s="790"/>
      <c r="AX166" s="790"/>
      <c r="AY166" s="793"/>
      <c r="AZ166" s="190">
        <v>7</v>
      </c>
      <c r="BA166" s="194"/>
      <c r="BB166" s="195"/>
      <c r="BC166" s="195"/>
      <c r="BD166" s="196"/>
    </row>
    <row r="167" spans="2:56" x14ac:dyDescent="0.2">
      <c r="B167" s="796"/>
      <c r="C167" s="790"/>
      <c r="D167" s="790"/>
      <c r="E167" s="790"/>
      <c r="F167" s="790"/>
      <c r="G167" s="793"/>
      <c r="H167" s="190">
        <v>8</v>
      </c>
      <c r="I167" s="194"/>
      <c r="J167" s="195"/>
      <c r="K167" s="195"/>
      <c r="L167" s="196"/>
      <c r="M167" s="796"/>
      <c r="N167" s="790"/>
      <c r="O167" s="790"/>
      <c r="P167" s="790"/>
      <c r="Q167" s="790"/>
      <c r="R167" s="793"/>
      <c r="S167" s="190">
        <v>8</v>
      </c>
      <c r="T167" s="194"/>
      <c r="U167" s="195"/>
      <c r="V167" s="195"/>
      <c r="W167" s="196"/>
      <c r="X167" s="796"/>
      <c r="Y167" s="790"/>
      <c r="Z167" s="790"/>
      <c r="AA167" s="790"/>
      <c r="AB167" s="790"/>
      <c r="AC167" s="793"/>
      <c r="AD167" s="190">
        <v>8</v>
      </c>
      <c r="AE167" s="194"/>
      <c r="AF167" s="195"/>
      <c r="AG167" s="195"/>
      <c r="AH167" s="196"/>
      <c r="AI167" s="796"/>
      <c r="AJ167" s="790"/>
      <c r="AK167" s="790"/>
      <c r="AL167" s="790"/>
      <c r="AM167" s="790"/>
      <c r="AN167" s="793"/>
      <c r="AO167" s="190">
        <v>8</v>
      </c>
      <c r="AP167" s="194"/>
      <c r="AQ167" s="195"/>
      <c r="AR167" s="195"/>
      <c r="AS167" s="196"/>
      <c r="AT167" s="796"/>
      <c r="AU167" s="790"/>
      <c r="AV167" s="790"/>
      <c r="AW167" s="790"/>
      <c r="AX167" s="790"/>
      <c r="AY167" s="793"/>
      <c r="AZ167" s="190">
        <v>8</v>
      </c>
      <c r="BA167" s="194"/>
      <c r="BB167" s="195"/>
      <c r="BC167" s="195"/>
      <c r="BD167" s="196"/>
    </row>
    <row r="168" spans="2:56" x14ac:dyDescent="0.2">
      <c r="B168" s="797"/>
      <c r="C168" s="791"/>
      <c r="D168" s="791"/>
      <c r="E168" s="791"/>
      <c r="F168" s="791"/>
      <c r="G168" s="794"/>
      <c r="H168" s="28">
        <v>9</v>
      </c>
      <c r="I168" s="28"/>
      <c r="J168" s="29"/>
      <c r="K168" s="29"/>
      <c r="L168" s="27"/>
      <c r="M168" s="797"/>
      <c r="N168" s="791"/>
      <c r="O168" s="791"/>
      <c r="P168" s="791"/>
      <c r="Q168" s="791"/>
      <c r="R168" s="794"/>
      <c r="S168" s="28">
        <v>9</v>
      </c>
      <c r="T168" s="28"/>
      <c r="U168" s="29"/>
      <c r="V168" s="29"/>
      <c r="W168" s="27"/>
      <c r="X168" s="797"/>
      <c r="Y168" s="791"/>
      <c r="Z168" s="791"/>
      <c r="AA168" s="791"/>
      <c r="AB168" s="791"/>
      <c r="AC168" s="794"/>
      <c r="AD168" s="28">
        <v>9</v>
      </c>
      <c r="AE168" s="28"/>
      <c r="AF168" s="29"/>
      <c r="AG168" s="29"/>
      <c r="AH168" s="27"/>
      <c r="AI168" s="797"/>
      <c r="AJ168" s="791"/>
      <c r="AK168" s="791"/>
      <c r="AL168" s="791"/>
      <c r="AM168" s="791"/>
      <c r="AN168" s="794"/>
      <c r="AO168" s="28">
        <v>9</v>
      </c>
      <c r="AP168" s="28"/>
      <c r="AQ168" s="29"/>
      <c r="AR168" s="29"/>
      <c r="AS168" s="27"/>
      <c r="AT168" s="797"/>
      <c r="AU168" s="791"/>
      <c r="AV168" s="791"/>
      <c r="AW168" s="791"/>
      <c r="AX168" s="791"/>
      <c r="AY168" s="794"/>
      <c r="AZ168" s="28">
        <v>9</v>
      </c>
      <c r="BA168" s="28"/>
      <c r="BB168" s="29"/>
      <c r="BC168" s="29"/>
      <c r="BD168" s="27"/>
    </row>
    <row r="169" spans="2:56" x14ac:dyDescent="0.2">
      <c r="B169" s="795"/>
      <c r="C169" s="789"/>
      <c r="D169" s="789"/>
      <c r="E169" s="789"/>
      <c r="F169" s="789"/>
      <c r="G169" s="792"/>
      <c r="H169" s="189">
        <v>0</v>
      </c>
      <c r="I169" s="191"/>
      <c r="J169" s="192"/>
      <c r="K169" s="192"/>
      <c r="L169" s="193"/>
      <c r="M169" s="795"/>
      <c r="N169" s="789"/>
      <c r="O169" s="789"/>
      <c r="P169" s="789"/>
      <c r="Q169" s="789"/>
      <c r="R169" s="792"/>
      <c r="S169" s="189">
        <v>0</v>
      </c>
      <c r="T169" s="191"/>
      <c r="U169" s="192"/>
      <c r="V169" s="192"/>
      <c r="W169" s="193"/>
      <c r="X169" s="795"/>
      <c r="Y169" s="789"/>
      <c r="Z169" s="789"/>
      <c r="AA169" s="789"/>
      <c r="AB169" s="789"/>
      <c r="AC169" s="792"/>
      <c r="AD169" s="189">
        <v>0</v>
      </c>
      <c r="AE169" s="191"/>
      <c r="AF169" s="192"/>
      <c r="AG169" s="192"/>
      <c r="AH169" s="193"/>
      <c r="AI169" s="795"/>
      <c r="AJ169" s="789"/>
      <c r="AK169" s="789"/>
      <c r="AL169" s="789"/>
      <c r="AM169" s="789"/>
      <c r="AN169" s="792"/>
      <c r="AO169" s="189">
        <v>0</v>
      </c>
      <c r="AP169" s="191"/>
      <c r="AQ169" s="192"/>
      <c r="AR169" s="192"/>
      <c r="AS169" s="193"/>
      <c r="AT169" s="795"/>
      <c r="AU169" s="789"/>
      <c r="AV169" s="789"/>
      <c r="AW169" s="789"/>
      <c r="AX169" s="789"/>
      <c r="AY169" s="792"/>
      <c r="AZ169" s="189">
        <v>0</v>
      </c>
      <c r="BA169" s="191"/>
      <c r="BB169" s="192"/>
      <c r="BC169" s="192"/>
      <c r="BD169" s="193"/>
    </row>
    <row r="170" spans="2:56" x14ac:dyDescent="0.2">
      <c r="B170" s="796"/>
      <c r="C170" s="790"/>
      <c r="D170" s="790"/>
      <c r="E170" s="790"/>
      <c r="F170" s="790"/>
      <c r="G170" s="793"/>
      <c r="H170" s="190">
        <v>1</v>
      </c>
      <c r="I170" s="194"/>
      <c r="J170" s="195"/>
      <c r="K170" s="195"/>
      <c r="L170" s="196"/>
      <c r="M170" s="796"/>
      <c r="N170" s="790"/>
      <c r="O170" s="790"/>
      <c r="P170" s="790"/>
      <c r="Q170" s="790"/>
      <c r="R170" s="793"/>
      <c r="S170" s="190">
        <v>1</v>
      </c>
      <c r="T170" s="194"/>
      <c r="U170" s="195"/>
      <c r="V170" s="195"/>
      <c r="W170" s="196"/>
      <c r="X170" s="796"/>
      <c r="Y170" s="790"/>
      <c r="Z170" s="790"/>
      <c r="AA170" s="790"/>
      <c r="AB170" s="790"/>
      <c r="AC170" s="793"/>
      <c r="AD170" s="190">
        <v>1</v>
      </c>
      <c r="AE170" s="194"/>
      <c r="AF170" s="195"/>
      <c r="AG170" s="195"/>
      <c r="AH170" s="196"/>
      <c r="AI170" s="796"/>
      <c r="AJ170" s="790"/>
      <c r="AK170" s="790"/>
      <c r="AL170" s="790"/>
      <c r="AM170" s="790"/>
      <c r="AN170" s="793"/>
      <c r="AO170" s="190">
        <v>1</v>
      </c>
      <c r="AP170" s="194"/>
      <c r="AQ170" s="195"/>
      <c r="AR170" s="195"/>
      <c r="AS170" s="196"/>
      <c r="AT170" s="796"/>
      <c r="AU170" s="790"/>
      <c r="AV170" s="790"/>
      <c r="AW170" s="790"/>
      <c r="AX170" s="790"/>
      <c r="AY170" s="793"/>
      <c r="AZ170" s="190">
        <v>1</v>
      </c>
      <c r="BA170" s="194"/>
      <c r="BB170" s="195"/>
      <c r="BC170" s="195"/>
      <c r="BD170" s="196"/>
    </row>
    <row r="171" spans="2:56" x14ac:dyDescent="0.2">
      <c r="B171" s="796"/>
      <c r="C171" s="790"/>
      <c r="D171" s="790"/>
      <c r="E171" s="790"/>
      <c r="F171" s="790"/>
      <c r="G171" s="793"/>
      <c r="H171" s="190">
        <v>2</v>
      </c>
      <c r="I171" s="194"/>
      <c r="J171" s="195"/>
      <c r="K171" s="195"/>
      <c r="L171" s="196"/>
      <c r="M171" s="796"/>
      <c r="N171" s="790"/>
      <c r="O171" s="790"/>
      <c r="P171" s="790"/>
      <c r="Q171" s="790"/>
      <c r="R171" s="793"/>
      <c r="S171" s="190">
        <v>2</v>
      </c>
      <c r="T171" s="194"/>
      <c r="U171" s="195"/>
      <c r="V171" s="195"/>
      <c r="W171" s="196"/>
      <c r="X171" s="796"/>
      <c r="Y171" s="790"/>
      <c r="Z171" s="790"/>
      <c r="AA171" s="790"/>
      <c r="AB171" s="790"/>
      <c r="AC171" s="793"/>
      <c r="AD171" s="190">
        <v>2</v>
      </c>
      <c r="AE171" s="194"/>
      <c r="AF171" s="195"/>
      <c r="AG171" s="195"/>
      <c r="AH171" s="196"/>
      <c r="AI171" s="796"/>
      <c r="AJ171" s="790"/>
      <c r="AK171" s="790"/>
      <c r="AL171" s="790"/>
      <c r="AM171" s="790"/>
      <c r="AN171" s="793"/>
      <c r="AO171" s="190">
        <v>2</v>
      </c>
      <c r="AP171" s="194"/>
      <c r="AQ171" s="195"/>
      <c r="AR171" s="195"/>
      <c r="AS171" s="196"/>
      <c r="AT171" s="796"/>
      <c r="AU171" s="790"/>
      <c r="AV171" s="790"/>
      <c r="AW171" s="790"/>
      <c r="AX171" s="790"/>
      <c r="AY171" s="793"/>
      <c r="AZ171" s="190">
        <v>2</v>
      </c>
      <c r="BA171" s="194"/>
      <c r="BB171" s="195"/>
      <c r="BC171" s="195"/>
      <c r="BD171" s="196"/>
    </row>
    <row r="172" spans="2:56" x14ac:dyDescent="0.2">
      <c r="B172" s="796"/>
      <c r="C172" s="790"/>
      <c r="D172" s="790"/>
      <c r="E172" s="790"/>
      <c r="F172" s="790"/>
      <c r="G172" s="793"/>
      <c r="H172" s="190">
        <v>3</v>
      </c>
      <c r="I172" s="194"/>
      <c r="J172" s="195"/>
      <c r="K172" s="195"/>
      <c r="L172" s="196"/>
      <c r="M172" s="796"/>
      <c r="N172" s="790"/>
      <c r="O172" s="790"/>
      <c r="P172" s="790"/>
      <c r="Q172" s="790"/>
      <c r="R172" s="793"/>
      <c r="S172" s="190">
        <v>3</v>
      </c>
      <c r="T172" s="194"/>
      <c r="U172" s="195"/>
      <c r="V172" s="195"/>
      <c r="W172" s="196"/>
      <c r="X172" s="796"/>
      <c r="Y172" s="790"/>
      <c r="Z172" s="790"/>
      <c r="AA172" s="790"/>
      <c r="AB172" s="790"/>
      <c r="AC172" s="793"/>
      <c r="AD172" s="190">
        <v>3</v>
      </c>
      <c r="AE172" s="194"/>
      <c r="AF172" s="195"/>
      <c r="AG172" s="195"/>
      <c r="AH172" s="196"/>
      <c r="AI172" s="796"/>
      <c r="AJ172" s="790"/>
      <c r="AK172" s="790"/>
      <c r="AL172" s="790"/>
      <c r="AM172" s="790"/>
      <c r="AN172" s="793"/>
      <c r="AO172" s="190">
        <v>3</v>
      </c>
      <c r="AP172" s="194"/>
      <c r="AQ172" s="195"/>
      <c r="AR172" s="195"/>
      <c r="AS172" s="196"/>
      <c r="AT172" s="796"/>
      <c r="AU172" s="790"/>
      <c r="AV172" s="790"/>
      <c r="AW172" s="790"/>
      <c r="AX172" s="790"/>
      <c r="AY172" s="793"/>
      <c r="AZ172" s="190">
        <v>3</v>
      </c>
      <c r="BA172" s="194"/>
      <c r="BB172" s="195"/>
      <c r="BC172" s="195"/>
      <c r="BD172" s="196"/>
    </row>
    <row r="173" spans="2:56" x14ac:dyDescent="0.2">
      <c r="B173" s="796"/>
      <c r="C173" s="790"/>
      <c r="D173" s="790"/>
      <c r="E173" s="790"/>
      <c r="F173" s="790"/>
      <c r="G173" s="793"/>
      <c r="H173" s="190">
        <v>4</v>
      </c>
      <c r="I173" s="194"/>
      <c r="J173" s="195"/>
      <c r="K173" s="195"/>
      <c r="L173" s="196"/>
      <c r="M173" s="796"/>
      <c r="N173" s="790"/>
      <c r="O173" s="790"/>
      <c r="P173" s="790"/>
      <c r="Q173" s="790"/>
      <c r="R173" s="793"/>
      <c r="S173" s="190">
        <v>4</v>
      </c>
      <c r="T173" s="194"/>
      <c r="U173" s="195"/>
      <c r="V173" s="195"/>
      <c r="W173" s="196"/>
      <c r="X173" s="796"/>
      <c r="Y173" s="790"/>
      <c r="Z173" s="790"/>
      <c r="AA173" s="790"/>
      <c r="AB173" s="790"/>
      <c r="AC173" s="793"/>
      <c r="AD173" s="190">
        <v>4</v>
      </c>
      <c r="AE173" s="194"/>
      <c r="AF173" s="195"/>
      <c r="AG173" s="195"/>
      <c r="AH173" s="196"/>
      <c r="AI173" s="796"/>
      <c r="AJ173" s="790"/>
      <c r="AK173" s="790"/>
      <c r="AL173" s="790"/>
      <c r="AM173" s="790"/>
      <c r="AN173" s="793"/>
      <c r="AO173" s="190">
        <v>4</v>
      </c>
      <c r="AP173" s="194"/>
      <c r="AQ173" s="195"/>
      <c r="AR173" s="195"/>
      <c r="AS173" s="196"/>
      <c r="AT173" s="796"/>
      <c r="AU173" s="790"/>
      <c r="AV173" s="790"/>
      <c r="AW173" s="790"/>
      <c r="AX173" s="790"/>
      <c r="AY173" s="793"/>
      <c r="AZ173" s="190">
        <v>4</v>
      </c>
      <c r="BA173" s="194"/>
      <c r="BB173" s="195"/>
      <c r="BC173" s="195"/>
      <c r="BD173" s="196"/>
    </row>
    <row r="174" spans="2:56" x14ac:dyDescent="0.2">
      <c r="B174" s="796"/>
      <c r="C174" s="790"/>
      <c r="D174" s="790"/>
      <c r="E174" s="790"/>
      <c r="F174" s="790"/>
      <c r="G174" s="793"/>
      <c r="H174" s="190">
        <v>5</v>
      </c>
      <c r="I174" s="194"/>
      <c r="J174" s="195"/>
      <c r="K174" s="195"/>
      <c r="L174" s="196"/>
      <c r="M174" s="796"/>
      <c r="N174" s="790"/>
      <c r="O174" s="790"/>
      <c r="P174" s="790"/>
      <c r="Q174" s="790"/>
      <c r="R174" s="793"/>
      <c r="S174" s="190">
        <v>5</v>
      </c>
      <c r="T174" s="194"/>
      <c r="U174" s="195"/>
      <c r="V174" s="195"/>
      <c r="W174" s="196"/>
      <c r="X174" s="796"/>
      <c r="Y174" s="790"/>
      <c r="Z174" s="790"/>
      <c r="AA174" s="790"/>
      <c r="AB174" s="790"/>
      <c r="AC174" s="793"/>
      <c r="AD174" s="190">
        <v>5</v>
      </c>
      <c r="AE174" s="194"/>
      <c r="AF174" s="195"/>
      <c r="AG174" s="195"/>
      <c r="AH174" s="196"/>
      <c r="AI174" s="796"/>
      <c r="AJ174" s="790"/>
      <c r="AK174" s="790"/>
      <c r="AL174" s="790"/>
      <c r="AM174" s="790"/>
      <c r="AN174" s="793"/>
      <c r="AO174" s="190">
        <v>5</v>
      </c>
      <c r="AP174" s="194"/>
      <c r="AQ174" s="195"/>
      <c r="AR174" s="195"/>
      <c r="AS174" s="196"/>
      <c r="AT174" s="796"/>
      <c r="AU174" s="790"/>
      <c r="AV174" s="790"/>
      <c r="AW174" s="790"/>
      <c r="AX174" s="790"/>
      <c r="AY174" s="793"/>
      <c r="AZ174" s="190">
        <v>5</v>
      </c>
      <c r="BA174" s="194"/>
      <c r="BB174" s="195"/>
      <c r="BC174" s="195"/>
      <c r="BD174" s="196"/>
    </row>
    <row r="175" spans="2:56" x14ac:dyDescent="0.2">
      <c r="B175" s="796"/>
      <c r="C175" s="790"/>
      <c r="D175" s="790"/>
      <c r="E175" s="790"/>
      <c r="F175" s="790"/>
      <c r="G175" s="793"/>
      <c r="H175" s="190">
        <v>6</v>
      </c>
      <c r="I175" s="194"/>
      <c r="J175" s="195"/>
      <c r="K175" s="195"/>
      <c r="L175" s="196"/>
      <c r="M175" s="796"/>
      <c r="N175" s="790"/>
      <c r="O175" s="790"/>
      <c r="P175" s="790"/>
      <c r="Q175" s="790"/>
      <c r="R175" s="793"/>
      <c r="S175" s="190">
        <v>6</v>
      </c>
      <c r="T175" s="194"/>
      <c r="U175" s="195"/>
      <c r="V175" s="195"/>
      <c r="W175" s="196"/>
      <c r="X175" s="796"/>
      <c r="Y175" s="790"/>
      <c r="Z175" s="790"/>
      <c r="AA175" s="790"/>
      <c r="AB175" s="790"/>
      <c r="AC175" s="793"/>
      <c r="AD175" s="190">
        <v>6</v>
      </c>
      <c r="AE175" s="194"/>
      <c r="AF175" s="195"/>
      <c r="AG175" s="195"/>
      <c r="AH175" s="196"/>
      <c r="AI175" s="796"/>
      <c r="AJ175" s="790"/>
      <c r="AK175" s="790"/>
      <c r="AL175" s="790"/>
      <c r="AM175" s="790"/>
      <c r="AN175" s="793"/>
      <c r="AO175" s="190">
        <v>6</v>
      </c>
      <c r="AP175" s="194"/>
      <c r="AQ175" s="195"/>
      <c r="AR175" s="195"/>
      <c r="AS175" s="196"/>
      <c r="AT175" s="796"/>
      <c r="AU175" s="790"/>
      <c r="AV175" s="790"/>
      <c r="AW175" s="790"/>
      <c r="AX175" s="790"/>
      <c r="AY175" s="793"/>
      <c r="AZ175" s="190">
        <v>6</v>
      </c>
      <c r="BA175" s="194"/>
      <c r="BB175" s="195"/>
      <c r="BC175" s="195"/>
      <c r="BD175" s="196"/>
    </row>
    <row r="176" spans="2:56" x14ac:dyDescent="0.2">
      <c r="B176" s="796"/>
      <c r="C176" s="790"/>
      <c r="D176" s="790"/>
      <c r="E176" s="790"/>
      <c r="F176" s="790"/>
      <c r="G176" s="793"/>
      <c r="H176" s="190">
        <v>7</v>
      </c>
      <c r="I176" s="194"/>
      <c r="J176" s="195"/>
      <c r="K176" s="195"/>
      <c r="L176" s="196"/>
      <c r="M176" s="796"/>
      <c r="N176" s="790"/>
      <c r="O176" s="790"/>
      <c r="P176" s="790"/>
      <c r="Q176" s="790"/>
      <c r="R176" s="793"/>
      <c r="S176" s="190">
        <v>7</v>
      </c>
      <c r="T176" s="194"/>
      <c r="U176" s="195"/>
      <c r="V176" s="195"/>
      <c r="W176" s="196"/>
      <c r="X176" s="796"/>
      <c r="Y176" s="790"/>
      <c r="Z176" s="790"/>
      <c r="AA176" s="790"/>
      <c r="AB176" s="790"/>
      <c r="AC176" s="793"/>
      <c r="AD176" s="190">
        <v>7</v>
      </c>
      <c r="AE176" s="194"/>
      <c r="AF176" s="195"/>
      <c r="AG176" s="195"/>
      <c r="AH176" s="196"/>
      <c r="AI176" s="796"/>
      <c r="AJ176" s="790"/>
      <c r="AK176" s="790"/>
      <c r="AL176" s="790"/>
      <c r="AM176" s="790"/>
      <c r="AN176" s="793"/>
      <c r="AO176" s="190">
        <v>7</v>
      </c>
      <c r="AP176" s="194"/>
      <c r="AQ176" s="195"/>
      <c r="AR176" s="195"/>
      <c r="AS176" s="196"/>
      <c r="AT176" s="796"/>
      <c r="AU176" s="790"/>
      <c r="AV176" s="790"/>
      <c r="AW176" s="790"/>
      <c r="AX176" s="790"/>
      <c r="AY176" s="793"/>
      <c r="AZ176" s="190">
        <v>7</v>
      </c>
      <c r="BA176" s="194"/>
      <c r="BB176" s="195"/>
      <c r="BC176" s="195"/>
      <c r="BD176" s="196"/>
    </row>
    <row r="177" spans="2:59" x14ac:dyDescent="0.2">
      <c r="B177" s="796"/>
      <c r="C177" s="790"/>
      <c r="D177" s="790"/>
      <c r="E177" s="790"/>
      <c r="F177" s="790"/>
      <c r="G177" s="793"/>
      <c r="H177" s="190">
        <v>8</v>
      </c>
      <c r="I177" s="194"/>
      <c r="J177" s="195"/>
      <c r="K177" s="195"/>
      <c r="L177" s="196"/>
      <c r="M177" s="796"/>
      <c r="N177" s="790"/>
      <c r="O177" s="790"/>
      <c r="P177" s="790"/>
      <c r="Q177" s="790"/>
      <c r="R177" s="793"/>
      <c r="S177" s="190">
        <v>8</v>
      </c>
      <c r="T177" s="194"/>
      <c r="U177" s="195"/>
      <c r="V177" s="195"/>
      <c r="W177" s="196"/>
      <c r="X177" s="796"/>
      <c r="Y177" s="790"/>
      <c r="Z177" s="790"/>
      <c r="AA177" s="790"/>
      <c r="AB177" s="790"/>
      <c r="AC177" s="793"/>
      <c r="AD177" s="190">
        <v>8</v>
      </c>
      <c r="AE177" s="194"/>
      <c r="AF177" s="195"/>
      <c r="AG177" s="195"/>
      <c r="AH177" s="196"/>
      <c r="AI177" s="796"/>
      <c r="AJ177" s="790"/>
      <c r="AK177" s="790"/>
      <c r="AL177" s="790"/>
      <c r="AM177" s="790"/>
      <c r="AN177" s="793"/>
      <c r="AO177" s="190">
        <v>8</v>
      </c>
      <c r="AP177" s="194"/>
      <c r="AQ177" s="195"/>
      <c r="AR177" s="195"/>
      <c r="AS177" s="196"/>
      <c r="AT177" s="796"/>
      <c r="AU177" s="790"/>
      <c r="AV177" s="790"/>
      <c r="AW177" s="790"/>
      <c r="AX177" s="790"/>
      <c r="AY177" s="793"/>
      <c r="AZ177" s="190">
        <v>8</v>
      </c>
      <c r="BA177" s="194"/>
      <c r="BB177" s="195"/>
      <c r="BC177" s="195"/>
      <c r="BD177" s="196"/>
    </row>
    <row r="178" spans="2:59" ht="13.5" thickBot="1" x14ac:dyDescent="0.25">
      <c r="B178" s="797"/>
      <c r="C178" s="791"/>
      <c r="D178" s="791"/>
      <c r="E178" s="791"/>
      <c r="F178" s="791"/>
      <c r="G178" s="794"/>
      <c r="H178" s="28">
        <v>9</v>
      </c>
      <c r="I178" s="28"/>
      <c r="J178" s="29"/>
      <c r="K178" s="29"/>
      <c r="L178" s="27"/>
      <c r="M178" s="797"/>
      <c r="N178" s="791"/>
      <c r="O178" s="791"/>
      <c r="P178" s="791"/>
      <c r="Q178" s="791"/>
      <c r="R178" s="794"/>
      <c r="S178" s="28">
        <v>9</v>
      </c>
      <c r="T178" s="28"/>
      <c r="U178" s="29"/>
      <c r="V178" s="29"/>
      <c r="W178" s="27"/>
      <c r="X178" s="797"/>
      <c r="Y178" s="791"/>
      <c r="Z178" s="791"/>
      <c r="AA178" s="791"/>
      <c r="AB178" s="791"/>
      <c r="AC178" s="794"/>
      <c r="AD178" s="28">
        <v>9</v>
      </c>
      <c r="AE178" s="28"/>
      <c r="AF178" s="29"/>
      <c r="AG178" s="29"/>
      <c r="AH178" s="27"/>
      <c r="AI178" s="797"/>
      <c r="AJ178" s="791"/>
      <c r="AK178" s="791"/>
      <c r="AL178" s="791"/>
      <c r="AM178" s="791"/>
      <c r="AN178" s="794"/>
      <c r="AO178" s="28">
        <v>9</v>
      </c>
      <c r="AP178" s="28"/>
      <c r="AQ178" s="29"/>
      <c r="AR178" s="29"/>
      <c r="AS178" s="27"/>
      <c r="AT178" s="797"/>
      <c r="AU178" s="791"/>
      <c r="AV178" s="791"/>
      <c r="AW178" s="791"/>
      <c r="AX178" s="791"/>
      <c r="AY178" s="794"/>
      <c r="AZ178" s="28">
        <v>9</v>
      </c>
      <c r="BA178" s="28"/>
      <c r="BB178" s="29"/>
      <c r="BC178" s="29"/>
      <c r="BD178" s="27"/>
    </row>
    <row r="179" spans="2:59" ht="13.5" thickBot="1" x14ac:dyDescent="0.25">
      <c r="B179" s="783">
        <f>10000*COUNTA(G129:G178)</f>
        <v>0</v>
      </c>
      <c r="C179" s="784"/>
      <c r="D179" s="784"/>
      <c r="E179" s="784"/>
      <c r="F179" s="784"/>
      <c r="G179" s="785"/>
      <c r="H179" s="40"/>
      <c r="I179" s="41"/>
      <c r="J179" s="41"/>
      <c r="K179" s="41"/>
      <c r="L179" s="41"/>
      <c r="M179" s="783">
        <f>10000*COUNTA(R129:R178)</f>
        <v>0</v>
      </c>
      <c r="N179" s="784"/>
      <c r="O179" s="784"/>
      <c r="P179" s="784"/>
      <c r="Q179" s="784"/>
      <c r="R179" s="785"/>
      <c r="S179" s="40"/>
      <c r="T179" s="41"/>
      <c r="U179" s="41"/>
      <c r="V179" s="41"/>
      <c r="W179" s="41"/>
      <c r="X179" s="783">
        <f>10000*COUNTA(AC129:AC178)</f>
        <v>0</v>
      </c>
      <c r="Y179" s="784"/>
      <c r="Z179" s="784"/>
      <c r="AA179" s="784"/>
      <c r="AB179" s="784"/>
      <c r="AC179" s="785"/>
      <c r="AD179" s="40"/>
      <c r="AE179" s="41"/>
      <c r="AF179" s="41"/>
      <c r="AG179" s="41"/>
      <c r="AH179" s="41"/>
      <c r="AI179" s="783">
        <f>10000*COUNTA(AN129:AN178)</f>
        <v>0</v>
      </c>
      <c r="AJ179" s="784"/>
      <c r="AK179" s="784"/>
      <c r="AL179" s="784"/>
      <c r="AM179" s="784"/>
      <c r="AN179" s="785"/>
      <c r="AO179" s="40"/>
      <c r="AP179" s="41"/>
      <c r="AQ179" s="41"/>
      <c r="AR179" s="41"/>
      <c r="AS179" s="41"/>
      <c r="AT179" s="783">
        <f>10000*COUNTA(AY129:AY178)</f>
        <v>0</v>
      </c>
      <c r="AU179" s="784"/>
      <c r="AV179" s="784"/>
      <c r="AW179" s="784"/>
      <c r="AX179" s="784"/>
      <c r="AY179" s="785"/>
      <c r="AZ179" s="40"/>
      <c r="BA179" s="41"/>
      <c r="BB179" s="41"/>
      <c r="BC179" s="41"/>
      <c r="BD179" s="41"/>
      <c r="BE179" s="773" t="s">
        <v>638</v>
      </c>
      <c r="BF179" s="774"/>
      <c r="BG179" s="775"/>
    </row>
    <row r="181" spans="2:59" x14ac:dyDescent="0.2">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row>
    <row r="183" spans="2:59" x14ac:dyDescent="0.2">
      <c r="B183" s="780" t="s">
        <v>639</v>
      </c>
      <c r="C183" s="781"/>
      <c r="D183" s="781"/>
      <c r="E183" s="781"/>
      <c r="F183" s="781"/>
      <c r="G183" s="781"/>
      <c r="H183" s="781"/>
      <c r="I183" s="781"/>
      <c r="J183" s="781"/>
      <c r="K183" s="781"/>
      <c r="L183" s="781"/>
      <c r="M183" s="781"/>
      <c r="N183" s="781"/>
      <c r="O183" s="781"/>
      <c r="P183" s="781"/>
      <c r="Q183" s="781"/>
      <c r="R183" s="781"/>
      <c r="S183" s="781"/>
      <c r="T183" s="781"/>
      <c r="U183" s="781"/>
      <c r="V183" s="781"/>
      <c r="W183" s="781"/>
      <c r="X183" s="781"/>
      <c r="Y183" s="781"/>
      <c r="Z183" s="781"/>
      <c r="AA183" s="781"/>
      <c r="AB183" s="781"/>
      <c r="AC183" s="781"/>
      <c r="AD183" s="781"/>
      <c r="AE183" s="781"/>
      <c r="AF183" s="781"/>
      <c r="AG183" s="781"/>
      <c r="AH183" s="781"/>
      <c r="AI183" s="781"/>
      <c r="AJ183" s="781"/>
      <c r="AK183" s="781"/>
      <c r="AL183" s="781"/>
      <c r="AM183" s="781"/>
      <c r="AN183" s="781"/>
      <c r="AO183" s="781"/>
      <c r="AP183" s="781"/>
      <c r="AQ183" s="781"/>
      <c r="AR183" s="781"/>
      <c r="AS183" s="781"/>
      <c r="AT183" s="781"/>
      <c r="AU183" s="781"/>
      <c r="AV183" s="781"/>
      <c r="AW183" s="781"/>
      <c r="AX183" s="781"/>
      <c r="AY183" s="781"/>
      <c r="AZ183" s="781"/>
      <c r="BA183" s="781"/>
      <c r="BB183" s="781"/>
      <c r="BC183" s="781"/>
      <c r="BD183" s="782"/>
    </row>
    <row r="184" spans="2:59" x14ac:dyDescent="0.2">
      <c r="B184" s="780" t="s">
        <v>896</v>
      </c>
      <c r="C184" s="781"/>
      <c r="D184" s="781"/>
      <c r="E184" s="781"/>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1"/>
      <c r="AG184" s="781"/>
      <c r="AH184" s="781"/>
      <c r="AI184" s="781"/>
      <c r="AJ184" s="781"/>
      <c r="AK184" s="781"/>
      <c r="AL184" s="781"/>
      <c r="AM184" s="781"/>
      <c r="AN184" s="781"/>
      <c r="AO184" s="781"/>
      <c r="AP184" s="781"/>
      <c r="AQ184" s="781"/>
      <c r="AR184" s="781"/>
      <c r="AS184" s="781"/>
      <c r="AT184" s="781"/>
      <c r="AU184" s="781"/>
      <c r="AV184" s="781"/>
      <c r="AW184" s="781"/>
      <c r="AX184" s="781"/>
      <c r="AY184" s="781"/>
      <c r="AZ184" s="781"/>
      <c r="BA184" s="781"/>
      <c r="BB184" s="781"/>
      <c r="BC184" s="781"/>
      <c r="BD184" s="782"/>
    </row>
    <row r="185" spans="2:59" ht="25.5" customHeight="1" x14ac:dyDescent="0.2">
      <c r="B185" s="776" t="s">
        <v>252</v>
      </c>
      <c r="C185" s="777"/>
      <c r="D185" s="777"/>
      <c r="E185" s="777"/>
      <c r="F185" s="777"/>
      <c r="G185" s="777"/>
      <c r="H185" s="777"/>
      <c r="I185" s="777"/>
      <c r="J185" s="777"/>
      <c r="K185" s="777"/>
      <c r="L185" s="777"/>
      <c r="M185" s="777"/>
      <c r="N185" s="777"/>
      <c r="O185" s="777"/>
      <c r="P185" s="777"/>
      <c r="Q185" s="777"/>
      <c r="R185" s="777"/>
      <c r="S185" s="777"/>
      <c r="T185" s="777"/>
      <c r="U185" s="777"/>
      <c r="V185" s="777"/>
      <c r="W185" s="777"/>
      <c r="X185" s="777"/>
      <c r="Y185" s="777"/>
      <c r="Z185" s="777"/>
      <c r="AA185" s="777"/>
      <c r="AB185" s="777"/>
      <c r="AC185" s="777"/>
      <c r="AD185" s="777"/>
      <c r="AE185" s="777"/>
      <c r="AF185" s="777"/>
      <c r="AG185" s="777"/>
      <c r="AH185" s="777"/>
      <c r="AI185" s="777"/>
      <c r="AJ185" s="777"/>
      <c r="AK185" s="777"/>
      <c r="AL185" s="777"/>
      <c r="AM185" s="777"/>
      <c r="AN185" s="777"/>
      <c r="AO185" s="777"/>
      <c r="AP185" s="777"/>
      <c r="AQ185" s="777"/>
      <c r="AR185" s="777"/>
      <c r="AS185" s="777"/>
      <c r="AT185" s="777"/>
      <c r="AU185" s="777"/>
      <c r="AV185" s="777"/>
      <c r="AW185" s="777"/>
      <c r="AX185" s="777"/>
      <c r="AY185" s="777"/>
      <c r="AZ185" s="777"/>
      <c r="BA185" s="777"/>
      <c r="BB185" s="777"/>
      <c r="BC185" s="777"/>
      <c r="BD185" s="778"/>
    </row>
    <row r="186" spans="2:59" ht="12.75" customHeight="1" x14ac:dyDescent="0.2">
      <c r="B186" s="801" t="s">
        <v>601</v>
      </c>
      <c r="C186" s="802"/>
      <c r="D186" s="802"/>
      <c r="E186" s="802"/>
      <c r="F186" s="802"/>
      <c r="G186" s="802"/>
      <c r="H186" s="802"/>
      <c r="I186" s="802"/>
      <c r="J186" s="802"/>
      <c r="K186" s="802"/>
      <c r="L186" s="803"/>
      <c r="M186" s="812" t="s">
        <v>602</v>
      </c>
      <c r="N186" s="812"/>
      <c r="O186" s="812"/>
      <c r="P186" s="812"/>
      <c r="Q186" s="812"/>
      <c r="R186" s="812"/>
      <c r="S186" s="812"/>
      <c r="T186" s="812"/>
      <c r="U186" s="812"/>
      <c r="V186" s="812"/>
      <c r="W186" s="812"/>
      <c r="X186" s="813" t="s">
        <v>603</v>
      </c>
      <c r="Y186" s="813"/>
      <c r="Z186" s="813"/>
      <c r="AA186" s="813"/>
      <c r="AB186" s="813"/>
      <c r="AC186" s="813"/>
      <c r="AD186" s="813"/>
      <c r="AE186" s="813"/>
      <c r="AF186" s="813"/>
      <c r="AG186" s="813"/>
      <c r="AH186" s="813"/>
      <c r="AI186" s="814" t="s">
        <v>604</v>
      </c>
      <c r="AJ186" s="814"/>
      <c r="AK186" s="814"/>
      <c r="AL186" s="814"/>
      <c r="AM186" s="814"/>
      <c r="AN186" s="814"/>
      <c r="AO186" s="814"/>
      <c r="AP186" s="814"/>
      <c r="AQ186" s="814"/>
      <c r="AR186" s="814"/>
      <c r="AS186" s="814"/>
      <c r="AT186" s="798" t="s">
        <v>605</v>
      </c>
      <c r="AU186" s="815"/>
      <c r="AV186" s="815"/>
      <c r="AW186" s="815"/>
      <c r="AX186" s="815"/>
      <c r="AY186" s="815"/>
      <c r="AZ186" s="815"/>
      <c r="BA186" s="815"/>
      <c r="BB186" s="815"/>
      <c r="BC186" s="815"/>
      <c r="BD186" s="816"/>
    </row>
    <row r="187" spans="2:59" x14ac:dyDescent="0.2">
      <c r="B187" s="779" t="s">
        <v>656</v>
      </c>
      <c r="C187" s="779"/>
      <c r="D187" s="779"/>
      <c r="E187" s="779"/>
      <c r="F187" s="779"/>
      <c r="G187" s="779"/>
      <c r="H187" s="786" t="s">
        <v>657</v>
      </c>
      <c r="I187" s="788" t="s">
        <v>658</v>
      </c>
      <c r="J187" s="788"/>
      <c r="K187" s="788"/>
      <c r="L187" s="788"/>
      <c r="M187" s="779" t="s">
        <v>656</v>
      </c>
      <c r="N187" s="779"/>
      <c r="O187" s="779"/>
      <c r="P187" s="779"/>
      <c r="Q187" s="779"/>
      <c r="R187" s="779"/>
      <c r="S187" s="786" t="s">
        <v>657</v>
      </c>
      <c r="T187" s="788" t="s">
        <v>658</v>
      </c>
      <c r="U187" s="788"/>
      <c r="V187" s="788"/>
      <c r="W187" s="788"/>
      <c r="X187" s="779" t="s">
        <v>656</v>
      </c>
      <c r="Y187" s="779"/>
      <c r="Z187" s="779"/>
      <c r="AA187" s="779"/>
      <c r="AB187" s="779"/>
      <c r="AC187" s="779"/>
      <c r="AD187" s="786" t="s">
        <v>657</v>
      </c>
      <c r="AE187" s="788" t="s">
        <v>658</v>
      </c>
      <c r="AF187" s="788"/>
      <c r="AG187" s="788"/>
      <c r="AH187" s="788"/>
      <c r="AI187" s="779" t="s">
        <v>656</v>
      </c>
      <c r="AJ187" s="779"/>
      <c r="AK187" s="779"/>
      <c r="AL187" s="779"/>
      <c r="AM187" s="779"/>
      <c r="AN187" s="779"/>
      <c r="AO187" s="786" t="s">
        <v>657</v>
      </c>
      <c r="AP187" s="788" t="s">
        <v>658</v>
      </c>
      <c r="AQ187" s="788"/>
      <c r="AR187" s="788"/>
      <c r="AS187" s="788"/>
      <c r="AT187" s="779" t="s">
        <v>656</v>
      </c>
      <c r="AU187" s="779"/>
      <c r="AV187" s="779"/>
      <c r="AW187" s="779"/>
      <c r="AX187" s="779"/>
      <c r="AY187" s="779"/>
      <c r="AZ187" s="786" t="s">
        <v>657</v>
      </c>
      <c r="BA187" s="788" t="s">
        <v>658</v>
      </c>
      <c r="BB187" s="788"/>
      <c r="BC187" s="788"/>
      <c r="BD187" s="788"/>
    </row>
    <row r="188" spans="2:59" x14ac:dyDescent="0.2">
      <c r="B188" s="22" t="s">
        <v>640</v>
      </c>
      <c r="C188" s="23" t="s">
        <v>653</v>
      </c>
      <c r="D188" s="23" t="s">
        <v>654</v>
      </c>
      <c r="E188" s="23" t="s">
        <v>655</v>
      </c>
      <c r="F188" s="427" t="s">
        <v>637</v>
      </c>
      <c r="G188" s="24" t="s">
        <v>669</v>
      </c>
      <c r="H188" s="787"/>
      <c r="I188" s="788"/>
      <c r="J188" s="788"/>
      <c r="K188" s="788"/>
      <c r="L188" s="788"/>
      <c r="M188" s="22" t="s">
        <v>640</v>
      </c>
      <c r="N188" s="23" t="s">
        <v>653</v>
      </c>
      <c r="O188" s="23" t="s">
        <v>654</v>
      </c>
      <c r="P188" s="23" t="s">
        <v>655</v>
      </c>
      <c r="Q188" s="427" t="s">
        <v>637</v>
      </c>
      <c r="R188" s="24" t="s">
        <v>669</v>
      </c>
      <c r="S188" s="787"/>
      <c r="T188" s="788"/>
      <c r="U188" s="788"/>
      <c r="V188" s="788"/>
      <c r="W188" s="788"/>
      <c r="X188" s="22" t="s">
        <v>640</v>
      </c>
      <c r="Y188" s="23" t="s">
        <v>653</v>
      </c>
      <c r="Z188" s="23" t="s">
        <v>654</v>
      </c>
      <c r="AA188" s="23" t="s">
        <v>655</v>
      </c>
      <c r="AB188" s="427" t="s">
        <v>637</v>
      </c>
      <c r="AC188" s="24" t="s">
        <v>669</v>
      </c>
      <c r="AD188" s="787"/>
      <c r="AE188" s="788"/>
      <c r="AF188" s="788"/>
      <c r="AG188" s="788"/>
      <c r="AH188" s="788"/>
      <c r="AI188" s="22" t="s">
        <v>640</v>
      </c>
      <c r="AJ188" s="23" t="s">
        <v>653</v>
      </c>
      <c r="AK188" s="23" t="s">
        <v>654</v>
      </c>
      <c r="AL188" s="23" t="s">
        <v>655</v>
      </c>
      <c r="AM188" s="427" t="s">
        <v>637</v>
      </c>
      <c r="AN188" s="24" t="s">
        <v>669</v>
      </c>
      <c r="AO188" s="787"/>
      <c r="AP188" s="788"/>
      <c r="AQ188" s="788"/>
      <c r="AR188" s="788"/>
      <c r="AS188" s="788"/>
      <c r="AT188" s="22" t="s">
        <v>640</v>
      </c>
      <c r="AU188" s="23" t="s">
        <v>653</v>
      </c>
      <c r="AV188" s="23" t="s">
        <v>654</v>
      </c>
      <c r="AW188" s="23" t="s">
        <v>655</v>
      </c>
      <c r="AX188" s="427" t="s">
        <v>637</v>
      </c>
      <c r="AY188" s="24" t="s">
        <v>669</v>
      </c>
      <c r="AZ188" s="787"/>
      <c r="BA188" s="788"/>
      <c r="BB188" s="788"/>
      <c r="BC188" s="788"/>
      <c r="BD188" s="788"/>
    </row>
    <row r="189" spans="2:59" x14ac:dyDescent="0.2">
      <c r="B189" s="795"/>
      <c r="C189" s="789"/>
      <c r="D189" s="789"/>
      <c r="E189" s="789"/>
      <c r="F189" s="789"/>
      <c r="G189" s="792"/>
      <c r="H189" s="189">
        <v>0</v>
      </c>
      <c r="I189" s="191"/>
      <c r="J189" s="192"/>
      <c r="K189" s="192"/>
      <c r="L189" s="193"/>
      <c r="M189" s="795"/>
      <c r="N189" s="789"/>
      <c r="O189" s="789"/>
      <c r="P189" s="789"/>
      <c r="Q189" s="789"/>
      <c r="R189" s="792"/>
      <c r="S189" s="189">
        <v>0</v>
      </c>
      <c r="T189" s="191"/>
      <c r="U189" s="192"/>
      <c r="V189" s="192"/>
      <c r="W189" s="193"/>
      <c r="X189" s="795"/>
      <c r="Y189" s="789"/>
      <c r="Z189" s="789"/>
      <c r="AA189" s="789"/>
      <c r="AB189" s="789"/>
      <c r="AC189" s="792"/>
      <c r="AD189" s="189">
        <v>0</v>
      </c>
      <c r="AE189" s="191"/>
      <c r="AF189" s="192"/>
      <c r="AG189" s="192"/>
      <c r="AH189" s="193"/>
      <c r="AI189" s="795"/>
      <c r="AJ189" s="789"/>
      <c r="AK189" s="789"/>
      <c r="AL189" s="789"/>
      <c r="AM189" s="789"/>
      <c r="AN189" s="792"/>
      <c r="AO189" s="189">
        <v>0</v>
      </c>
      <c r="AP189" s="191"/>
      <c r="AQ189" s="192"/>
      <c r="AR189" s="192"/>
      <c r="AS189" s="193"/>
      <c r="AT189" s="795"/>
      <c r="AU189" s="789"/>
      <c r="AV189" s="789"/>
      <c r="AW189" s="789"/>
      <c r="AX189" s="789"/>
      <c r="AY189" s="792"/>
      <c r="AZ189" s="189">
        <v>0</v>
      </c>
      <c r="BA189" s="191"/>
      <c r="BB189" s="192"/>
      <c r="BC189" s="192"/>
      <c r="BD189" s="193"/>
    </row>
    <row r="190" spans="2:59" x14ac:dyDescent="0.2">
      <c r="B190" s="796"/>
      <c r="C190" s="790"/>
      <c r="D190" s="790"/>
      <c r="E190" s="790"/>
      <c r="F190" s="790"/>
      <c r="G190" s="793"/>
      <c r="H190" s="190">
        <v>1</v>
      </c>
      <c r="I190" s="194"/>
      <c r="J190" s="195"/>
      <c r="K190" s="195"/>
      <c r="L190" s="196"/>
      <c r="M190" s="796"/>
      <c r="N190" s="790"/>
      <c r="O190" s="790"/>
      <c r="P190" s="790"/>
      <c r="Q190" s="790"/>
      <c r="R190" s="793"/>
      <c r="S190" s="190">
        <v>1</v>
      </c>
      <c r="T190" s="194"/>
      <c r="U190" s="195"/>
      <c r="V190" s="195"/>
      <c r="W190" s="196"/>
      <c r="X190" s="796"/>
      <c r="Y190" s="790"/>
      <c r="Z190" s="790"/>
      <c r="AA190" s="790"/>
      <c r="AB190" s="790"/>
      <c r="AC190" s="793"/>
      <c r="AD190" s="190">
        <v>1</v>
      </c>
      <c r="AE190" s="194"/>
      <c r="AF190" s="195"/>
      <c r="AG190" s="195"/>
      <c r="AH190" s="196"/>
      <c r="AI190" s="796"/>
      <c r="AJ190" s="790"/>
      <c r="AK190" s="790"/>
      <c r="AL190" s="790"/>
      <c r="AM190" s="790"/>
      <c r="AN190" s="793"/>
      <c r="AO190" s="190">
        <v>1</v>
      </c>
      <c r="AP190" s="194"/>
      <c r="AQ190" s="195"/>
      <c r="AR190" s="195"/>
      <c r="AS190" s="196"/>
      <c r="AT190" s="796"/>
      <c r="AU190" s="790"/>
      <c r="AV190" s="790"/>
      <c r="AW190" s="790"/>
      <c r="AX190" s="790"/>
      <c r="AY190" s="793"/>
      <c r="AZ190" s="190">
        <v>1</v>
      </c>
      <c r="BA190" s="194"/>
      <c r="BB190" s="195"/>
      <c r="BC190" s="195"/>
      <c r="BD190" s="196"/>
    </row>
    <row r="191" spans="2:59" x14ac:dyDescent="0.2">
      <c r="B191" s="796"/>
      <c r="C191" s="790"/>
      <c r="D191" s="790"/>
      <c r="E191" s="790"/>
      <c r="F191" s="790"/>
      <c r="G191" s="793"/>
      <c r="H191" s="190">
        <v>2</v>
      </c>
      <c r="I191" s="194"/>
      <c r="J191" s="195"/>
      <c r="K191" s="195"/>
      <c r="L191" s="196"/>
      <c r="M191" s="796"/>
      <c r="N191" s="790"/>
      <c r="O191" s="790"/>
      <c r="P191" s="790"/>
      <c r="Q191" s="790"/>
      <c r="R191" s="793"/>
      <c r="S191" s="190">
        <v>2</v>
      </c>
      <c r="T191" s="194"/>
      <c r="U191" s="195"/>
      <c r="V191" s="195"/>
      <c r="W191" s="196"/>
      <c r="X191" s="796"/>
      <c r="Y191" s="790"/>
      <c r="Z191" s="790"/>
      <c r="AA191" s="790"/>
      <c r="AB191" s="790"/>
      <c r="AC191" s="793"/>
      <c r="AD191" s="190">
        <v>2</v>
      </c>
      <c r="AE191" s="194"/>
      <c r="AF191" s="195"/>
      <c r="AG191" s="195"/>
      <c r="AH191" s="196"/>
      <c r="AI191" s="796"/>
      <c r="AJ191" s="790"/>
      <c r="AK191" s="790"/>
      <c r="AL191" s="790"/>
      <c r="AM191" s="790"/>
      <c r="AN191" s="793"/>
      <c r="AO191" s="190">
        <v>2</v>
      </c>
      <c r="AP191" s="194"/>
      <c r="AQ191" s="195"/>
      <c r="AR191" s="195"/>
      <c r="AS191" s="196"/>
      <c r="AT191" s="796"/>
      <c r="AU191" s="790"/>
      <c r="AV191" s="790"/>
      <c r="AW191" s="790"/>
      <c r="AX191" s="790"/>
      <c r="AY191" s="793"/>
      <c r="AZ191" s="190">
        <v>2</v>
      </c>
      <c r="BA191" s="194"/>
      <c r="BB191" s="195"/>
      <c r="BC191" s="195"/>
      <c r="BD191" s="196"/>
    </row>
    <row r="192" spans="2:59" x14ac:dyDescent="0.2">
      <c r="B192" s="796"/>
      <c r="C192" s="790"/>
      <c r="D192" s="790"/>
      <c r="E192" s="790"/>
      <c r="F192" s="790"/>
      <c r="G192" s="793"/>
      <c r="H192" s="190">
        <v>3</v>
      </c>
      <c r="I192" s="194"/>
      <c r="J192" s="195"/>
      <c r="K192" s="195"/>
      <c r="L192" s="196"/>
      <c r="M192" s="796"/>
      <c r="N192" s="790"/>
      <c r="O192" s="790"/>
      <c r="P192" s="790"/>
      <c r="Q192" s="790"/>
      <c r="R192" s="793"/>
      <c r="S192" s="190">
        <v>3</v>
      </c>
      <c r="T192" s="194"/>
      <c r="U192" s="195"/>
      <c r="V192" s="195"/>
      <c r="W192" s="196"/>
      <c r="X192" s="796"/>
      <c r="Y192" s="790"/>
      <c r="Z192" s="790"/>
      <c r="AA192" s="790"/>
      <c r="AB192" s="790"/>
      <c r="AC192" s="793"/>
      <c r="AD192" s="190">
        <v>3</v>
      </c>
      <c r="AE192" s="194"/>
      <c r="AF192" s="195"/>
      <c r="AG192" s="195"/>
      <c r="AH192" s="196"/>
      <c r="AI192" s="796"/>
      <c r="AJ192" s="790"/>
      <c r="AK192" s="790"/>
      <c r="AL192" s="790"/>
      <c r="AM192" s="790"/>
      <c r="AN192" s="793"/>
      <c r="AO192" s="190">
        <v>3</v>
      </c>
      <c r="AP192" s="194"/>
      <c r="AQ192" s="195"/>
      <c r="AR192" s="195"/>
      <c r="AS192" s="196"/>
      <c r="AT192" s="796"/>
      <c r="AU192" s="790"/>
      <c r="AV192" s="790"/>
      <c r="AW192" s="790"/>
      <c r="AX192" s="790"/>
      <c r="AY192" s="793"/>
      <c r="AZ192" s="190">
        <v>3</v>
      </c>
      <c r="BA192" s="194"/>
      <c r="BB192" s="195"/>
      <c r="BC192" s="195"/>
      <c r="BD192" s="196"/>
    </row>
    <row r="193" spans="2:56" x14ac:dyDescent="0.2">
      <c r="B193" s="796"/>
      <c r="C193" s="790"/>
      <c r="D193" s="790"/>
      <c r="E193" s="790"/>
      <c r="F193" s="790"/>
      <c r="G193" s="793"/>
      <c r="H193" s="190">
        <v>4</v>
      </c>
      <c r="I193" s="194"/>
      <c r="J193" s="195"/>
      <c r="K193" s="195"/>
      <c r="L193" s="196"/>
      <c r="M193" s="796"/>
      <c r="N193" s="790"/>
      <c r="O193" s="790"/>
      <c r="P193" s="790"/>
      <c r="Q193" s="790"/>
      <c r="R193" s="793"/>
      <c r="S193" s="190">
        <v>4</v>
      </c>
      <c r="T193" s="194"/>
      <c r="U193" s="195"/>
      <c r="V193" s="195"/>
      <c r="W193" s="196"/>
      <c r="X193" s="796"/>
      <c r="Y193" s="790"/>
      <c r="Z193" s="790"/>
      <c r="AA193" s="790"/>
      <c r="AB193" s="790"/>
      <c r="AC193" s="793"/>
      <c r="AD193" s="190">
        <v>4</v>
      </c>
      <c r="AE193" s="194"/>
      <c r="AF193" s="195"/>
      <c r="AG193" s="195"/>
      <c r="AH193" s="196"/>
      <c r="AI193" s="796"/>
      <c r="AJ193" s="790"/>
      <c r="AK193" s="790"/>
      <c r="AL193" s="790"/>
      <c r="AM193" s="790"/>
      <c r="AN193" s="793"/>
      <c r="AO193" s="190">
        <v>4</v>
      </c>
      <c r="AP193" s="194"/>
      <c r="AQ193" s="195"/>
      <c r="AR193" s="195"/>
      <c r="AS193" s="196"/>
      <c r="AT193" s="796"/>
      <c r="AU193" s="790"/>
      <c r="AV193" s="790"/>
      <c r="AW193" s="790"/>
      <c r="AX193" s="790"/>
      <c r="AY193" s="793"/>
      <c r="AZ193" s="190">
        <v>4</v>
      </c>
      <c r="BA193" s="194"/>
      <c r="BB193" s="195"/>
      <c r="BC193" s="195"/>
      <c r="BD193" s="196"/>
    </row>
    <row r="194" spans="2:56" x14ac:dyDescent="0.2">
      <c r="B194" s="796"/>
      <c r="C194" s="790"/>
      <c r="D194" s="790"/>
      <c r="E194" s="790"/>
      <c r="F194" s="790"/>
      <c r="G194" s="793"/>
      <c r="H194" s="190">
        <v>5</v>
      </c>
      <c r="I194" s="194"/>
      <c r="J194" s="195"/>
      <c r="K194" s="195"/>
      <c r="L194" s="196"/>
      <c r="M194" s="796"/>
      <c r="N194" s="790"/>
      <c r="O194" s="790"/>
      <c r="P194" s="790"/>
      <c r="Q194" s="790"/>
      <c r="R194" s="793"/>
      <c r="S194" s="190">
        <v>5</v>
      </c>
      <c r="T194" s="194"/>
      <c r="U194" s="195"/>
      <c r="V194" s="195"/>
      <c r="W194" s="196"/>
      <c r="X194" s="796"/>
      <c r="Y194" s="790"/>
      <c r="Z194" s="790"/>
      <c r="AA194" s="790"/>
      <c r="AB194" s="790"/>
      <c r="AC194" s="793"/>
      <c r="AD194" s="190">
        <v>5</v>
      </c>
      <c r="AE194" s="194"/>
      <c r="AF194" s="195"/>
      <c r="AG194" s="195"/>
      <c r="AH194" s="196"/>
      <c r="AI194" s="796"/>
      <c r="AJ194" s="790"/>
      <c r="AK194" s="790"/>
      <c r="AL194" s="790"/>
      <c r="AM194" s="790"/>
      <c r="AN194" s="793"/>
      <c r="AO194" s="190">
        <v>5</v>
      </c>
      <c r="AP194" s="194"/>
      <c r="AQ194" s="195"/>
      <c r="AR194" s="195"/>
      <c r="AS194" s="196"/>
      <c r="AT194" s="796"/>
      <c r="AU194" s="790"/>
      <c r="AV194" s="790"/>
      <c r="AW194" s="790"/>
      <c r="AX194" s="790"/>
      <c r="AY194" s="793"/>
      <c r="AZ194" s="190">
        <v>5</v>
      </c>
      <c r="BA194" s="194"/>
      <c r="BB194" s="195"/>
      <c r="BC194" s="195"/>
      <c r="BD194" s="196"/>
    </row>
    <row r="195" spans="2:56" x14ac:dyDescent="0.2">
      <c r="B195" s="796"/>
      <c r="C195" s="790"/>
      <c r="D195" s="790"/>
      <c r="E195" s="790"/>
      <c r="F195" s="790"/>
      <c r="G195" s="793"/>
      <c r="H195" s="190">
        <v>6</v>
      </c>
      <c r="I195" s="194"/>
      <c r="J195" s="195"/>
      <c r="K195" s="195"/>
      <c r="L195" s="196"/>
      <c r="M195" s="796"/>
      <c r="N195" s="790"/>
      <c r="O195" s="790"/>
      <c r="P195" s="790"/>
      <c r="Q195" s="790"/>
      <c r="R195" s="793"/>
      <c r="S195" s="190">
        <v>6</v>
      </c>
      <c r="T195" s="194"/>
      <c r="U195" s="195"/>
      <c r="V195" s="195"/>
      <c r="W195" s="196"/>
      <c r="X195" s="796"/>
      <c r="Y195" s="790"/>
      <c r="Z195" s="790"/>
      <c r="AA195" s="790"/>
      <c r="AB195" s="790"/>
      <c r="AC195" s="793"/>
      <c r="AD195" s="190">
        <v>6</v>
      </c>
      <c r="AE195" s="194"/>
      <c r="AF195" s="195"/>
      <c r="AG195" s="195"/>
      <c r="AH195" s="196"/>
      <c r="AI195" s="796"/>
      <c r="AJ195" s="790"/>
      <c r="AK195" s="790"/>
      <c r="AL195" s="790"/>
      <c r="AM195" s="790"/>
      <c r="AN195" s="793"/>
      <c r="AO195" s="190">
        <v>6</v>
      </c>
      <c r="AP195" s="194"/>
      <c r="AQ195" s="195"/>
      <c r="AR195" s="195"/>
      <c r="AS195" s="196"/>
      <c r="AT195" s="796"/>
      <c r="AU195" s="790"/>
      <c r="AV195" s="790"/>
      <c r="AW195" s="790"/>
      <c r="AX195" s="790"/>
      <c r="AY195" s="793"/>
      <c r="AZ195" s="190">
        <v>6</v>
      </c>
      <c r="BA195" s="194"/>
      <c r="BB195" s="195"/>
      <c r="BC195" s="195"/>
      <c r="BD195" s="196"/>
    </row>
    <row r="196" spans="2:56" x14ac:dyDescent="0.2">
      <c r="B196" s="796"/>
      <c r="C196" s="790"/>
      <c r="D196" s="790"/>
      <c r="E196" s="790"/>
      <c r="F196" s="790"/>
      <c r="G196" s="793"/>
      <c r="H196" s="190">
        <v>7</v>
      </c>
      <c r="I196" s="194"/>
      <c r="J196" s="195"/>
      <c r="K196" s="195"/>
      <c r="L196" s="196"/>
      <c r="M196" s="796"/>
      <c r="N196" s="790"/>
      <c r="O196" s="790"/>
      <c r="P196" s="790"/>
      <c r="Q196" s="790"/>
      <c r="R196" s="793"/>
      <c r="S196" s="190">
        <v>7</v>
      </c>
      <c r="T196" s="194"/>
      <c r="U196" s="195"/>
      <c r="V196" s="195"/>
      <c r="W196" s="196"/>
      <c r="X196" s="796"/>
      <c r="Y196" s="790"/>
      <c r="Z196" s="790"/>
      <c r="AA196" s="790"/>
      <c r="AB196" s="790"/>
      <c r="AC196" s="793"/>
      <c r="AD196" s="190">
        <v>7</v>
      </c>
      <c r="AE196" s="194"/>
      <c r="AF196" s="195"/>
      <c r="AG196" s="195"/>
      <c r="AH196" s="196"/>
      <c r="AI196" s="796"/>
      <c r="AJ196" s="790"/>
      <c r="AK196" s="790"/>
      <c r="AL196" s="790"/>
      <c r="AM196" s="790"/>
      <c r="AN196" s="793"/>
      <c r="AO196" s="190">
        <v>7</v>
      </c>
      <c r="AP196" s="194"/>
      <c r="AQ196" s="195"/>
      <c r="AR196" s="195"/>
      <c r="AS196" s="196"/>
      <c r="AT196" s="796"/>
      <c r="AU196" s="790"/>
      <c r="AV196" s="790"/>
      <c r="AW196" s="790"/>
      <c r="AX196" s="790"/>
      <c r="AY196" s="793"/>
      <c r="AZ196" s="190">
        <v>7</v>
      </c>
      <c r="BA196" s="194"/>
      <c r="BB196" s="195"/>
      <c r="BC196" s="195"/>
      <c r="BD196" s="196"/>
    </row>
    <row r="197" spans="2:56" x14ac:dyDescent="0.2">
      <c r="B197" s="796"/>
      <c r="C197" s="790"/>
      <c r="D197" s="790"/>
      <c r="E197" s="790"/>
      <c r="F197" s="790"/>
      <c r="G197" s="793"/>
      <c r="H197" s="190">
        <v>8</v>
      </c>
      <c r="I197" s="194"/>
      <c r="J197" s="195"/>
      <c r="K197" s="195"/>
      <c r="L197" s="196"/>
      <c r="M197" s="796"/>
      <c r="N197" s="790"/>
      <c r="O197" s="790"/>
      <c r="P197" s="790"/>
      <c r="Q197" s="790"/>
      <c r="R197" s="793"/>
      <c r="S197" s="190">
        <v>8</v>
      </c>
      <c r="T197" s="194"/>
      <c r="U197" s="195"/>
      <c r="V197" s="195"/>
      <c r="W197" s="196"/>
      <c r="X197" s="796"/>
      <c r="Y197" s="790"/>
      <c r="Z197" s="790"/>
      <c r="AA197" s="790"/>
      <c r="AB197" s="790"/>
      <c r="AC197" s="793"/>
      <c r="AD197" s="190">
        <v>8</v>
      </c>
      <c r="AE197" s="194"/>
      <c r="AF197" s="195"/>
      <c r="AG197" s="195"/>
      <c r="AH197" s="196"/>
      <c r="AI197" s="796"/>
      <c r="AJ197" s="790"/>
      <c r="AK197" s="790"/>
      <c r="AL197" s="790"/>
      <c r="AM197" s="790"/>
      <c r="AN197" s="793"/>
      <c r="AO197" s="190">
        <v>8</v>
      </c>
      <c r="AP197" s="194"/>
      <c r="AQ197" s="195"/>
      <c r="AR197" s="195"/>
      <c r="AS197" s="196"/>
      <c r="AT197" s="796"/>
      <c r="AU197" s="790"/>
      <c r="AV197" s="790"/>
      <c r="AW197" s="790"/>
      <c r="AX197" s="790"/>
      <c r="AY197" s="793"/>
      <c r="AZ197" s="190">
        <v>8</v>
      </c>
      <c r="BA197" s="194"/>
      <c r="BB197" s="195"/>
      <c r="BC197" s="195"/>
      <c r="BD197" s="196"/>
    </row>
    <row r="198" spans="2:56" x14ac:dyDescent="0.2">
      <c r="B198" s="797"/>
      <c r="C198" s="791"/>
      <c r="D198" s="791"/>
      <c r="E198" s="791"/>
      <c r="F198" s="791"/>
      <c r="G198" s="794"/>
      <c r="H198" s="28">
        <v>9</v>
      </c>
      <c r="I198" s="28"/>
      <c r="J198" s="29"/>
      <c r="K198" s="29"/>
      <c r="L198" s="27"/>
      <c r="M198" s="797"/>
      <c r="N198" s="791"/>
      <c r="O198" s="791"/>
      <c r="P198" s="791"/>
      <c r="Q198" s="791"/>
      <c r="R198" s="794"/>
      <c r="S198" s="28">
        <v>9</v>
      </c>
      <c r="T198" s="28"/>
      <c r="U198" s="29"/>
      <c r="V198" s="29"/>
      <c r="W198" s="27"/>
      <c r="X198" s="797"/>
      <c r="Y198" s="791"/>
      <c r="Z198" s="791"/>
      <c r="AA198" s="791"/>
      <c r="AB198" s="791"/>
      <c r="AC198" s="794"/>
      <c r="AD198" s="28">
        <v>9</v>
      </c>
      <c r="AE198" s="28"/>
      <c r="AF198" s="29"/>
      <c r="AG198" s="29"/>
      <c r="AH198" s="27"/>
      <c r="AI198" s="797"/>
      <c r="AJ198" s="791"/>
      <c r="AK198" s="791"/>
      <c r="AL198" s="791"/>
      <c r="AM198" s="791"/>
      <c r="AN198" s="794"/>
      <c r="AO198" s="28">
        <v>9</v>
      </c>
      <c r="AP198" s="28"/>
      <c r="AQ198" s="29"/>
      <c r="AR198" s="29"/>
      <c r="AS198" s="27"/>
      <c r="AT198" s="797"/>
      <c r="AU198" s="791"/>
      <c r="AV198" s="791"/>
      <c r="AW198" s="791"/>
      <c r="AX198" s="791"/>
      <c r="AY198" s="794"/>
      <c r="AZ198" s="28">
        <v>9</v>
      </c>
      <c r="BA198" s="28"/>
      <c r="BB198" s="29"/>
      <c r="BC198" s="29"/>
      <c r="BD198" s="27"/>
    </row>
    <row r="199" spans="2:56" x14ac:dyDescent="0.2">
      <c r="B199" s="795"/>
      <c r="C199" s="789"/>
      <c r="D199" s="789"/>
      <c r="E199" s="789"/>
      <c r="F199" s="789"/>
      <c r="G199" s="792"/>
      <c r="H199" s="189">
        <v>0</v>
      </c>
      <c r="I199" s="191"/>
      <c r="J199" s="192"/>
      <c r="K199" s="192"/>
      <c r="L199" s="193"/>
      <c r="M199" s="795"/>
      <c r="N199" s="789"/>
      <c r="O199" s="789"/>
      <c r="P199" s="789"/>
      <c r="Q199" s="789"/>
      <c r="R199" s="792"/>
      <c r="S199" s="189">
        <v>0</v>
      </c>
      <c r="T199" s="191"/>
      <c r="U199" s="192"/>
      <c r="V199" s="192"/>
      <c r="W199" s="193"/>
      <c r="X199" s="795"/>
      <c r="Y199" s="789"/>
      <c r="Z199" s="789"/>
      <c r="AA199" s="789"/>
      <c r="AB199" s="789"/>
      <c r="AC199" s="792"/>
      <c r="AD199" s="189">
        <v>0</v>
      </c>
      <c r="AE199" s="191"/>
      <c r="AF199" s="192"/>
      <c r="AG199" s="192"/>
      <c r="AH199" s="193"/>
      <c r="AI199" s="795"/>
      <c r="AJ199" s="789"/>
      <c r="AK199" s="789"/>
      <c r="AL199" s="789"/>
      <c r="AM199" s="789"/>
      <c r="AN199" s="792"/>
      <c r="AO199" s="189">
        <v>0</v>
      </c>
      <c r="AP199" s="191"/>
      <c r="AQ199" s="192"/>
      <c r="AR199" s="192"/>
      <c r="AS199" s="193"/>
      <c r="AT199" s="795"/>
      <c r="AU199" s="789"/>
      <c r="AV199" s="789"/>
      <c r="AW199" s="789"/>
      <c r="AX199" s="789"/>
      <c r="AY199" s="792"/>
      <c r="AZ199" s="189">
        <v>0</v>
      </c>
      <c r="BA199" s="191"/>
      <c r="BB199" s="192"/>
      <c r="BC199" s="192"/>
      <c r="BD199" s="193"/>
    </row>
    <row r="200" spans="2:56" x14ac:dyDescent="0.2">
      <c r="B200" s="796"/>
      <c r="C200" s="790"/>
      <c r="D200" s="790"/>
      <c r="E200" s="790"/>
      <c r="F200" s="790"/>
      <c r="G200" s="793"/>
      <c r="H200" s="190">
        <v>1</v>
      </c>
      <c r="I200" s="194"/>
      <c r="J200" s="195"/>
      <c r="K200" s="195"/>
      <c r="L200" s="196"/>
      <c r="M200" s="796"/>
      <c r="N200" s="790"/>
      <c r="O200" s="790"/>
      <c r="P200" s="790"/>
      <c r="Q200" s="790"/>
      <c r="R200" s="793"/>
      <c r="S200" s="190">
        <v>1</v>
      </c>
      <c r="T200" s="194"/>
      <c r="U200" s="195"/>
      <c r="V200" s="195"/>
      <c r="W200" s="196"/>
      <c r="X200" s="796"/>
      <c r="Y200" s="790"/>
      <c r="Z200" s="790"/>
      <c r="AA200" s="790"/>
      <c r="AB200" s="790"/>
      <c r="AC200" s="793"/>
      <c r="AD200" s="190">
        <v>1</v>
      </c>
      <c r="AE200" s="194"/>
      <c r="AF200" s="195"/>
      <c r="AG200" s="195"/>
      <c r="AH200" s="196"/>
      <c r="AI200" s="796"/>
      <c r="AJ200" s="790"/>
      <c r="AK200" s="790"/>
      <c r="AL200" s="790"/>
      <c r="AM200" s="790"/>
      <c r="AN200" s="793"/>
      <c r="AO200" s="190">
        <v>1</v>
      </c>
      <c r="AP200" s="194"/>
      <c r="AQ200" s="195"/>
      <c r="AR200" s="195"/>
      <c r="AS200" s="196"/>
      <c r="AT200" s="796"/>
      <c r="AU200" s="790"/>
      <c r="AV200" s="790"/>
      <c r="AW200" s="790"/>
      <c r="AX200" s="790"/>
      <c r="AY200" s="793"/>
      <c r="AZ200" s="190">
        <v>1</v>
      </c>
      <c r="BA200" s="194"/>
      <c r="BB200" s="195"/>
      <c r="BC200" s="195"/>
      <c r="BD200" s="196"/>
    </row>
    <row r="201" spans="2:56" x14ac:dyDescent="0.2">
      <c r="B201" s="796"/>
      <c r="C201" s="790"/>
      <c r="D201" s="790"/>
      <c r="E201" s="790"/>
      <c r="F201" s="790"/>
      <c r="G201" s="793"/>
      <c r="H201" s="190">
        <v>2</v>
      </c>
      <c r="I201" s="194"/>
      <c r="J201" s="195"/>
      <c r="K201" s="195"/>
      <c r="L201" s="196"/>
      <c r="M201" s="796"/>
      <c r="N201" s="790"/>
      <c r="O201" s="790"/>
      <c r="P201" s="790"/>
      <c r="Q201" s="790"/>
      <c r="R201" s="793"/>
      <c r="S201" s="190">
        <v>2</v>
      </c>
      <c r="T201" s="194"/>
      <c r="U201" s="195"/>
      <c r="V201" s="195"/>
      <c r="W201" s="196"/>
      <c r="X201" s="796"/>
      <c r="Y201" s="790"/>
      <c r="Z201" s="790"/>
      <c r="AA201" s="790"/>
      <c r="AB201" s="790"/>
      <c r="AC201" s="793"/>
      <c r="AD201" s="190">
        <v>2</v>
      </c>
      <c r="AE201" s="194"/>
      <c r="AF201" s="195"/>
      <c r="AG201" s="195"/>
      <c r="AH201" s="196"/>
      <c r="AI201" s="796"/>
      <c r="AJ201" s="790"/>
      <c r="AK201" s="790"/>
      <c r="AL201" s="790"/>
      <c r="AM201" s="790"/>
      <c r="AN201" s="793"/>
      <c r="AO201" s="190">
        <v>2</v>
      </c>
      <c r="AP201" s="194"/>
      <c r="AQ201" s="195"/>
      <c r="AR201" s="195"/>
      <c r="AS201" s="196"/>
      <c r="AT201" s="796"/>
      <c r="AU201" s="790"/>
      <c r="AV201" s="790"/>
      <c r="AW201" s="790"/>
      <c r="AX201" s="790"/>
      <c r="AY201" s="793"/>
      <c r="AZ201" s="190">
        <v>2</v>
      </c>
      <c r="BA201" s="194"/>
      <c r="BB201" s="195"/>
      <c r="BC201" s="195"/>
      <c r="BD201" s="196"/>
    </row>
    <row r="202" spans="2:56" x14ac:dyDescent="0.2">
      <c r="B202" s="796"/>
      <c r="C202" s="790"/>
      <c r="D202" s="790"/>
      <c r="E202" s="790"/>
      <c r="F202" s="790"/>
      <c r="G202" s="793"/>
      <c r="H202" s="190">
        <v>3</v>
      </c>
      <c r="I202" s="194"/>
      <c r="J202" s="195"/>
      <c r="K202" s="195"/>
      <c r="L202" s="196"/>
      <c r="M202" s="796"/>
      <c r="N202" s="790"/>
      <c r="O202" s="790"/>
      <c r="P202" s="790"/>
      <c r="Q202" s="790"/>
      <c r="R202" s="793"/>
      <c r="S202" s="190">
        <v>3</v>
      </c>
      <c r="T202" s="194"/>
      <c r="U202" s="195"/>
      <c r="V202" s="195"/>
      <c r="W202" s="196"/>
      <c r="X202" s="796"/>
      <c r="Y202" s="790"/>
      <c r="Z202" s="790"/>
      <c r="AA202" s="790"/>
      <c r="AB202" s="790"/>
      <c r="AC202" s="793"/>
      <c r="AD202" s="190">
        <v>3</v>
      </c>
      <c r="AE202" s="194"/>
      <c r="AF202" s="195"/>
      <c r="AG202" s="195"/>
      <c r="AH202" s="196"/>
      <c r="AI202" s="796"/>
      <c r="AJ202" s="790"/>
      <c r="AK202" s="790"/>
      <c r="AL202" s="790"/>
      <c r="AM202" s="790"/>
      <c r="AN202" s="793"/>
      <c r="AO202" s="190">
        <v>3</v>
      </c>
      <c r="AP202" s="194"/>
      <c r="AQ202" s="195"/>
      <c r="AR202" s="195"/>
      <c r="AS202" s="196"/>
      <c r="AT202" s="796"/>
      <c r="AU202" s="790"/>
      <c r="AV202" s="790"/>
      <c r="AW202" s="790"/>
      <c r="AX202" s="790"/>
      <c r="AY202" s="793"/>
      <c r="AZ202" s="190">
        <v>3</v>
      </c>
      <c r="BA202" s="194"/>
      <c r="BB202" s="195"/>
      <c r="BC202" s="195"/>
      <c r="BD202" s="196"/>
    </row>
    <row r="203" spans="2:56" x14ac:dyDescent="0.2">
      <c r="B203" s="796"/>
      <c r="C203" s="790"/>
      <c r="D203" s="790"/>
      <c r="E203" s="790"/>
      <c r="F203" s="790"/>
      <c r="G203" s="793"/>
      <c r="H203" s="190">
        <v>4</v>
      </c>
      <c r="I203" s="194"/>
      <c r="J203" s="195"/>
      <c r="K203" s="195"/>
      <c r="L203" s="196"/>
      <c r="M203" s="796"/>
      <c r="N203" s="790"/>
      <c r="O203" s="790"/>
      <c r="P203" s="790"/>
      <c r="Q203" s="790"/>
      <c r="R203" s="793"/>
      <c r="S203" s="190">
        <v>4</v>
      </c>
      <c r="T203" s="194"/>
      <c r="U203" s="195"/>
      <c r="V203" s="195"/>
      <c r="W203" s="196"/>
      <c r="X203" s="796"/>
      <c r="Y203" s="790"/>
      <c r="Z203" s="790"/>
      <c r="AA203" s="790"/>
      <c r="AB203" s="790"/>
      <c r="AC203" s="793"/>
      <c r="AD203" s="190">
        <v>4</v>
      </c>
      <c r="AE203" s="194"/>
      <c r="AF203" s="195"/>
      <c r="AG203" s="195"/>
      <c r="AH203" s="196"/>
      <c r="AI203" s="796"/>
      <c r="AJ203" s="790"/>
      <c r="AK203" s="790"/>
      <c r="AL203" s="790"/>
      <c r="AM203" s="790"/>
      <c r="AN203" s="793"/>
      <c r="AO203" s="190">
        <v>4</v>
      </c>
      <c r="AP203" s="194"/>
      <c r="AQ203" s="195"/>
      <c r="AR203" s="195"/>
      <c r="AS203" s="196"/>
      <c r="AT203" s="796"/>
      <c r="AU203" s="790"/>
      <c r="AV203" s="790"/>
      <c r="AW203" s="790"/>
      <c r="AX203" s="790"/>
      <c r="AY203" s="793"/>
      <c r="AZ203" s="190">
        <v>4</v>
      </c>
      <c r="BA203" s="194"/>
      <c r="BB203" s="195"/>
      <c r="BC203" s="195"/>
      <c r="BD203" s="196"/>
    </row>
    <row r="204" spans="2:56" x14ac:dyDescent="0.2">
      <c r="B204" s="796"/>
      <c r="C204" s="790"/>
      <c r="D204" s="790"/>
      <c r="E204" s="790"/>
      <c r="F204" s="790"/>
      <c r="G204" s="793"/>
      <c r="H204" s="190">
        <v>5</v>
      </c>
      <c r="I204" s="194"/>
      <c r="J204" s="195"/>
      <c r="K204" s="195"/>
      <c r="L204" s="196"/>
      <c r="M204" s="796"/>
      <c r="N204" s="790"/>
      <c r="O204" s="790"/>
      <c r="P204" s="790"/>
      <c r="Q204" s="790"/>
      <c r="R204" s="793"/>
      <c r="S204" s="190">
        <v>5</v>
      </c>
      <c r="T204" s="194"/>
      <c r="U204" s="195"/>
      <c r="V204" s="195"/>
      <c r="W204" s="196"/>
      <c r="X204" s="796"/>
      <c r="Y204" s="790"/>
      <c r="Z204" s="790"/>
      <c r="AA204" s="790"/>
      <c r="AB204" s="790"/>
      <c r="AC204" s="793"/>
      <c r="AD204" s="190">
        <v>5</v>
      </c>
      <c r="AE204" s="194"/>
      <c r="AF204" s="195"/>
      <c r="AG204" s="195"/>
      <c r="AH204" s="196"/>
      <c r="AI204" s="796"/>
      <c r="AJ204" s="790"/>
      <c r="AK204" s="790"/>
      <c r="AL204" s="790"/>
      <c r="AM204" s="790"/>
      <c r="AN204" s="793"/>
      <c r="AO204" s="190">
        <v>5</v>
      </c>
      <c r="AP204" s="194"/>
      <c r="AQ204" s="195"/>
      <c r="AR204" s="195"/>
      <c r="AS204" s="196"/>
      <c r="AT204" s="796"/>
      <c r="AU204" s="790"/>
      <c r="AV204" s="790"/>
      <c r="AW204" s="790"/>
      <c r="AX204" s="790"/>
      <c r="AY204" s="793"/>
      <c r="AZ204" s="190">
        <v>5</v>
      </c>
      <c r="BA204" s="194"/>
      <c r="BB204" s="195"/>
      <c r="BC204" s="195"/>
      <c r="BD204" s="196"/>
    </row>
    <row r="205" spans="2:56" x14ac:dyDescent="0.2">
      <c r="B205" s="796"/>
      <c r="C205" s="790"/>
      <c r="D205" s="790"/>
      <c r="E205" s="790"/>
      <c r="F205" s="790"/>
      <c r="G205" s="793"/>
      <c r="H205" s="190">
        <v>6</v>
      </c>
      <c r="I205" s="194"/>
      <c r="J205" s="195"/>
      <c r="K205" s="195"/>
      <c r="L205" s="196"/>
      <c r="M205" s="796"/>
      <c r="N205" s="790"/>
      <c r="O205" s="790"/>
      <c r="P205" s="790"/>
      <c r="Q205" s="790"/>
      <c r="R205" s="793"/>
      <c r="S205" s="190">
        <v>6</v>
      </c>
      <c r="T205" s="194"/>
      <c r="U205" s="195"/>
      <c r="V205" s="195"/>
      <c r="W205" s="196"/>
      <c r="X205" s="796"/>
      <c r="Y205" s="790"/>
      <c r="Z205" s="790"/>
      <c r="AA205" s="790"/>
      <c r="AB205" s="790"/>
      <c r="AC205" s="793"/>
      <c r="AD205" s="190">
        <v>6</v>
      </c>
      <c r="AE205" s="194"/>
      <c r="AF205" s="195"/>
      <c r="AG205" s="195"/>
      <c r="AH205" s="196"/>
      <c r="AI205" s="796"/>
      <c r="AJ205" s="790"/>
      <c r="AK205" s="790"/>
      <c r="AL205" s="790"/>
      <c r="AM205" s="790"/>
      <c r="AN205" s="793"/>
      <c r="AO205" s="190">
        <v>6</v>
      </c>
      <c r="AP205" s="194"/>
      <c r="AQ205" s="195"/>
      <c r="AR205" s="195"/>
      <c r="AS205" s="196"/>
      <c r="AT205" s="796"/>
      <c r="AU205" s="790"/>
      <c r="AV205" s="790"/>
      <c r="AW205" s="790"/>
      <c r="AX205" s="790"/>
      <c r="AY205" s="793"/>
      <c r="AZ205" s="190">
        <v>6</v>
      </c>
      <c r="BA205" s="194"/>
      <c r="BB205" s="195"/>
      <c r="BC205" s="195"/>
      <c r="BD205" s="196"/>
    </row>
    <row r="206" spans="2:56" x14ac:dyDescent="0.2">
      <c r="B206" s="796"/>
      <c r="C206" s="790"/>
      <c r="D206" s="790"/>
      <c r="E206" s="790"/>
      <c r="F206" s="790"/>
      <c r="G206" s="793"/>
      <c r="H206" s="190">
        <v>7</v>
      </c>
      <c r="I206" s="194"/>
      <c r="J206" s="195"/>
      <c r="K206" s="195"/>
      <c r="L206" s="196"/>
      <c r="M206" s="796"/>
      <c r="N206" s="790"/>
      <c r="O206" s="790"/>
      <c r="P206" s="790"/>
      <c r="Q206" s="790"/>
      <c r="R206" s="793"/>
      <c r="S206" s="190">
        <v>7</v>
      </c>
      <c r="T206" s="194"/>
      <c r="U206" s="195"/>
      <c r="V206" s="195"/>
      <c r="W206" s="196"/>
      <c r="X206" s="796"/>
      <c r="Y206" s="790"/>
      <c r="Z206" s="790"/>
      <c r="AA206" s="790"/>
      <c r="AB206" s="790"/>
      <c r="AC206" s="793"/>
      <c r="AD206" s="190">
        <v>7</v>
      </c>
      <c r="AE206" s="194"/>
      <c r="AF206" s="195"/>
      <c r="AG206" s="195"/>
      <c r="AH206" s="196"/>
      <c r="AI206" s="796"/>
      <c r="AJ206" s="790"/>
      <c r="AK206" s="790"/>
      <c r="AL206" s="790"/>
      <c r="AM206" s="790"/>
      <c r="AN206" s="793"/>
      <c r="AO206" s="190">
        <v>7</v>
      </c>
      <c r="AP206" s="194"/>
      <c r="AQ206" s="195"/>
      <c r="AR206" s="195"/>
      <c r="AS206" s="196"/>
      <c r="AT206" s="796"/>
      <c r="AU206" s="790"/>
      <c r="AV206" s="790"/>
      <c r="AW206" s="790"/>
      <c r="AX206" s="790"/>
      <c r="AY206" s="793"/>
      <c r="AZ206" s="190">
        <v>7</v>
      </c>
      <c r="BA206" s="194"/>
      <c r="BB206" s="195"/>
      <c r="BC206" s="195"/>
      <c r="BD206" s="196"/>
    </row>
    <row r="207" spans="2:56" x14ac:dyDescent="0.2">
      <c r="B207" s="796"/>
      <c r="C207" s="790"/>
      <c r="D207" s="790"/>
      <c r="E207" s="790"/>
      <c r="F207" s="790"/>
      <c r="G207" s="793"/>
      <c r="H207" s="190">
        <v>8</v>
      </c>
      <c r="I207" s="194"/>
      <c r="J207" s="195"/>
      <c r="K207" s="195"/>
      <c r="L207" s="196"/>
      <c r="M207" s="796"/>
      <c r="N207" s="790"/>
      <c r="O207" s="790"/>
      <c r="P207" s="790"/>
      <c r="Q207" s="790"/>
      <c r="R207" s="793"/>
      <c r="S207" s="190">
        <v>8</v>
      </c>
      <c r="T207" s="194"/>
      <c r="U207" s="195"/>
      <c r="V207" s="195"/>
      <c r="W207" s="196"/>
      <c r="X207" s="796"/>
      <c r="Y207" s="790"/>
      <c r="Z207" s="790"/>
      <c r="AA207" s="790"/>
      <c r="AB207" s="790"/>
      <c r="AC207" s="793"/>
      <c r="AD207" s="190">
        <v>8</v>
      </c>
      <c r="AE207" s="194"/>
      <c r="AF207" s="195"/>
      <c r="AG207" s="195"/>
      <c r="AH207" s="196"/>
      <c r="AI207" s="796"/>
      <c r="AJ207" s="790"/>
      <c r="AK207" s="790"/>
      <c r="AL207" s="790"/>
      <c r="AM207" s="790"/>
      <c r="AN207" s="793"/>
      <c r="AO207" s="190">
        <v>8</v>
      </c>
      <c r="AP207" s="194"/>
      <c r="AQ207" s="195"/>
      <c r="AR207" s="195"/>
      <c r="AS207" s="196"/>
      <c r="AT207" s="796"/>
      <c r="AU207" s="790"/>
      <c r="AV207" s="790"/>
      <c r="AW207" s="790"/>
      <c r="AX207" s="790"/>
      <c r="AY207" s="793"/>
      <c r="AZ207" s="190">
        <v>8</v>
      </c>
      <c r="BA207" s="194"/>
      <c r="BB207" s="195"/>
      <c r="BC207" s="195"/>
      <c r="BD207" s="196"/>
    </row>
    <row r="208" spans="2:56" x14ac:dyDescent="0.2">
      <c r="B208" s="797"/>
      <c r="C208" s="791"/>
      <c r="D208" s="791"/>
      <c r="E208" s="791"/>
      <c r="F208" s="791"/>
      <c r="G208" s="794"/>
      <c r="H208" s="28">
        <v>9</v>
      </c>
      <c r="I208" s="28"/>
      <c r="J208" s="29"/>
      <c r="K208" s="29"/>
      <c r="L208" s="27"/>
      <c r="M208" s="797"/>
      <c r="N208" s="791"/>
      <c r="O208" s="791"/>
      <c r="P208" s="791"/>
      <c r="Q208" s="791"/>
      <c r="R208" s="794"/>
      <c r="S208" s="28">
        <v>9</v>
      </c>
      <c r="T208" s="28"/>
      <c r="U208" s="29"/>
      <c r="V208" s="29"/>
      <c r="W208" s="27"/>
      <c r="X208" s="797"/>
      <c r="Y208" s="791"/>
      <c r="Z208" s="791"/>
      <c r="AA208" s="791"/>
      <c r="AB208" s="791"/>
      <c r="AC208" s="794"/>
      <c r="AD208" s="28">
        <v>9</v>
      </c>
      <c r="AE208" s="28"/>
      <c r="AF208" s="29"/>
      <c r="AG208" s="29"/>
      <c r="AH208" s="27"/>
      <c r="AI208" s="797"/>
      <c r="AJ208" s="791"/>
      <c r="AK208" s="791"/>
      <c r="AL208" s="791"/>
      <c r="AM208" s="791"/>
      <c r="AN208" s="794"/>
      <c r="AO208" s="28">
        <v>9</v>
      </c>
      <c r="AP208" s="28"/>
      <c r="AQ208" s="29"/>
      <c r="AR208" s="29"/>
      <c r="AS208" s="27"/>
      <c r="AT208" s="797"/>
      <c r="AU208" s="791"/>
      <c r="AV208" s="791"/>
      <c r="AW208" s="791"/>
      <c r="AX208" s="791"/>
      <c r="AY208" s="794"/>
      <c r="AZ208" s="28">
        <v>9</v>
      </c>
      <c r="BA208" s="28"/>
      <c r="BB208" s="29"/>
      <c r="BC208" s="29"/>
      <c r="BD208" s="27"/>
    </row>
    <row r="209" spans="2:56" x14ac:dyDescent="0.2">
      <c r="B209" s="795"/>
      <c r="C209" s="789"/>
      <c r="D209" s="789"/>
      <c r="E209" s="789"/>
      <c r="F209" s="789"/>
      <c r="G209" s="792"/>
      <c r="H209" s="189">
        <v>0</v>
      </c>
      <c r="I209" s="191"/>
      <c r="J209" s="192"/>
      <c r="K209" s="192"/>
      <c r="L209" s="193"/>
      <c r="M209" s="795"/>
      <c r="N209" s="789"/>
      <c r="O209" s="789"/>
      <c r="P209" s="789"/>
      <c r="Q209" s="789"/>
      <c r="R209" s="792"/>
      <c r="S209" s="189">
        <v>0</v>
      </c>
      <c r="T209" s="191"/>
      <c r="U209" s="192"/>
      <c r="V209" s="192"/>
      <c r="W209" s="193"/>
      <c r="X209" s="795"/>
      <c r="Y209" s="789"/>
      <c r="Z209" s="789"/>
      <c r="AA209" s="789"/>
      <c r="AB209" s="789"/>
      <c r="AC209" s="792"/>
      <c r="AD209" s="189">
        <v>0</v>
      </c>
      <c r="AE209" s="191"/>
      <c r="AF209" s="192"/>
      <c r="AG209" s="192"/>
      <c r="AH209" s="193"/>
      <c r="AI209" s="795"/>
      <c r="AJ209" s="789"/>
      <c r="AK209" s="789"/>
      <c r="AL209" s="789"/>
      <c r="AM209" s="789"/>
      <c r="AN209" s="792"/>
      <c r="AO209" s="189">
        <v>0</v>
      </c>
      <c r="AP209" s="191"/>
      <c r="AQ209" s="192"/>
      <c r="AR209" s="192"/>
      <c r="AS209" s="193"/>
      <c r="AT209" s="795"/>
      <c r="AU209" s="789"/>
      <c r="AV209" s="789"/>
      <c r="AW209" s="789"/>
      <c r="AX209" s="789"/>
      <c r="AY209" s="792"/>
      <c r="AZ209" s="189">
        <v>0</v>
      </c>
      <c r="BA209" s="191"/>
      <c r="BB209" s="192"/>
      <c r="BC209" s="192"/>
      <c r="BD209" s="193"/>
    </row>
    <row r="210" spans="2:56" x14ac:dyDescent="0.2">
      <c r="B210" s="796"/>
      <c r="C210" s="790"/>
      <c r="D210" s="790"/>
      <c r="E210" s="790"/>
      <c r="F210" s="790"/>
      <c r="G210" s="793"/>
      <c r="H210" s="190">
        <v>1</v>
      </c>
      <c r="I210" s="194"/>
      <c r="J210" s="195"/>
      <c r="K210" s="195"/>
      <c r="L210" s="196"/>
      <c r="M210" s="796"/>
      <c r="N210" s="790"/>
      <c r="O210" s="790"/>
      <c r="P210" s="790"/>
      <c r="Q210" s="790"/>
      <c r="R210" s="793"/>
      <c r="S210" s="190">
        <v>1</v>
      </c>
      <c r="T210" s="194"/>
      <c r="U210" s="195"/>
      <c r="V210" s="195"/>
      <c r="W210" s="196"/>
      <c r="X210" s="796"/>
      <c r="Y210" s="790"/>
      <c r="Z210" s="790"/>
      <c r="AA210" s="790"/>
      <c r="AB210" s="790"/>
      <c r="AC210" s="793"/>
      <c r="AD210" s="190">
        <v>1</v>
      </c>
      <c r="AE210" s="194"/>
      <c r="AF210" s="195"/>
      <c r="AG210" s="195"/>
      <c r="AH210" s="196"/>
      <c r="AI210" s="796"/>
      <c r="AJ210" s="790"/>
      <c r="AK210" s="790"/>
      <c r="AL210" s="790"/>
      <c r="AM210" s="790"/>
      <c r="AN210" s="793"/>
      <c r="AO210" s="190">
        <v>1</v>
      </c>
      <c r="AP210" s="194"/>
      <c r="AQ210" s="195"/>
      <c r="AR210" s="195"/>
      <c r="AS210" s="196"/>
      <c r="AT210" s="796"/>
      <c r="AU210" s="790"/>
      <c r="AV210" s="790"/>
      <c r="AW210" s="790"/>
      <c r="AX210" s="790"/>
      <c r="AY210" s="793"/>
      <c r="AZ210" s="190">
        <v>1</v>
      </c>
      <c r="BA210" s="194"/>
      <c r="BB210" s="195"/>
      <c r="BC210" s="195"/>
      <c r="BD210" s="196"/>
    </row>
    <row r="211" spans="2:56" x14ac:dyDescent="0.2">
      <c r="B211" s="796"/>
      <c r="C211" s="790"/>
      <c r="D211" s="790"/>
      <c r="E211" s="790"/>
      <c r="F211" s="790"/>
      <c r="G211" s="793"/>
      <c r="H211" s="190">
        <v>2</v>
      </c>
      <c r="I211" s="194"/>
      <c r="J211" s="195"/>
      <c r="K211" s="195"/>
      <c r="L211" s="196"/>
      <c r="M211" s="796"/>
      <c r="N211" s="790"/>
      <c r="O211" s="790"/>
      <c r="P211" s="790"/>
      <c r="Q211" s="790"/>
      <c r="R211" s="793"/>
      <c r="S211" s="190">
        <v>2</v>
      </c>
      <c r="T211" s="194"/>
      <c r="U211" s="195"/>
      <c r="V211" s="195"/>
      <c r="W211" s="196"/>
      <c r="X211" s="796"/>
      <c r="Y211" s="790"/>
      <c r="Z211" s="790"/>
      <c r="AA211" s="790"/>
      <c r="AB211" s="790"/>
      <c r="AC211" s="793"/>
      <c r="AD211" s="190">
        <v>2</v>
      </c>
      <c r="AE211" s="194"/>
      <c r="AF211" s="195"/>
      <c r="AG211" s="195"/>
      <c r="AH211" s="196"/>
      <c r="AI211" s="796"/>
      <c r="AJ211" s="790"/>
      <c r="AK211" s="790"/>
      <c r="AL211" s="790"/>
      <c r="AM211" s="790"/>
      <c r="AN211" s="793"/>
      <c r="AO211" s="190">
        <v>2</v>
      </c>
      <c r="AP211" s="194"/>
      <c r="AQ211" s="195"/>
      <c r="AR211" s="195"/>
      <c r="AS211" s="196"/>
      <c r="AT211" s="796"/>
      <c r="AU211" s="790"/>
      <c r="AV211" s="790"/>
      <c r="AW211" s="790"/>
      <c r="AX211" s="790"/>
      <c r="AY211" s="793"/>
      <c r="AZ211" s="190">
        <v>2</v>
      </c>
      <c r="BA211" s="194"/>
      <c r="BB211" s="195"/>
      <c r="BC211" s="195"/>
      <c r="BD211" s="196"/>
    </row>
    <row r="212" spans="2:56" x14ac:dyDescent="0.2">
      <c r="B212" s="796"/>
      <c r="C212" s="790"/>
      <c r="D212" s="790"/>
      <c r="E212" s="790"/>
      <c r="F212" s="790"/>
      <c r="G212" s="793"/>
      <c r="H212" s="190">
        <v>3</v>
      </c>
      <c r="I212" s="194"/>
      <c r="J212" s="195"/>
      <c r="K212" s="195"/>
      <c r="L212" s="196"/>
      <c r="M212" s="796"/>
      <c r="N212" s="790"/>
      <c r="O212" s="790"/>
      <c r="P212" s="790"/>
      <c r="Q212" s="790"/>
      <c r="R212" s="793"/>
      <c r="S212" s="190">
        <v>3</v>
      </c>
      <c r="T212" s="194"/>
      <c r="U212" s="195"/>
      <c r="V212" s="195"/>
      <c r="W212" s="196"/>
      <c r="X212" s="796"/>
      <c r="Y212" s="790"/>
      <c r="Z212" s="790"/>
      <c r="AA212" s="790"/>
      <c r="AB212" s="790"/>
      <c r="AC212" s="793"/>
      <c r="AD212" s="190">
        <v>3</v>
      </c>
      <c r="AE212" s="194"/>
      <c r="AF212" s="195"/>
      <c r="AG212" s="195"/>
      <c r="AH212" s="196"/>
      <c r="AI212" s="796"/>
      <c r="AJ212" s="790"/>
      <c r="AK212" s="790"/>
      <c r="AL212" s="790"/>
      <c r="AM212" s="790"/>
      <c r="AN212" s="793"/>
      <c r="AO212" s="190">
        <v>3</v>
      </c>
      <c r="AP212" s="194"/>
      <c r="AQ212" s="195"/>
      <c r="AR212" s="195"/>
      <c r="AS212" s="196"/>
      <c r="AT212" s="796"/>
      <c r="AU212" s="790"/>
      <c r="AV212" s="790"/>
      <c r="AW212" s="790"/>
      <c r="AX212" s="790"/>
      <c r="AY212" s="793"/>
      <c r="AZ212" s="190">
        <v>3</v>
      </c>
      <c r="BA212" s="194"/>
      <c r="BB212" s="195"/>
      <c r="BC212" s="195"/>
      <c r="BD212" s="196"/>
    </row>
    <row r="213" spans="2:56" x14ac:dyDescent="0.2">
      <c r="B213" s="796"/>
      <c r="C213" s="790"/>
      <c r="D213" s="790"/>
      <c r="E213" s="790"/>
      <c r="F213" s="790"/>
      <c r="G213" s="793"/>
      <c r="H213" s="190">
        <v>4</v>
      </c>
      <c r="I213" s="194"/>
      <c r="J213" s="195"/>
      <c r="K213" s="195"/>
      <c r="L213" s="196"/>
      <c r="M213" s="796"/>
      <c r="N213" s="790"/>
      <c r="O213" s="790"/>
      <c r="P213" s="790"/>
      <c r="Q213" s="790"/>
      <c r="R213" s="793"/>
      <c r="S213" s="190">
        <v>4</v>
      </c>
      <c r="T213" s="194"/>
      <c r="U213" s="195"/>
      <c r="V213" s="195"/>
      <c r="W213" s="196"/>
      <c r="X213" s="796"/>
      <c r="Y213" s="790"/>
      <c r="Z213" s="790"/>
      <c r="AA213" s="790"/>
      <c r="AB213" s="790"/>
      <c r="AC213" s="793"/>
      <c r="AD213" s="190">
        <v>4</v>
      </c>
      <c r="AE213" s="194"/>
      <c r="AF213" s="195"/>
      <c r="AG213" s="195"/>
      <c r="AH213" s="196"/>
      <c r="AI213" s="796"/>
      <c r="AJ213" s="790"/>
      <c r="AK213" s="790"/>
      <c r="AL213" s="790"/>
      <c r="AM213" s="790"/>
      <c r="AN213" s="793"/>
      <c r="AO213" s="190">
        <v>4</v>
      </c>
      <c r="AP213" s="194"/>
      <c r="AQ213" s="195"/>
      <c r="AR213" s="195"/>
      <c r="AS213" s="196"/>
      <c r="AT213" s="796"/>
      <c r="AU213" s="790"/>
      <c r="AV213" s="790"/>
      <c r="AW213" s="790"/>
      <c r="AX213" s="790"/>
      <c r="AY213" s="793"/>
      <c r="AZ213" s="190">
        <v>4</v>
      </c>
      <c r="BA213" s="194"/>
      <c r="BB213" s="195"/>
      <c r="BC213" s="195"/>
      <c r="BD213" s="196"/>
    </row>
    <row r="214" spans="2:56" x14ac:dyDescent="0.2">
      <c r="B214" s="796"/>
      <c r="C214" s="790"/>
      <c r="D214" s="790"/>
      <c r="E214" s="790"/>
      <c r="F214" s="790"/>
      <c r="G214" s="793"/>
      <c r="H214" s="190">
        <v>5</v>
      </c>
      <c r="I214" s="194"/>
      <c r="J214" s="195"/>
      <c r="K214" s="195"/>
      <c r="L214" s="196"/>
      <c r="M214" s="796"/>
      <c r="N214" s="790"/>
      <c r="O214" s="790"/>
      <c r="P214" s="790"/>
      <c r="Q214" s="790"/>
      <c r="R214" s="793"/>
      <c r="S214" s="190">
        <v>5</v>
      </c>
      <c r="T214" s="194"/>
      <c r="U214" s="195"/>
      <c r="V214" s="195"/>
      <c r="W214" s="196"/>
      <c r="X214" s="796"/>
      <c r="Y214" s="790"/>
      <c r="Z214" s="790"/>
      <c r="AA214" s="790"/>
      <c r="AB214" s="790"/>
      <c r="AC214" s="793"/>
      <c r="AD214" s="190">
        <v>5</v>
      </c>
      <c r="AE214" s="194"/>
      <c r="AF214" s="195"/>
      <c r="AG214" s="195"/>
      <c r="AH214" s="196"/>
      <c r="AI214" s="796"/>
      <c r="AJ214" s="790"/>
      <c r="AK214" s="790"/>
      <c r="AL214" s="790"/>
      <c r="AM214" s="790"/>
      <c r="AN214" s="793"/>
      <c r="AO214" s="190">
        <v>5</v>
      </c>
      <c r="AP214" s="194"/>
      <c r="AQ214" s="195"/>
      <c r="AR214" s="195"/>
      <c r="AS214" s="196"/>
      <c r="AT214" s="796"/>
      <c r="AU214" s="790"/>
      <c r="AV214" s="790"/>
      <c r="AW214" s="790"/>
      <c r="AX214" s="790"/>
      <c r="AY214" s="793"/>
      <c r="AZ214" s="190">
        <v>5</v>
      </c>
      <c r="BA214" s="194"/>
      <c r="BB214" s="195"/>
      <c r="BC214" s="195"/>
      <c r="BD214" s="196"/>
    </row>
    <row r="215" spans="2:56" x14ac:dyDescent="0.2">
      <c r="B215" s="796"/>
      <c r="C215" s="790"/>
      <c r="D215" s="790"/>
      <c r="E215" s="790"/>
      <c r="F215" s="790"/>
      <c r="G215" s="793"/>
      <c r="H215" s="190">
        <v>6</v>
      </c>
      <c r="I215" s="194"/>
      <c r="J215" s="195"/>
      <c r="K215" s="195"/>
      <c r="L215" s="196"/>
      <c r="M215" s="796"/>
      <c r="N215" s="790"/>
      <c r="O215" s="790"/>
      <c r="P215" s="790"/>
      <c r="Q215" s="790"/>
      <c r="R215" s="793"/>
      <c r="S215" s="190">
        <v>6</v>
      </c>
      <c r="T215" s="194"/>
      <c r="U215" s="195"/>
      <c r="V215" s="195"/>
      <c r="W215" s="196"/>
      <c r="X215" s="796"/>
      <c r="Y215" s="790"/>
      <c r="Z215" s="790"/>
      <c r="AA215" s="790"/>
      <c r="AB215" s="790"/>
      <c r="AC215" s="793"/>
      <c r="AD215" s="190">
        <v>6</v>
      </c>
      <c r="AE215" s="194"/>
      <c r="AF215" s="195"/>
      <c r="AG215" s="195"/>
      <c r="AH215" s="196"/>
      <c r="AI215" s="796"/>
      <c r="AJ215" s="790"/>
      <c r="AK215" s="790"/>
      <c r="AL215" s="790"/>
      <c r="AM215" s="790"/>
      <c r="AN215" s="793"/>
      <c r="AO215" s="190">
        <v>6</v>
      </c>
      <c r="AP215" s="194"/>
      <c r="AQ215" s="195"/>
      <c r="AR215" s="195"/>
      <c r="AS215" s="196"/>
      <c r="AT215" s="796"/>
      <c r="AU215" s="790"/>
      <c r="AV215" s="790"/>
      <c r="AW215" s="790"/>
      <c r="AX215" s="790"/>
      <c r="AY215" s="793"/>
      <c r="AZ215" s="190">
        <v>6</v>
      </c>
      <c r="BA215" s="194"/>
      <c r="BB215" s="195"/>
      <c r="BC215" s="195"/>
      <c r="BD215" s="196"/>
    </row>
    <row r="216" spans="2:56" x14ac:dyDescent="0.2">
      <c r="B216" s="796"/>
      <c r="C216" s="790"/>
      <c r="D216" s="790"/>
      <c r="E216" s="790"/>
      <c r="F216" s="790"/>
      <c r="G216" s="793"/>
      <c r="H216" s="190">
        <v>7</v>
      </c>
      <c r="I216" s="194"/>
      <c r="J216" s="195"/>
      <c r="K216" s="195"/>
      <c r="L216" s="196"/>
      <c r="M216" s="796"/>
      <c r="N216" s="790"/>
      <c r="O216" s="790"/>
      <c r="P216" s="790"/>
      <c r="Q216" s="790"/>
      <c r="R216" s="793"/>
      <c r="S216" s="190">
        <v>7</v>
      </c>
      <c r="T216" s="194"/>
      <c r="U216" s="195"/>
      <c r="V216" s="195"/>
      <c r="W216" s="196"/>
      <c r="X216" s="796"/>
      <c r="Y216" s="790"/>
      <c r="Z216" s="790"/>
      <c r="AA216" s="790"/>
      <c r="AB216" s="790"/>
      <c r="AC216" s="793"/>
      <c r="AD216" s="190">
        <v>7</v>
      </c>
      <c r="AE216" s="194"/>
      <c r="AF216" s="195"/>
      <c r="AG216" s="195"/>
      <c r="AH216" s="196"/>
      <c r="AI216" s="796"/>
      <c r="AJ216" s="790"/>
      <c r="AK216" s="790"/>
      <c r="AL216" s="790"/>
      <c r="AM216" s="790"/>
      <c r="AN216" s="793"/>
      <c r="AO216" s="190">
        <v>7</v>
      </c>
      <c r="AP216" s="194"/>
      <c r="AQ216" s="195"/>
      <c r="AR216" s="195"/>
      <c r="AS216" s="196"/>
      <c r="AT216" s="796"/>
      <c r="AU216" s="790"/>
      <c r="AV216" s="790"/>
      <c r="AW216" s="790"/>
      <c r="AX216" s="790"/>
      <c r="AY216" s="793"/>
      <c r="AZ216" s="190">
        <v>7</v>
      </c>
      <c r="BA216" s="194"/>
      <c r="BB216" s="195"/>
      <c r="BC216" s="195"/>
      <c r="BD216" s="196"/>
    </row>
    <row r="217" spans="2:56" x14ac:dyDescent="0.2">
      <c r="B217" s="796"/>
      <c r="C217" s="790"/>
      <c r="D217" s="790"/>
      <c r="E217" s="790"/>
      <c r="F217" s="790"/>
      <c r="G217" s="793"/>
      <c r="H217" s="190">
        <v>8</v>
      </c>
      <c r="I217" s="194"/>
      <c r="J217" s="195"/>
      <c r="K217" s="195"/>
      <c r="L217" s="196"/>
      <c r="M217" s="796"/>
      <c r="N217" s="790"/>
      <c r="O217" s="790"/>
      <c r="P217" s="790"/>
      <c r="Q217" s="790"/>
      <c r="R217" s="793"/>
      <c r="S217" s="190">
        <v>8</v>
      </c>
      <c r="T217" s="194"/>
      <c r="U217" s="195"/>
      <c r="V217" s="195"/>
      <c r="W217" s="196"/>
      <c r="X217" s="796"/>
      <c r="Y217" s="790"/>
      <c r="Z217" s="790"/>
      <c r="AA217" s="790"/>
      <c r="AB217" s="790"/>
      <c r="AC217" s="793"/>
      <c r="AD217" s="190">
        <v>8</v>
      </c>
      <c r="AE217" s="194"/>
      <c r="AF217" s="195"/>
      <c r="AG217" s="195"/>
      <c r="AH217" s="196"/>
      <c r="AI217" s="796"/>
      <c r="AJ217" s="790"/>
      <c r="AK217" s="790"/>
      <c r="AL217" s="790"/>
      <c r="AM217" s="790"/>
      <c r="AN217" s="793"/>
      <c r="AO217" s="190">
        <v>8</v>
      </c>
      <c r="AP217" s="194"/>
      <c r="AQ217" s="195"/>
      <c r="AR217" s="195"/>
      <c r="AS217" s="196"/>
      <c r="AT217" s="796"/>
      <c r="AU217" s="790"/>
      <c r="AV217" s="790"/>
      <c r="AW217" s="790"/>
      <c r="AX217" s="790"/>
      <c r="AY217" s="793"/>
      <c r="AZ217" s="190">
        <v>8</v>
      </c>
      <c r="BA217" s="194"/>
      <c r="BB217" s="195"/>
      <c r="BC217" s="195"/>
      <c r="BD217" s="196"/>
    </row>
    <row r="218" spans="2:56" x14ac:dyDescent="0.2">
      <c r="B218" s="797"/>
      <c r="C218" s="791"/>
      <c r="D218" s="791"/>
      <c r="E218" s="791"/>
      <c r="F218" s="791"/>
      <c r="G218" s="794"/>
      <c r="H218" s="28">
        <v>9</v>
      </c>
      <c r="I218" s="28"/>
      <c r="J218" s="29"/>
      <c r="K218" s="29"/>
      <c r="L218" s="27"/>
      <c r="M218" s="797"/>
      <c r="N218" s="791"/>
      <c r="O218" s="791"/>
      <c r="P218" s="791"/>
      <c r="Q218" s="791"/>
      <c r="R218" s="794"/>
      <c r="S218" s="28">
        <v>9</v>
      </c>
      <c r="T218" s="28"/>
      <c r="U218" s="29"/>
      <c r="V218" s="29"/>
      <c r="W218" s="27"/>
      <c r="X218" s="797"/>
      <c r="Y218" s="791"/>
      <c r="Z218" s="791"/>
      <c r="AA218" s="791"/>
      <c r="AB218" s="791"/>
      <c r="AC218" s="794"/>
      <c r="AD218" s="28">
        <v>9</v>
      </c>
      <c r="AE218" s="28"/>
      <c r="AF218" s="29"/>
      <c r="AG218" s="29"/>
      <c r="AH218" s="27"/>
      <c r="AI218" s="797"/>
      <c r="AJ218" s="791"/>
      <c r="AK218" s="791"/>
      <c r="AL218" s="791"/>
      <c r="AM218" s="791"/>
      <c r="AN218" s="794"/>
      <c r="AO218" s="28">
        <v>9</v>
      </c>
      <c r="AP218" s="28"/>
      <c r="AQ218" s="29"/>
      <c r="AR218" s="29"/>
      <c r="AS218" s="27"/>
      <c r="AT218" s="797"/>
      <c r="AU218" s="791"/>
      <c r="AV218" s="791"/>
      <c r="AW218" s="791"/>
      <c r="AX218" s="791"/>
      <c r="AY218" s="794"/>
      <c r="AZ218" s="28">
        <v>9</v>
      </c>
      <c r="BA218" s="28"/>
      <c r="BB218" s="29"/>
      <c r="BC218" s="29"/>
      <c r="BD218" s="27"/>
    </row>
    <row r="219" spans="2:56" x14ac:dyDescent="0.2">
      <c r="B219" s="795"/>
      <c r="C219" s="789"/>
      <c r="D219" s="789"/>
      <c r="E219" s="789"/>
      <c r="F219" s="789"/>
      <c r="G219" s="792"/>
      <c r="H219" s="189">
        <v>0</v>
      </c>
      <c r="I219" s="191"/>
      <c r="J219" s="192"/>
      <c r="K219" s="192"/>
      <c r="L219" s="193"/>
      <c r="M219" s="795"/>
      <c r="N219" s="789"/>
      <c r="O219" s="789"/>
      <c r="P219" s="789"/>
      <c r="Q219" s="789"/>
      <c r="R219" s="792"/>
      <c r="S219" s="189">
        <v>0</v>
      </c>
      <c r="T219" s="191"/>
      <c r="U219" s="192"/>
      <c r="V219" s="192"/>
      <c r="W219" s="193"/>
      <c r="X219" s="795"/>
      <c r="Y219" s="789"/>
      <c r="Z219" s="789"/>
      <c r="AA219" s="789"/>
      <c r="AB219" s="789"/>
      <c r="AC219" s="792"/>
      <c r="AD219" s="189">
        <v>0</v>
      </c>
      <c r="AE219" s="191"/>
      <c r="AF219" s="192"/>
      <c r="AG219" s="192"/>
      <c r="AH219" s="193"/>
      <c r="AI219" s="795"/>
      <c r="AJ219" s="789"/>
      <c r="AK219" s="789"/>
      <c r="AL219" s="789"/>
      <c r="AM219" s="789"/>
      <c r="AN219" s="792"/>
      <c r="AO219" s="189">
        <v>0</v>
      </c>
      <c r="AP219" s="191"/>
      <c r="AQ219" s="192"/>
      <c r="AR219" s="192"/>
      <c r="AS219" s="193"/>
      <c r="AT219" s="795"/>
      <c r="AU219" s="789"/>
      <c r="AV219" s="789"/>
      <c r="AW219" s="789"/>
      <c r="AX219" s="789"/>
      <c r="AY219" s="792"/>
      <c r="AZ219" s="189">
        <v>0</v>
      </c>
      <c r="BA219" s="191"/>
      <c r="BB219" s="192"/>
      <c r="BC219" s="192"/>
      <c r="BD219" s="193"/>
    </row>
    <row r="220" spans="2:56" x14ac:dyDescent="0.2">
      <c r="B220" s="796"/>
      <c r="C220" s="790"/>
      <c r="D220" s="790"/>
      <c r="E220" s="790"/>
      <c r="F220" s="790"/>
      <c r="G220" s="793"/>
      <c r="H220" s="190">
        <v>1</v>
      </c>
      <c r="I220" s="194"/>
      <c r="J220" s="195"/>
      <c r="K220" s="195"/>
      <c r="L220" s="196"/>
      <c r="M220" s="796"/>
      <c r="N220" s="790"/>
      <c r="O220" s="790"/>
      <c r="P220" s="790"/>
      <c r="Q220" s="790"/>
      <c r="R220" s="793"/>
      <c r="S220" s="190">
        <v>1</v>
      </c>
      <c r="T220" s="194"/>
      <c r="U220" s="195"/>
      <c r="V220" s="195"/>
      <c r="W220" s="196"/>
      <c r="X220" s="796"/>
      <c r="Y220" s="790"/>
      <c r="Z220" s="790"/>
      <c r="AA220" s="790"/>
      <c r="AB220" s="790"/>
      <c r="AC220" s="793"/>
      <c r="AD220" s="190">
        <v>1</v>
      </c>
      <c r="AE220" s="194"/>
      <c r="AF220" s="195"/>
      <c r="AG220" s="195"/>
      <c r="AH220" s="196"/>
      <c r="AI220" s="796"/>
      <c r="AJ220" s="790"/>
      <c r="AK220" s="790"/>
      <c r="AL220" s="790"/>
      <c r="AM220" s="790"/>
      <c r="AN220" s="793"/>
      <c r="AO220" s="190">
        <v>1</v>
      </c>
      <c r="AP220" s="194"/>
      <c r="AQ220" s="195"/>
      <c r="AR220" s="195"/>
      <c r="AS220" s="196"/>
      <c r="AT220" s="796"/>
      <c r="AU220" s="790"/>
      <c r="AV220" s="790"/>
      <c r="AW220" s="790"/>
      <c r="AX220" s="790"/>
      <c r="AY220" s="793"/>
      <c r="AZ220" s="190">
        <v>1</v>
      </c>
      <c r="BA220" s="194"/>
      <c r="BB220" s="195"/>
      <c r="BC220" s="195"/>
      <c r="BD220" s="196"/>
    </row>
    <row r="221" spans="2:56" x14ac:dyDescent="0.2">
      <c r="B221" s="796"/>
      <c r="C221" s="790"/>
      <c r="D221" s="790"/>
      <c r="E221" s="790"/>
      <c r="F221" s="790"/>
      <c r="G221" s="793"/>
      <c r="H221" s="190">
        <v>2</v>
      </c>
      <c r="I221" s="194"/>
      <c r="J221" s="195"/>
      <c r="K221" s="195"/>
      <c r="L221" s="196"/>
      <c r="M221" s="796"/>
      <c r="N221" s="790"/>
      <c r="O221" s="790"/>
      <c r="P221" s="790"/>
      <c r="Q221" s="790"/>
      <c r="R221" s="793"/>
      <c r="S221" s="190">
        <v>2</v>
      </c>
      <c r="T221" s="194"/>
      <c r="U221" s="195"/>
      <c r="V221" s="195"/>
      <c r="W221" s="196"/>
      <c r="X221" s="796"/>
      <c r="Y221" s="790"/>
      <c r="Z221" s="790"/>
      <c r="AA221" s="790"/>
      <c r="AB221" s="790"/>
      <c r="AC221" s="793"/>
      <c r="AD221" s="190">
        <v>2</v>
      </c>
      <c r="AE221" s="194"/>
      <c r="AF221" s="195"/>
      <c r="AG221" s="195"/>
      <c r="AH221" s="196"/>
      <c r="AI221" s="796"/>
      <c r="AJ221" s="790"/>
      <c r="AK221" s="790"/>
      <c r="AL221" s="790"/>
      <c r="AM221" s="790"/>
      <c r="AN221" s="793"/>
      <c r="AO221" s="190">
        <v>2</v>
      </c>
      <c r="AP221" s="194"/>
      <c r="AQ221" s="195"/>
      <c r="AR221" s="195"/>
      <c r="AS221" s="196"/>
      <c r="AT221" s="796"/>
      <c r="AU221" s="790"/>
      <c r="AV221" s="790"/>
      <c r="AW221" s="790"/>
      <c r="AX221" s="790"/>
      <c r="AY221" s="793"/>
      <c r="AZ221" s="190">
        <v>2</v>
      </c>
      <c r="BA221" s="194"/>
      <c r="BB221" s="195"/>
      <c r="BC221" s="195"/>
      <c r="BD221" s="196"/>
    </row>
    <row r="222" spans="2:56" x14ac:dyDescent="0.2">
      <c r="B222" s="796"/>
      <c r="C222" s="790"/>
      <c r="D222" s="790"/>
      <c r="E222" s="790"/>
      <c r="F222" s="790"/>
      <c r="G222" s="793"/>
      <c r="H222" s="190">
        <v>3</v>
      </c>
      <c r="I222" s="194"/>
      <c r="J222" s="195"/>
      <c r="K222" s="195"/>
      <c r="L222" s="196"/>
      <c r="M222" s="796"/>
      <c r="N222" s="790"/>
      <c r="O222" s="790"/>
      <c r="P222" s="790"/>
      <c r="Q222" s="790"/>
      <c r="R222" s="793"/>
      <c r="S222" s="190">
        <v>3</v>
      </c>
      <c r="T222" s="194"/>
      <c r="U222" s="195"/>
      <c r="V222" s="195"/>
      <c r="W222" s="196"/>
      <c r="X222" s="796"/>
      <c r="Y222" s="790"/>
      <c r="Z222" s="790"/>
      <c r="AA222" s="790"/>
      <c r="AB222" s="790"/>
      <c r="AC222" s="793"/>
      <c r="AD222" s="190">
        <v>3</v>
      </c>
      <c r="AE222" s="194"/>
      <c r="AF222" s="195"/>
      <c r="AG222" s="195"/>
      <c r="AH222" s="196"/>
      <c r="AI222" s="796"/>
      <c r="AJ222" s="790"/>
      <c r="AK222" s="790"/>
      <c r="AL222" s="790"/>
      <c r="AM222" s="790"/>
      <c r="AN222" s="793"/>
      <c r="AO222" s="190">
        <v>3</v>
      </c>
      <c r="AP222" s="194"/>
      <c r="AQ222" s="195"/>
      <c r="AR222" s="195"/>
      <c r="AS222" s="196"/>
      <c r="AT222" s="796"/>
      <c r="AU222" s="790"/>
      <c r="AV222" s="790"/>
      <c r="AW222" s="790"/>
      <c r="AX222" s="790"/>
      <c r="AY222" s="793"/>
      <c r="AZ222" s="190">
        <v>3</v>
      </c>
      <c r="BA222" s="194"/>
      <c r="BB222" s="195"/>
      <c r="BC222" s="195"/>
      <c r="BD222" s="196"/>
    </row>
    <row r="223" spans="2:56" x14ac:dyDescent="0.2">
      <c r="B223" s="796"/>
      <c r="C223" s="790"/>
      <c r="D223" s="790"/>
      <c r="E223" s="790"/>
      <c r="F223" s="790"/>
      <c r="G223" s="793"/>
      <c r="H223" s="190">
        <v>4</v>
      </c>
      <c r="I223" s="194"/>
      <c r="J223" s="195"/>
      <c r="K223" s="195"/>
      <c r="L223" s="196"/>
      <c r="M223" s="796"/>
      <c r="N223" s="790"/>
      <c r="O223" s="790"/>
      <c r="P223" s="790"/>
      <c r="Q223" s="790"/>
      <c r="R223" s="793"/>
      <c r="S223" s="190">
        <v>4</v>
      </c>
      <c r="T223" s="194"/>
      <c r="U223" s="195"/>
      <c r="V223" s="195"/>
      <c r="W223" s="196"/>
      <c r="X223" s="796"/>
      <c r="Y223" s="790"/>
      <c r="Z223" s="790"/>
      <c r="AA223" s="790"/>
      <c r="AB223" s="790"/>
      <c r="AC223" s="793"/>
      <c r="AD223" s="190">
        <v>4</v>
      </c>
      <c r="AE223" s="194"/>
      <c r="AF223" s="195"/>
      <c r="AG223" s="195"/>
      <c r="AH223" s="196"/>
      <c r="AI223" s="796"/>
      <c r="AJ223" s="790"/>
      <c r="AK223" s="790"/>
      <c r="AL223" s="790"/>
      <c r="AM223" s="790"/>
      <c r="AN223" s="793"/>
      <c r="AO223" s="190">
        <v>4</v>
      </c>
      <c r="AP223" s="194"/>
      <c r="AQ223" s="195"/>
      <c r="AR223" s="195"/>
      <c r="AS223" s="196"/>
      <c r="AT223" s="796"/>
      <c r="AU223" s="790"/>
      <c r="AV223" s="790"/>
      <c r="AW223" s="790"/>
      <c r="AX223" s="790"/>
      <c r="AY223" s="793"/>
      <c r="AZ223" s="190">
        <v>4</v>
      </c>
      <c r="BA223" s="194"/>
      <c r="BB223" s="195"/>
      <c r="BC223" s="195"/>
      <c r="BD223" s="196"/>
    </row>
    <row r="224" spans="2:56" x14ac:dyDescent="0.2">
      <c r="B224" s="796"/>
      <c r="C224" s="790"/>
      <c r="D224" s="790"/>
      <c r="E224" s="790"/>
      <c r="F224" s="790"/>
      <c r="G224" s="793"/>
      <c r="H224" s="190">
        <v>5</v>
      </c>
      <c r="I224" s="194"/>
      <c r="J224" s="195"/>
      <c r="K224" s="195"/>
      <c r="L224" s="196"/>
      <c r="M224" s="796"/>
      <c r="N224" s="790"/>
      <c r="O224" s="790"/>
      <c r="P224" s="790"/>
      <c r="Q224" s="790"/>
      <c r="R224" s="793"/>
      <c r="S224" s="190">
        <v>5</v>
      </c>
      <c r="T224" s="194"/>
      <c r="U224" s="195"/>
      <c r="V224" s="195"/>
      <c r="W224" s="196"/>
      <c r="X224" s="796"/>
      <c r="Y224" s="790"/>
      <c r="Z224" s="790"/>
      <c r="AA224" s="790"/>
      <c r="AB224" s="790"/>
      <c r="AC224" s="793"/>
      <c r="AD224" s="190">
        <v>5</v>
      </c>
      <c r="AE224" s="194"/>
      <c r="AF224" s="195"/>
      <c r="AG224" s="195"/>
      <c r="AH224" s="196"/>
      <c r="AI224" s="796"/>
      <c r="AJ224" s="790"/>
      <c r="AK224" s="790"/>
      <c r="AL224" s="790"/>
      <c r="AM224" s="790"/>
      <c r="AN224" s="793"/>
      <c r="AO224" s="190">
        <v>5</v>
      </c>
      <c r="AP224" s="194"/>
      <c r="AQ224" s="195"/>
      <c r="AR224" s="195"/>
      <c r="AS224" s="196"/>
      <c r="AT224" s="796"/>
      <c r="AU224" s="790"/>
      <c r="AV224" s="790"/>
      <c r="AW224" s="790"/>
      <c r="AX224" s="790"/>
      <c r="AY224" s="793"/>
      <c r="AZ224" s="190">
        <v>5</v>
      </c>
      <c r="BA224" s="194"/>
      <c r="BB224" s="195"/>
      <c r="BC224" s="195"/>
      <c r="BD224" s="196"/>
    </row>
    <row r="225" spans="2:59" x14ac:dyDescent="0.2">
      <c r="B225" s="796"/>
      <c r="C225" s="790"/>
      <c r="D225" s="790"/>
      <c r="E225" s="790"/>
      <c r="F225" s="790"/>
      <c r="G225" s="793"/>
      <c r="H225" s="190">
        <v>6</v>
      </c>
      <c r="I225" s="194"/>
      <c r="J225" s="195"/>
      <c r="K225" s="195"/>
      <c r="L225" s="196"/>
      <c r="M225" s="796"/>
      <c r="N225" s="790"/>
      <c r="O225" s="790"/>
      <c r="P225" s="790"/>
      <c r="Q225" s="790"/>
      <c r="R225" s="793"/>
      <c r="S225" s="190">
        <v>6</v>
      </c>
      <c r="T225" s="194"/>
      <c r="U225" s="195"/>
      <c r="V225" s="195"/>
      <c r="W225" s="196"/>
      <c r="X225" s="796"/>
      <c r="Y225" s="790"/>
      <c r="Z225" s="790"/>
      <c r="AA225" s="790"/>
      <c r="AB225" s="790"/>
      <c r="AC225" s="793"/>
      <c r="AD225" s="190">
        <v>6</v>
      </c>
      <c r="AE225" s="194"/>
      <c r="AF225" s="195"/>
      <c r="AG225" s="195"/>
      <c r="AH225" s="196"/>
      <c r="AI225" s="796"/>
      <c r="AJ225" s="790"/>
      <c r="AK225" s="790"/>
      <c r="AL225" s="790"/>
      <c r="AM225" s="790"/>
      <c r="AN225" s="793"/>
      <c r="AO225" s="190">
        <v>6</v>
      </c>
      <c r="AP225" s="194"/>
      <c r="AQ225" s="195"/>
      <c r="AR225" s="195"/>
      <c r="AS225" s="196"/>
      <c r="AT225" s="796"/>
      <c r="AU225" s="790"/>
      <c r="AV225" s="790"/>
      <c r="AW225" s="790"/>
      <c r="AX225" s="790"/>
      <c r="AY225" s="793"/>
      <c r="AZ225" s="190">
        <v>6</v>
      </c>
      <c r="BA225" s="194"/>
      <c r="BB225" s="195"/>
      <c r="BC225" s="195"/>
      <c r="BD225" s="196"/>
    </row>
    <row r="226" spans="2:59" x14ac:dyDescent="0.2">
      <c r="B226" s="796"/>
      <c r="C226" s="790"/>
      <c r="D226" s="790"/>
      <c r="E226" s="790"/>
      <c r="F226" s="790"/>
      <c r="G226" s="793"/>
      <c r="H226" s="190">
        <v>7</v>
      </c>
      <c r="I226" s="194"/>
      <c r="J226" s="195"/>
      <c r="K226" s="195"/>
      <c r="L226" s="196"/>
      <c r="M226" s="796"/>
      <c r="N226" s="790"/>
      <c r="O226" s="790"/>
      <c r="P226" s="790"/>
      <c r="Q226" s="790"/>
      <c r="R226" s="793"/>
      <c r="S226" s="190">
        <v>7</v>
      </c>
      <c r="T226" s="194"/>
      <c r="U226" s="195"/>
      <c r="V226" s="195"/>
      <c r="W226" s="196"/>
      <c r="X226" s="796"/>
      <c r="Y226" s="790"/>
      <c r="Z226" s="790"/>
      <c r="AA226" s="790"/>
      <c r="AB226" s="790"/>
      <c r="AC226" s="793"/>
      <c r="AD226" s="190">
        <v>7</v>
      </c>
      <c r="AE226" s="194"/>
      <c r="AF226" s="195"/>
      <c r="AG226" s="195"/>
      <c r="AH226" s="196"/>
      <c r="AI226" s="796"/>
      <c r="AJ226" s="790"/>
      <c r="AK226" s="790"/>
      <c r="AL226" s="790"/>
      <c r="AM226" s="790"/>
      <c r="AN226" s="793"/>
      <c r="AO226" s="190">
        <v>7</v>
      </c>
      <c r="AP226" s="194"/>
      <c r="AQ226" s="195"/>
      <c r="AR226" s="195"/>
      <c r="AS226" s="196"/>
      <c r="AT226" s="796"/>
      <c r="AU226" s="790"/>
      <c r="AV226" s="790"/>
      <c r="AW226" s="790"/>
      <c r="AX226" s="790"/>
      <c r="AY226" s="793"/>
      <c r="AZ226" s="190">
        <v>7</v>
      </c>
      <c r="BA226" s="194"/>
      <c r="BB226" s="195"/>
      <c r="BC226" s="195"/>
      <c r="BD226" s="196"/>
    </row>
    <row r="227" spans="2:59" x14ac:dyDescent="0.2">
      <c r="B227" s="796"/>
      <c r="C227" s="790"/>
      <c r="D227" s="790"/>
      <c r="E227" s="790"/>
      <c r="F227" s="790"/>
      <c r="G227" s="793"/>
      <c r="H227" s="190">
        <v>8</v>
      </c>
      <c r="I227" s="194"/>
      <c r="J227" s="195"/>
      <c r="K227" s="195"/>
      <c r="L227" s="196"/>
      <c r="M227" s="796"/>
      <c r="N227" s="790"/>
      <c r="O227" s="790"/>
      <c r="P227" s="790"/>
      <c r="Q227" s="790"/>
      <c r="R227" s="793"/>
      <c r="S227" s="190">
        <v>8</v>
      </c>
      <c r="T227" s="194"/>
      <c r="U227" s="195"/>
      <c r="V227" s="195"/>
      <c r="W227" s="196"/>
      <c r="X227" s="796"/>
      <c r="Y227" s="790"/>
      <c r="Z227" s="790"/>
      <c r="AA227" s="790"/>
      <c r="AB227" s="790"/>
      <c r="AC227" s="793"/>
      <c r="AD227" s="190">
        <v>8</v>
      </c>
      <c r="AE227" s="194"/>
      <c r="AF227" s="195"/>
      <c r="AG227" s="195"/>
      <c r="AH227" s="196"/>
      <c r="AI227" s="796"/>
      <c r="AJ227" s="790"/>
      <c r="AK227" s="790"/>
      <c r="AL227" s="790"/>
      <c r="AM227" s="790"/>
      <c r="AN227" s="793"/>
      <c r="AO227" s="190">
        <v>8</v>
      </c>
      <c r="AP227" s="194"/>
      <c r="AQ227" s="195"/>
      <c r="AR227" s="195"/>
      <c r="AS227" s="196"/>
      <c r="AT227" s="796"/>
      <c r="AU227" s="790"/>
      <c r="AV227" s="790"/>
      <c r="AW227" s="790"/>
      <c r="AX227" s="790"/>
      <c r="AY227" s="793"/>
      <c r="AZ227" s="190">
        <v>8</v>
      </c>
      <c r="BA227" s="194"/>
      <c r="BB227" s="195"/>
      <c r="BC227" s="195"/>
      <c r="BD227" s="196"/>
    </row>
    <row r="228" spans="2:59" x14ac:dyDescent="0.2">
      <c r="B228" s="797"/>
      <c r="C228" s="791"/>
      <c r="D228" s="791"/>
      <c r="E228" s="791"/>
      <c r="F228" s="791"/>
      <c r="G228" s="794"/>
      <c r="H228" s="28">
        <v>9</v>
      </c>
      <c r="I228" s="28"/>
      <c r="J228" s="29"/>
      <c r="K228" s="29"/>
      <c r="L228" s="27"/>
      <c r="M228" s="797"/>
      <c r="N228" s="791"/>
      <c r="O228" s="791"/>
      <c r="P228" s="791"/>
      <c r="Q228" s="791"/>
      <c r="R228" s="794"/>
      <c r="S228" s="28">
        <v>9</v>
      </c>
      <c r="T228" s="28"/>
      <c r="U228" s="29"/>
      <c r="V228" s="29"/>
      <c r="W228" s="27"/>
      <c r="X228" s="797"/>
      <c r="Y228" s="791"/>
      <c r="Z228" s="791"/>
      <c r="AA228" s="791"/>
      <c r="AB228" s="791"/>
      <c r="AC228" s="794"/>
      <c r="AD228" s="28">
        <v>9</v>
      </c>
      <c r="AE228" s="28"/>
      <c r="AF228" s="29"/>
      <c r="AG228" s="29"/>
      <c r="AH228" s="27"/>
      <c r="AI228" s="797"/>
      <c r="AJ228" s="791"/>
      <c r="AK228" s="791"/>
      <c r="AL228" s="791"/>
      <c r="AM228" s="791"/>
      <c r="AN228" s="794"/>
      <c r="AO228" s="28">
        <v>9</v>
      </c>
      <c r="AP228" s="28"/>
      <c r="AQ228" s="29"/>
      <c r="AR228" s="29"/>
      <c r="AS228" s="27"/>
      <c r="AT228" s="797"/>
      <c r="AU228" s="791"/>
      <c r="AV228" s="791"/>
      <c r="AW228" s="791"/>
      <c r="AX228" s="791"/>
      <c r="AY228" s="794"/>
      <c r="AZ228" s="28">
        <v>9</v>
      </c>
      <c r="BA228" s="28"/>
      <c r="BB228" s="29"/>
      <c r="BC228" s="29"/>
      <c r="BD228" s="27"/>
    </row>
    <row r="229" spans="2:59" x14ac:dyDescent="0.2">
      <c r="B229" s="795"/>
      <c r="C229" s="789"/>
      <c r="D229" s="789"/>
      <c r="E229" s="789"/>
      <c r="F229" s="789"/>
      <c r="G229" s="792"/>
      <c r="H229" s="189">
        <v>0</v>
      </c>
      <c r="I229" s="191"/>
      <c r="J229" s="192"/>
      <c r="K229" s="192"/>
      <c r="L229" s="193"/>
      <c r="M229" s="795"/>
      <c r="N229" s="789"/>
      <c r="O229" s="789"/>
      <c r="P229" s="789"/>
      <c r="Q229" s="789"/>
      <c r="R229" s="792"/>
      <c r="S229" s="189">
        <v>0</v>
      </c>
      <c r="T229" s="191"/>
      <c r="U229" s="192"/>
      <c r="V229" s="192"/>
      <c r="W229" s="193"/>
      <c r="X229" s="795"/>
      <c r="Y229" s="789"/>
      <c r="Z229" s="789"/>
      <c r="AA229" s="789"/>
      <c r="AB229" s="789"/>
      <c r="AC229" s="792"/>
      <c r="AD229" s="189">
        <v>0</v>
      </c>
      <c r="AE229" s="191"/>
      <c r="AF229" s="192"/>
      <c r="AG229" s="192"/>
      <c r="AH229" s="193"/>
      <c r="AI229" s="795"/>
      <c r="AJ229" s="789"/>
      <c r="AK229" s="789"/>
      <c r="AL229" s="789"/>
      <c r="AM229" s="789"/>
      <c r="AN229" s="792"/>
      <c r="AO229" s="189">
        <v>0</v>
      </c>
      <c r="AP229" s="191"/>
      <c r="AQ229" s="192"/>
      <c r="AR229" s="192"/>
      <c r="AS229" s="193"/>
      <c r="AT229" s="795"/>
      <c r="AU229" s="789"/>
      <c r="AV229" s="789"/>
      <c r="AW229" s="789"/>
      <c r="AX229" s="789"/>
      <c r="AY229" s="792"/>
      <c r="AZ229" s="189">
        <v>0</v>
      </c>
      <c r="BA229" s="191"/>
      <c r="BB229" s="192"/>
      <c r="BC229" s="192"/>
      <c r="BD229" s="193"/>
    </row>
    <row r="230" spans="2:59" x14ac:dyDescent="0.2">
      <c r="B230" s="796"/>
      <c r="C230" s="790"/>
      <c r="D230" s="790"/>
      <c r="E230" s="790"/>
      <c r="F230" s="790"/>
      <c r="G230" s="793"/>
      <c r="H230" s="190">
        <v>1</v>
      </c>
      <c r="I230" s="194"/>
      <c r="J230" s="195"/>
      <c r="K230" s="195"/>
      <c r="L230" s="196"/>
      <c r="M230" s="796"/>
      <c r="N230" s="790"/>
      <c r="O230" s="790"/>
      <c r="P230" s="790"/>
      <c r="Q230" s="790"/>
      <c r="R230" s="793"/>
      <c r="S230" s="190">
        <v>1</v>
      </c>
      <c r="T230" s="194"/>
      <c r="U230" s="195"/>
      <c r="V230" s="195"/>
      <c r="W230" s="196"/>
      <c r="X230" s="796"/>
      <c r="Y230" s="790"/>
      <c r="Z230" s="790"/>
      <c r="AA230" s="790"/>
      <c r="AB230" s="790"/>
      <c r="AC230" s="793"/>
      <c r="AD230" s="190">
        <v>1</v>
      </c>
      <c r="AE230" s="194"/>
      <c r="AF230" s="195"/>
      <c r="AG230" s="195"/>
      <c r="AH230" s="196"/>
      <c r="AI230" s="796"/>
      <c r="AJ230" s="790"/>
      <c r="AK230" s="790"/>
      <c r="AL230" s="790"/>
      <c r="AM230" s="790"/>
      <c r="AN230" s="793"/>
      <c r="AO230" s="190">
        <v>1</v>
      </c>
      <c r="AP230" s="194"/>
      <c r="AQ230" s="195"/>
      <c r="AR230" s="195"/>
      <c r="AS230" s="196"/>
      <c r="AT230" s="796"/>
      <c r="AU230" s="790"/>
      <c r="AV230" s="790"/>
      <c r="AW230" s="790"/>
      <c r="AX230" s="790"/>
      <c r="AY230" s="793"/>
      <c r="AZ230" s="190">
        <v>1</v>
      </c>
      <c r="BA230" s="194"/>
      <c r="BB230" s="195"/>
      <c r="BC230" s="195"/>
      <c r="BD230" s="196"/>
    </row>
    <row r="231" spans="2:59" x14ac:dyDescent="0.2">
      <c r="B231" s="796"/>
      <c r="C231" s="790"/>
      <c r="D231" s="790"/>
      <c r="E231" s="790"/>
      <c r="F231" s="790"/>
      <c r="G231" s="793"/>
      <c r="H231" s="190">
        <v>2</v>
      </c>
      <c r="I231" s="194"/>
      <c r="J231" s="195"/>
      <c r="K231" s="195"/>
      <c r="L231" s="196"/>
      <c r="M231" s="796"/>
      <c r="N231" s="790"/>
      <c r="O231" s="790"/>
      <c r="P231" s="790"/>
      <c r="Q231" s="790"/>
      <c r="R231" s="793"/>
      <c r="S231" s="190">
        <v>2</v>
      </c>
      <c r="T231" s="194"/>
      <c r="U231" s="195"/>
      <c r="V231" s="195"/>
      <c r="W231" s="196"/>
      <c r="X231" s="796"/>
      <c r="Y231" s="790"/>
      <c r="Z231" s="790"/>
      <c r="AA231" s="790"/>
      <c r="AB231" s="790"/>
      <c r="AC231" s="793"/>
      <c r="AD231" s="190">
        <v>2</v>
      </c>
      <c r="AE231" s="194"/>
      <c r="AF231" s="195"/>
      <c r="AG231" s="195"/>
      <c r="AH231" s="196"/>
      <c r="AI231" s="796"/>
      <c r="AJ231" s="790"/>
      <c r="AK231" s="790"/>
      <c r="AL231" s="790"/>
      <c r="AM231" s="790"/>
      <c r="AN231" s="793"/>
      <c r="AO231" s="190">
        <v>2</v>
      </c>
      <c r="AP231" s="194"/>
      <c r="AQ231" s="195"/>
      <c r="AR231" s="195"/>
      <c r="AS231" s="196"/>
      <c r="AT231" s="796"/>
      <c r="AU231" s="790"/>
      <c r="AV231" s="790"/>
      <c r="AW231" s="790"/>
      <c r="AX231" s="790"/>
      <c r="AY231" s="793"/>
      <c r="AZ231" s="190">
        <v>2</v>
      </c>
      <c r="BA231" s="194"/>
      <c r="BB231" s="195"/>
      <c r="BC231" s="195"/>
      <c r="BD231" s="196"/>
    </row>
    <row r="232" spans="2:59" x14ac:dyDescent="0.2">
      <c r="B232" s="796"/>
      <c r="C232" s="790"/>
      <c r="D232" s="790"/>
      <c r="E232" s="790"/>
      <c r="F232" s="790"/>
      <c r="G232" s="793"/>
      <c r="H232" s="190">
        <v>3</v>
      </c>
      <c r="I232" s="194"/>
      <c r="J232" s="195"/>
      <c r="K232" s="195"/>
      <c r="L232" s="196"/>
      <c r="M232" s="796"/>
      <c r="N232" s="790"/>
      <c r="O232" s="790"/>
      <c r="P232" s="790"/>
      <c r="Q232" s="790"/>
      <c r="R232" s="793"/>
      <c r="S232" s="190">
        <v>3</v>
      </c>
      <c r="T232" s="194"/>
      <c r="U232" s="195"/>
      <c r="V232" s="195"/>
      <c r="W232" s="196"/>
      <c r="X232" s="796"/>
      <c r="Y232" s="790"/>
      <c r="Z232" s="790"/>
      <c r="AA232" s="790"/>
      <c r="AB232" s="790"/>
      <c r="AC232" s="793"/>
      <c r="AD232" s="190">
        <v>3</v>
      </c>
      <c r="AE232" s="194"/>
      <c r="AF232" s="195"/>
      <c r="AG232" s="195"/>
      <c r="AH232" s="196"/>
      <c r="AI232" s="796"/>
      <c r="AJ232" s="790"/>
      <c r="AK232" s="790"/>
      <c r="AL232" s="790"/>
      <c r="AM232" s="790"/>
      <c r="AN232" s="793"/>
      <c r="AO232" s="190">
        <v>3</v>
      </c>
      <c r="AP232" s="194"/>
      <c r="AQ232" s="195"/>
      <c r="AR232" s="195"/>
      <c r="AS232" s="196"/>
      <c r="AT232" s="796"/>
      <c r="AU232" s="790"/>
      <c r="AV232" s="790"/>
      <c r="AW232" s="790"/>
      <c r="AX232" s="790"/>
      <c r="AY232" s="793"/>
      <c r="AZ232" s="190">
        <v>3</v>
      </c>
      <c r="BA232" s="194"/>
      <c r="BB232" s="195"/>
      <c r="BC232" s="195"/>
      <c r="BD232" s="196"/>
    </row>
    <row r="233" spans="2:59" x14ac:dyDescent="0.2">
      <c r="B233" s="796"/>
      <c r="C233" s="790"/>
      <c r="D233" s="790"/>
      <c r="E233" s="790"/>
      <c r="F233" s="790"/>
      <c r="G233" s="793"/>
      <c r="H233" s="190">
        <v>4</v>
      </c>
      <c r="I233" s="194"/>
      <c r="J233" s="195"/>
      <c r="K233" s="195"/>
      <c r="L233" s="196"/>
      <c r="M233" s="796"/>
      <c r="N233" s="790"/>
      <c r="O233" s="790"/>
      <c r="P233" s="790"/>
      <c r="Q233" s="790"/>
      <c r="R233" s="793"/>
      <c r="S233" s="190">
        <v>4</v>
      </c>
      <c r="T233" s="194"/>
      <c r="U233" s="195"/>
      <c r="V233" s="195"/>
      <c r="W233" s="196"/>
      <c r="X233" s="796"/>
      <c r="Y233" s="790"/>
      <c r="Z233" s="790"/>
      <c r="AA233" s="790"/>
      <c r="AB233" s="790"/>
      <c r="AC233" s="793"/>
      <c r="AD233" s="190">
        <v>4</v>
      </c>
      <c r="AE233" s="194"/>
      <c r="AF233" s="195"/>
      <c r="AG233" s="195"/>
      <c r="AH233" s="196"/>
      <c r="AI233" s="796"/>
      <c r="AJ233" s="790"/>
      <c r="AK233" s="790"/>
      <c r="AL233" s="790"/>
      <c r="AM233" s="790"/>
      <c r="AN233" s="793"/>
      <c r="AO233" s="190">
        <v>4</v>
      </c>
      <c r="AP233" s="194"/>
      <c r="AQ233" s="195"/>
      <c r="AR233" s="195"/>
      <c r="AS233" s="196"/>
      <c r="AT233" s="796"/>
      <c r="AU233" s="790"/>
      <c r="AV233" s="790"/>
      <c r="AW233" s="790"/>
      <c r="AX233" s="790"/>
      <c r="AY233" s="793"/>
      <c r="AZ233" s="190">
        <v>4</v>
      </c>
      <c r="BA233" s="194"/>
      <c r="BB233" s="195"/>
      <c r="BC233" s="195"/>
      <c r="BD233" s="196"/>
    </row>
    <row r="234" spans="2:59" x14ac:dyDescent="0.2">
      <c r="B234" s="796"/>
      <c r="C234" s="790"/>
      <c r="D234" s="790"/>
      <c r="E234" s="790"/>
      <c r="F234" s="790"/>
      <c r="G234" s="793"/>
      <c r="H234" s="190">
        <v>5</v>
      </c>
      <c r="I234" s="194"/>
      <c r="J234" s="195"/>
      <c r="K234" s="195"/>
      <c r="L234" s="196"/>
      <c r="M234" s="796"/>
      <c r="N234" s="790"/>
      <c r="O234" s="790"/>
      <c r="P234" s="790"/>
      <c r="Q234" s="790"/>
      <c r="R234" s="793"/>
      <c r="S234" s="190">
        <v>5</v>
      </c>
      <c r="T234" s="194"/>
      <c r="U234" s="195"/>
      <c r="V234" s="195"/>
      <c r="W234" s="196"/>
      <c r="X234" s="796"/>
      <c r="Y234" s="790"/>
      <c r="Z234" s="790"/>
      <c r="AA234" s="790"/>
      <c r="AB234" s="790"/>
      <c r="AC234" s="793"/>
      <c r="AD234" s="190">
        <v>5</v>
      </c>
      <c r="AE234" s="194"/>
      <c r="AF234" s="195"/>
      <c r="AG234" s="195"/>
      <c r="AH234" s="196"/>
      <c r="AI234" s="796"/>
      <c r="AJ234" s="790"/>
      <c r="AK234" s="790"/>
      <c r="AL234" s="790"/>
      <c r="AM234" s="790"/>
      <c r="AN234" s="793"/>
      <c r="AO234" s="190">
        <v>5</v>
      </c>
      <c r="AP234" s="194"/>
      <c r="AQ234" s="195"/>
      <c r="AR234" s="195"/>
      <c r="AS234" s="196"/>
      <c r="AT234" s="796"/>
      <c r="AU234" s="790"/>
      <c r="AV234" s="790"/>
      <c r="AW234" s="790"/>
      <c r="AX234" s="790"/>
      <c r="AY234" s="793"/>
      <c r="AZ234" s="190">
        <v>5</v>
      </c>
      <c r="BA234" s="194"/>
      <c r="BB234" s="195"/>
      <c r="BC234" s="195"/>
      <c r="BD234" s="196"/>
    </row>
    <row r="235" spans="2:59" x14ac:dyDescent="0.2">
      <c r="B235" s="796"/>
      <c r="C235" s="790"/>
      <c r="D235" s="790"/>
      <c r="E235" s="790"/>
      <c r="F235" s="790"/>
      <c r="G235" s="793"/>
      <c r="H235" s="190">
        <v>6</v>
      </c>
      <c r="I235" s="194"/>
      <c r="J235" s="195"/>
      <c r="K235" s="195"/>
      <c r="L235" s="196"/>
      <c r="M235" s="796"/>
      <c r="N235" s="790"/>
      <c r="O235" s="790"/>
      <c r="P235" s="790"/>
      <c r="Q235" s="790"/>
      <c r="R235" s="793"/>
      <c r="S235" s="190">
        <v>6</v>
      </c>
      <c r="T235" s="194"/>
      <c r="U235" s="195"/>
      <c r="V235" s="195"/>
      <c r="W235" s="196"/>
      <c r="X235" s="796"/>
      <c r="Y235" s="790"/>
      <c r="Z235" s="790"/>
      <c r="AA235" s="790"/>
      <c r="AB235" s="790"/>
      <c r="AC235" s="793"/>
      <c r="AD235" s="190">
        <v>6</v>
      </c>
      <c r="AE235" s="194"/>
      <c r="AF235" s="195"/>
      <c r="AG235" s="195"/>
      <c r="AH235" s="196"/>
      <c r="AI235" s="796"/>
      <c r="AJ235" s="790"/>
      <c r="AK235" s="790"/>
      <c r="AL235" s="790"/>
      <c r="AM235" s="790"/>
      <c r="AN235" s="793"/>
      <c r="AO235" s="190">
        <v>6</v>
      </c>
      <c r="AP235" s="194"/>
      <c r="AQ235" s="195"/>
      <c r="AR235" s="195"/>
      <c r="AS235" s="196"/>
      <c r="AT235" s="796"/>
      <c r="AU235" s="790"/>
      <c r="AV235" s="790"/>
      <c r="AW235" s="790"/>
      <c r="AX235" s="790"/>
      <c r="AY235" s="793"/>
      <c r="AZ235" s="190">
        <v>6</v>
      </c>
      <c r="BA235" s="194"/>
      <c r="BB235" s="195"/>
      <c r="BC235" s="195"/>
      <c r="BD235" s="196"/>
    </row>
    <row r="236" spans="2:59" x14ac:dyDescent="0.2">
      <c r="B236" s="796"/>
      <c r="C236" s="790"/>
      <c r="D236" s="790"/>
      <c r="E236" s="790"/>
      <c r="F236" s="790"/>
      <c r="G236" s="793"/>
      <c r="H236" s="190">
        <v>7</v>
      </c>
      <c r="I236" s="194"/>
      <c r="J236" s="195"/>
      <c r="K236" s="195"/>
      <c r="L236" s="196"/>
      <c r="M236" s="796"/>
      <c r="N236" s="790"/>
      <c r="O236" s="790"/>
      <c r="P236" s="790"/>
      <c r="Q236" s="790"/>
      <c r="R236" s="793"/>
      <c r="S236" s="190">
        <v>7</v>
      </c>
      <c r="T236" s="194"/>
      <c r="U236" s="195"/>
      <c r="V236" s="195"/>
      <c r="W236" s="196"/>
      <c r="X236" s="796"/>
      <c r="Y236" s="790"/>
      <c r="Z236" s="790"/>
      <c r="AA236" s="790"/>
      <c r="AB236" s="790"/>
      <c r="AC236" s="793"/>
      <c r="AD236" s="190">
        <v>7</v>
      </c>
      <c r="AE236" s="194"/>
      <c r="AF236" s="195"/>
      <c r="AG236" s="195"/>
      <c r="AH236" s="196"/>
      <c r="AI236" s="796"/>
      <c r="AJ236" s="790"/>
      <c r="AK236" s="790"/>
      <c r="AL236" s="790"/>
      <c r="AM236" s="790"/>
      <c r="AN236" s="793"/>
      <c r="AO236" s="190">
        <v>7</v>
      </c>
      <c r="AP236" s="194"/>
      <c r="AQ236" s="195"/>
      <c r="AR236" s="195"/>
      <c r="AS236" s="196"/>
      <c r="AT236" s="796"/>
      <c r="AU236" s="790"/>
      <c r="AV236" s="790"/>
      <c r="AW236" s="790"/>
      <c r="AX236" s="790"/>
      <c r="AY236" s="793"/>
      <c r="AZ236" s="190">
        <v>7</v>
      </c>
      <c r="BA236" s="194"/>
      <c r="BB236" s="195"/>
      <c r="BC236" s="195"/>
      <c r="BD236" s="196"/>
    </row>
    <row r="237" spans="2:59" x14ac:dyDescent="0.2">
      <c r="B237" s="796"/>
      <c r="C237" s="790"/>
      <c r="D237" s="790"/>
      <c r="E237" s="790"/>
      <c r="F237" s="790"/>
      <c r="G237" s="793"/>
      <c r="H237" s="190">
        <v>8</v>
      </c>
      <c r="I237" s="194"/>
      <c r="J237" s="195"/>
      <c r="K237" s="195"/>
      <c r="L237" s="196"/>
      <c r="M237" s="796"/>
      <c r="N237" s="790"/>
      <c r="O237" s="790"/>
      <c r="P237" s="790"/>
      <c r="Q237" s="790"/>
      <c r="R237" s="793"/>
      <c r="S237" s="190">
        <v>8</v>
      </c>
      <c r="T237" s="194"/>
      <c r="U237" s="195"/>
      <c r="V237" s="195"/>
      <c r="W237" s="196"/>
      <c r="X237" s="796"/>
      <c r="Y237" s="790"/>
      <c r="Z237" s="790"/>
      <c r="AA237" s="790"/>
      <c r="AB237" s="790"/>
      <c r="AC237" s="793"/>
      <c r="AD237" s="190">
        <v>8</v>
      </c>
      <c r="AE237" s="194"/>
      <c r="AF237" s="195"/>
      <c r="AG237" s="195"/>
      <c r="AH237" s="196"/>
      <c r="AI237" s="796"/>
      <c r="AJ237" s="790"/>
      <c r="AK237" s="790"/>
      <c r="AL237" s="790"/>
      <c r="AM237" s="790"/>
      <c r="AN237" s="793"/>
      <c r="AO237" s="190">
        <v>8</v>
      </c>
      <c r="AP237" s="194"/>
      <c r="AQ237" s="195"/>
      <c r="AR237" s="195"/>
      <c r="AS237" s="196"/>
      <c r="AT237" s="796"/>
      <c r="AU237" s="790"/>
      <c r="AV237" s="790"/>
      <c r="AW237" s="790"/>
      <c r="AX237" s="790"/>
      <c r="AY237" s="793"/>
      <c r="AZ237" s="190">
        <v>8</v>
      </c>
      <c r="BA237" s="194"/>
      <c r="BB237" s="195"/>
      <c r="BC237" s="195"/>
      <c r="BD237" s="196"/>
    </row>
    <row r="238" spans="2:59" ht="13.5" thickBot="1" x14ac:dyDescent="0.25">
      <c r="B238" s="797"/>
      <c r="C238" s="791"/>
      <c r="D238" s="791"/>
      <c r="E238" s="791"/>
      <c r="F238" s="791"/>
      <c r="G238" s="794"/>
      <c r="H238" s="28">
        <v>9</v>
      </c>
      <c r="I238" s="28"/>
      <c r="J238" s="29"/>
      <c r="K238" s="29"/>
      <c r="L238" s="27"/>
      <c r="M238" s="797"/>
      <c r="N238" s="791"/>
      <c r="O238" s="791"/>
      <c r="P238" s="791"/>
      <c r="Q238" s="791"/>
      <c r="R238" s="794"/>
      <c r="S238" s="28">
        <v>9</v>
      </c>
      <c r="T238" s="28"/>
      <c r="U238" s="29"/>
      <c r="V238" s="29"/>
      <c r="W238" s="27"/>
      <c r="X238" s="797"/>
      <c r="Y238" s="791"/>
      <c r="Z238" s="791"/>
      <c r="AA238" s="791"/>
      <c r="AB238" s="791"/>
      <c r="AC238" s="794"/>
      <c r="AD238" s="28">
        <v>9</v>
      </c>
      <c r="AE238" s="28"/>
      <c r="AF238" s="29"/>
      <c r="AG238" s="29"/>
      <c r="AH238" s="27"/>
      <c r="AI238" s="797"/>
      <c r="AJ238" s="791"/>
      <c r="AK238" s="791"/>
      <c r="AL238" s="791"/>
      <c r="AM238" s="791"/>
      <c r="AN238" s="794"/>
      <c r="AO238" s="28">
        <v>9</v>
      </c>
      <c r="AP238" s="28"/>
      <c r="AQ238" s="29"/>
      <c r="AR238" s="29"/>
      <c r="AS238" s="27"/>
      <c r="AT238" s="797"/>
      <c r="AU238" s="791"/>
      <c r="AV238" s="791"/>
      <c r="AW238" s="791"/>
      <c r="AX238" s="791"/>
      <c r="AY238" s="794"/>
      <c r="AZ238" s="28">
        <v>9</v>
      </c>
      <c r="BA238" s="28"/>
      <c r="BB238" s="29"/>
      <c r="BC238" s="29"/>
      <c r="BD238" s="27"/>
    </row>
    <row r="239" spans="2:59" ht="13.5" thickBot="1" x14ac:dyDescent="0.25">
      <c r="B239" s="783">
        <f>10000*COUNTA(G189:G238)</f>
        <v>0</v>
      </c>
      <c r="C239" s="784"/>
      <c r="D239" s="784"/>
      <c r="E239" s="784"/>
      <c r="F239" s="784"/>
      <c r="G239" s="785"/>
      <c r="H239" s="41"/>
      <c r="I239" s="41"/>
      <c r="J239" s="41"/>
      <c r="K239" s="41"/>
      <c r="L239" s="41"/>
      <c r="M239" s="783">
        <f>10000*COUNTA(R189:R238)</f>
        <v>0</v>
      </c>
      <c r="N239" s="784"/>
      <c r="O239" s="784"/>
      <c r="P239" s="784"/>
      <c r="Q239" s="784"/>
      <c r="R239" s="785"/>
      <c r="S239" s="40"/>
      <c r="T239" s="41"/>
      <c r="U239" s="41"/>
      <c r="V239" s="41"/>
      <c r="W239" s="41"/>
      <c r="X239" s="783">
        <f>10000*COUNTA(AC189:AC238)</f>
        <v>0</v>
      </c>
      <c r="Y239" s="784"/>
      <c r="Z239" s="784"/>
      <c r="AA239" s="784"/>
      <c r="AB239" s="784"/>
      <c r="AC239" s="785"/>
      <c r="AD239" s="40"/>
      <c r="AE239" s="41"/>
      <c r="AF239" s="41"/>
      <c r="AG239" s="41"/>
      <c r="AH239" s="41"/>
      <c r="AI239" s="783">
        <f>10000*COUNTA(AN189:AN238)</f>
        <v>0</v>
      </c>
      <c r="AJ239" s="784"/>
      <c r="AK239" s="784"/>
      <c r="AL239" s="784"/>
      <c r="AM239" s="784"/>
      <c r="AN239" s="785"/>
      <c r="AO239" s="40"/>
      <c r="AP239" s="41"/>
      <c r="AQ239" s="41"/>
      <c r="AR239" s="41"/>
      <c r="AS239" s="41"/>
      <c r="AT239" s="783">
        <f>10000*COUNTA(AY189:AY238)</f>
        <v>0</v>
      </c>
      <c r="AU239" s="784"/>
      <c r="AV239" s="784"/>
      <c r="AW239" s="784"/>
      <c r="AX239" s="784"/>
      <c r="AY239" s="785"/>
      <c r="AZ239" s="40"/>
      <c r="BA239" s="41"/>
      <c r="BB239" s="41"/>
      <c r="BC239" s="41"/>
      <c r="BD239" s="41"/>
      <c r="BE239" s="773" t="s">
        <v>638</v>
      </c>
      <c r="BF239" s="774"/>
      <c r="BG239" s="775"/>
    </row>
    <row r="243" spans="2:56" x14ac:dyDescent="0.2">
      <c r="B243" s="780" t="s">
        <v>639</v>
      </c>
      <c r="C243" s="781"/>
      <c r="D243" s="781"/>
      <c r="E243" s="781"/>
      <c r="F243" s="781"/>
      <c r="G243" s="781"/>
      <c r="H243" s="781"/>
      <c r="I243" s="781"/>
      <c r="J243" s="781"/>
      <c r="K243" s="781"/>
      <c r="L243" s="781"/>
      <c r="M243" s="781"/>
      <c r="N243" s="781"/>
      <c r="O243" s="781"/>
      <c r="P243" s="781"/>
      <c r="Q243" s="781"/>
      <c r="R243" s="781"/>
      <c r="S243" s="781"/>
      <c r="T243" s="781"/>
      <c r="U243" s="781"/>
      <c r="V243" s="781"/>
      <c r="W243" s="781"/>
      <c r="X243" s="781"/>
      <c r="Y243" s="781"/>
      <c r="Z243" s="781"/>
      <c r="AA243" s="781"/>
      <c r="AB243" s="781"/>
      <c r="AC243" s="781"/>
      <c r="AD243" s="781"/>
      <c r="AE243" s="781"/>
      <c r="AF243" s="781"/>
      <c r="AG243" s="781"/>
      <c r="AH243" s="781"/>
      <c r="AI243" s="781"/>
      <c r="AJ243" s="781"/>
      <c r="AK243" s="781"/>
      <c r="AL243" s="781"/>
      <c r="AM243" s="781"/>
      <c r="AN243" s="781"/>
      <c r="AO243" s="781"/>
      <c r="AP243" s="781"/>
      <c r="AQ243" s="781"/>
      <c r="AR243" s="781"/>
      <c r="AS243" s="781"/>
      <c r="AT243" s="781"/>
      <c r="AU243" s="781"/>
      <c r="AV243" s="781"/>
      <c r="AW243" s="781"/>
      <c r="AX243" s="781"/>
      <c r="AY243" s="781"/>
      <c r="AZ243" s="781"/>
      <c r="BA243" s="781"/>
      <c r="BB243" s="781"/>
      <c r="BC243" s="781"/>
      <c r="BD243" s="782"/>
    </row>
    <row r="244" spans="2:56" x14ac:dyDescent="0.2">
      <c r="B244" s="780" t="s">
        <v>896</v>
      </c>
      <c r="C244" s="781"/>
      <c r="D244" s="781"/>
      <c r="E244" s="781"/>
      <c r="F244" s="781"/>
      <c r="G244" s="781"/>
      <c r="H244" s="781"/>
      <c r="I244" s="781"/>
      <c r="J244" s="781"/>
      <c r="K244" s="781"/>
      <c r="L244" s="781"/>
      <c r="M244" s="781"/>
      <c r="N244" s="781"/>
      <c r="O244" s="781"/>
      <c r="P244" s="781"/>
      <c r="Q244" s="781"/>
      <c r="R244" s="781"/>
      <c r="S244" s="781"/>
      <c r="T244" s="781"/>
      <c r="U244" s="781"/>
      <c r="V244" s="781"/>
      <c r="W244" s="781"/>
      <c r="X244" s="781"/>
      <c r="Y244" s="781"/>
      <c r="Z244" s="781"/>
      <c r="AA244" s="781"/>
      <c r="AB244" s="781"/>
      <c r="AC244" s="781"/>
      <c r="AD244" s="781"/>
      <c r="AE244" s="781"/>
      <c r="AF244" s="781"/>
      <c r="AG244" s="781"/>
      <c r="AH244" s="781"/>
      <c r="AI244" s="781"/>
      <c r="AJ244" s="781"/>
      <c r="AK244" s="781"/>
      <c r="AL244" s="781"/>
      <c r="AM244" s="781"/>
      <c r="AN244" s="781"/>
      <c r="AO244" s="781"/>
      <c r="AP244" s="781"/>
      <c r="AQ244" s="781"/>
      <c r="AR244" s="781"/>
      <c r="AS244" s="781"/>
      <c r="AT244" s="781"/>
      <c r="AU244" s="781"/>
      <c r="AV244" s="781"/>
      <c r="AW244" s="781"/>
      <c r="AX244" s="781"/>
      <c r="AY244" s="781"/>
      <c r="AZ244" s="781"/>
      <c r="BA244" s="781"/>
      <c r="BB244" s="781"/>
      <c r="BC244" s="781"/>
      <c r="BD244" s="782"/>
    </row>
    <row r="245" spans="2:56" ht="25.5" customHeight="1" x14ac:dyDescent="0.2">
      <c r="B245" s="776" t="s">
        <v>252</v>
      </c>
      <c r="C245" s="777"/>
      <c r="D245" s="777"/>
      <c r="E245" s="777"/>
      <c r="F245" s="777"/>
      <c r="G245" s="777"/>
      <c r="H245" s="777"/>
      <c r="I245" s="777"/>
      <c r="J245" s="777"/>
      <c r="K245" s="777"/>
      <c r="L245" s="777"/>
      <c r="M245" s="777"/>
      <c r="N245" s="777"/>
      <c r="O245" s="777"/>
      <c r="P245" s="777"/>
      <c r="Q245" s="777"/>
      <c r="R245" s="777"/>
      <c r="S245" s="777"/>
      <c r="T245" s="777"/>
      <c r="U245" s="777"/>
      <c r="V245" s="777"/>
      <c r="W245" s="777"/>
      <c r="X245" s="777"/>
      <c r="Y245" s="777"/>
      <c r="Z245" s="777"/>
      <c r="AA245" s="777"/>
      <c r="AB245" s="777"/>
      <c r="AC245" s="777"/>
      <c r="AD245" s="777"/>
      <c r="AE245" s="777"/>
      <c r="AF245" s="777"/>
      <c r="AG245" s="777"/>
      <c r="AH245" s="777"/>
      <c r="AI245" s="777"/>
      <c r="AJ245" s="777"/>
      <c r="AK245" s="777"/>
      <c r="AL245" s="777"/>
      <c r="AM245" s="777"/>
      <c r="AN245" s="777"/>
      <c r="AO245" s="777"/>
      <c r="AP245" s="777"/>
      <c r="AQ245" s="777"/>
      <c r="AR245" s="777"/>
      <c r="AS245" s="777"/>
      <c r="AT245" s="777"/>
      <c r="AU245" s="777"/>
      <c r="AV245" s="777"/>
      <c r="AW245" s="777"/>
      <c r="AX245" s="777"/>
      <c r="AY245" s="777"/>
      <c r="AZ245" s="777"/>
      <c r="BA245" s="777"/>
      <c r="BB245" s="777"/>
      <c r="BC245" s="777"/>
      <c r="BD245" s="778"/>
    </row>
    <row r="246" spans="2:56" ht="12.75" customHeight="1" x14ac:dyDescent="0.2">
      <c r="B246" s="798" t="s">
        <v>606</v>
      </c>
      <c r="C246" s="815"/>
      <c r="D246" s="815"/>
      <c r="E246" s="815"/>
      <c r="F246" s="815"/>
      <c r="G246" s="815"/>
      <c r="H246" s="815"/>
      <c r="I246" s="815"/>
      <c r="J246" s="815"/>
      <c r="K246" s="815"/>
      <c r="L246" s="816"/>
      <c r="M246" s="798" t="s">
        <v>607</v>
      </c>
      <c r="N246" s="815"/>
      <c r="O246" s="815"/>
      <c r="P246" s="815"/>
      <c r="Q246" s="815"/>
      <c r="R246" s="815"/>
      <c r="S246" s="815"/>
      <c r="T246" s="815"/>
      <c r="U246" s="815"/>
      <c r="V246" s="815"/>
      <c r="W246" s="816"/>
      <c r="X246" s="798" t="s">
        <v>608</v>
      </c>
      <c r="Y246" s="815"/>
      <c r="Z246" s="815"/>
      <c r="AA246" s="815"/>
      <c r="AB246" s="815"/>
      <c r="AC246" s="815"/>
      <c r="AD246" s="815"/>
      <c r="AE246" s="815"/>
      <c r="AF246" s="815"/>
      <c r="AG246" s="815"/>
      <c r="AH246" s="816"/>
      <c r="AI246" s="815" t="s">
        <v>609</v>
      </c>
      <c r="AJ246" s="815"/>
      <c r="AK246" s="815"/>
      <c r="AL246" s="815"/>
      <c r="AM246" s="815"/>
      <c r="AN246" s="815"/>
      <c r="AO246" s="815"/>
      <c r="AP246" s="815"/>
      <c r="AQ246" s="815"/>
      <c r="AR246" s="815"/>
      <c r="AS246" s="815"/>
      <c r="AT246" s="798" t="s">
        <v>610</v>
      </c>
      <c r="AU246" s="815"/>
      <c r="AV246" s="815"/>
      <c r="AW246" s="815"/>
      <c r="AX246" s="815"/>
      <c r="AY246" s="815"/>
      <c r="AZ246" s="815"/>
      <c r="BA246" s="815"/>
      <c r="BB246" s="815"/>
      <c r="BC246" s="815"/>
      <c r="BD246" s="816"/>
    </row>
    <row r="247" spans="2:56" x14ac:dyDescent="0.2">
      <c r="B247" s="779" t="s">
        <v>656</v>
      </c>
      <c r="C247" s="779"/>
      <c r="D247" s="779"/>
      <c r="E247" s="779"/>
      <c r="F247" s="779"/>
      <c r="G247" s="779"/>
      <c r="H247" s="786" t="s">
        <v>657</v>
      </c>
      <c r="I247" s="788" t="s">
        <v>658</v>
      </c>
      <c r="J247" s="788"/>
      <c r="K247" s="788"/>
      <c r="L247" s="788"/>
      <c r="M247" s="779" t="s">
        <v>656</v>
      </c>
      <c r="N247" s="779"/>
      <c r="O247" s="779"/>
      <c r="P247" s="779"/>
      <c r="Q247" s="779"/>
      <c r="R247" s="779"/>
      <c r="S247" s="786" t="s">
        <v>657</v>
      </c>
      <c r="T247" s="788" t="s">
        <v>658</v>
      </c>
      <c r="U247" s="788"/>
      <c r="V247" s="788"/>
      <c r="W247" s="788"/>
      <c r="X247" s="779" t="s">
        <v>656</v>
      </c>
      <c r="Y247" s="779"/>
      <c r="Z247" s="779"/>
      <c r="AA247" s="779"/>
      <c r="AB247" s="779"/>
      <c r="AC247" s="779"/>
      <c r="AD247" s="786" t="s">
        <v>657</v>
      </c>
      <c r="AE247" s="788" t="s">
        <v>658</v>
      </c>
      <c r="AF247" s="788"/>
      <c r="AG247" s="788"/>
      <c r="AH247" s="788"/>
      <c r="AI247" s="779" t="s">
        <v>656</v>
      </c>
      <c r="AJ247" s="779"/>
      <c r="AK247" s="779"/>
      <c r="AL247" s="779"/>
      <c r="AM247" s="779"/>
      <c r="AN247" s="779"/>
      <c r="AO247" s="786" t="s">
        <v>657</v>
      </c>
      <c r="AP247" s="788" t="s">
        <v>658</v>
      </c>
      <c r="AQ247" s="788"/>
      <c r="AR247" s="788"/>
      <c r="AS247" s="788"/>
      <c r="AT247" s="779" t="s">
        <v>656</v>
      </c>
      <c r="AU247" s="779"/>
      <c r="AV247" s="779"/>
      <c r="AW247" s="779"/>
      <c r="AX247" s="779"/>
      <c r="AY247" s="779"/>
      <c r="AZ247" s="786" t="s">
        <v>657</v>
      </c>
      <c r="BA247" s="788" t="s">
        <v>658</v>
      </c>
      <c r="BB247" s="788"/>
      <c r="BC247" s="788"/>
      <c r="BD247" s="788"/>
    </row>
    <row r="248" spans="2:56" x14ac:dyDescent="0.2">
      <c r="B248" s="22" t="s">
        <v>640</v>
      </c>
      <c r="C248" s="23" t="s">
        <v>653</v>
      </c>
      <c r="D248" s="23" t="s">
        <v>654</v>
      </c>
      <c r="E248" s="23" t="s">
        <v>655</v>
      </c>
      <c r="F248" s="427" t="s">
        <v>637</v>
      </c>
      <c r="G248" s="24" t="s">
        <v>669</v>
      </c>
      <c r="H248" s="787"/>
      <c r="I248" s="788"/>
      <c r="J248" s="788"/>
      <c r="K248" s="788"/>
      <c r="L248" s="788"/>
      <c r="M248" s="22" t="s">
        <v>640</v>
      </c>
      <c r="N248" s="23" t="s">
        <v>653</v>
      </c>
      <c r="O248" s="23" t="s">
        <v>654</v>
      </c>
      <c r="P248" s="23" t="s">
        <v>655</v>
      </c>
      <c r="Q248" s="427" t="s">
        <v>637</v>
      </c>
      <c r="R248" s="24" t="s">
        <v>669</v>
      </c>
      <c r="S248" s="787"/>
      <c r="T248" s="788"/>
      <c r="U248" s="788"/>
      <c r="V248" s="788"/>
      <c r="W248" s="788"/>
      <c r="X248" s="22" t="s">
        <v>640</v>
      </c>
      <c r="Y248" s="23" t="s">
        <v>653</v>
      </c>
      <c r="Z248" s="23" t="s">
        <v>654</v>
      </c>
      <c r="AA248" s="23" t="s">
        <v>655</v>
      </c>
      <c r="AB248" s="427" t="s">
        <v>637</v>
      </c>
      <c r="AC248" s="24" t="s">
        <v>669</v>
      </c>
      <c r="AD248" s="787"/>
      <c r="AE248" s="788"/>
      <c r="AF248" s="788"/>
      <c r="AG248" s="788"/>
      <c r="AH248" s="788"/>
      <c r="AI248" s="22" t="s">
        <v>640</v>
      </c>
      <c r="AJ248" s="23" t="s">
        <v>653</v>
      </c>
      <c r="AK248" s="23" t="s">
        <v>654</v>
      </c>
      <c r="AL248" s="23" t="s">
        <v>655</v>
      </c>
      <c r="AM248" s="427" t="s">
        <v>637</v>
      </c>
      <c r="AN248" s="24" t="s">
        <v>669</v>
      </c>
      <c r="AO248" s="787"/>
      <c r="AP248" s="788"/>
      <c r="AQ248" s="788"/>
      <c r="AR248" s="788"/>
      <c r="AS248" s="788"/>
      <c r="AT248" s="22" t="s">
        <v>640</v>
      </c>
      <c r="AU248" s="23" t="s">
        <v>653</v>
      </c>
      <c r="AV248" s="23" t="s">
        <v>654</v>
      </c>
      <c r="AW248" s="23" t="s">
        <v>655</v>
      </c>
      <c r="AX248" s="427" t="s">
        <v>637</v>
      </c>
      <c r="AY248" s="24" t="s">
        <v>669</v>
      </c>
      <c r="AZ248" s="787"/>
      <c r="BA248" s="788"/>
      <c r="BB248" s="788"/>
      <c r="BC248" s="788"/>
      <c r="BD248" s="788"/>
    </row>
    <row r="249" spans="2:56" x14ac:dyDescent="0.2">
      <c r="B249" s="795"/>
      <c r="C249" s="789"/>
      <c r="D249" s="789"/>
      <c r="E249" s="789"/>
      <c r="F249" s="789"/>
      <c r="G249" s="792"/>
      <c r="H249" s="189">
        <v>0</v>
      </c>
      <c r="I249" s="191"/>
      <c r="J249" s="192"/>
      <c r="K249" s="192"/>
      <c r="L249" s="193"/>
      <c r="M249" s="795"/>
      <c r="N249" s="789"/>
      <c r="O249" s="789"/>
      <c r="P249" s="789"/>
      <c r="Q249" s="789"/>
      <c r="R249" s="792"/>
      <c r="S249" s="189">
        <v>0</v>
      </c>
      <c r="T249" s="191"/>
      <c r="U249" s="192"/>
      <c r="V249" s="192"/>
      <c r="W249" s="193"/>
      <c r="X249" s="795"/>
      <c r="Y249" s="789"/>
      <c r="Z249" s="789"/>
      <c r="AA249" s="789"/>
      <c r="AB249" s="789"/>
      <c r="AC249" s="792"/>
      <c r="AD249" s="189">
        <v>0</v>
      </c>
      <c r="AE249" s="191"/>
      <c r="AF249" s="192"/>
      <c r="AG249" s="192"/>
      <c r="AH249" s="193"/>
      <c r="AI249" s="795"/>
      <c r="AJ249" s="789"/>
      <c r="AK249" s="789"/>
      <c r="AL249" s="789"/>
      <c r="AM249" s="789"/>
      <c r="AN249" s="792"/>
      <c r="AO249" s="189">
        <v>0</v>
      </c>
      <c r="AP249" s="191"/>
      <c r="AQ249" s="192"/>
      <c r="AR249" s="192"/>
      <c r="AS249" s="193"/>
      <c r="AT249" s="795"/>
      <c r="AU249" s="789"/>
      <c r="AV249" s="789"/>
      <c r="AW249" s="789"/>
      <c r="AX249" s="789"/>
      <c r="AY249" s="792"/>
      <c r="AZ249" s="189">
        <v>0</v>
      </c>
      <c r="BA249" s="191"/>
      <c r="BB249" s="192"/>
      <c r="BC249" s="192"/>
      <c r="BD249" s="193"/>
    </row>
    <row r="250" spans="2:56" x14ac:dyDescent="0.2">
      <c r="B250" s="796"/>
      <c r="C250" s="790"/>
      <c r="D250" s="790"/>
      <c r="E250" s="790"/>
      <c r="F250" s="790"/>
      <c r="G250" s="793"/>
      <c r="H250" s="190">
        <v>1</v>
      </c>
      <c r="I250" s="194"/>
      <c r="J250" s="195"/>
      <c r="K250" s="195"/>
      <c r="L250" s="196"/>
      <c r="M250" s="796"/>
      <c r="N250" s="790"/>
      <c r="O250" s="790"/>
      <c r="P250" s="790"/>
      <c r="Q250" s="790"/>
      <c r="R250" s="793"/>
      <c r="S250" s="190">
        <v>1</v>
      </c>
      <c r="T250" s="194"/>
      <c r="U250" s="195"/>
      <c r="V250" s="195"/>
      <c r="W250" s="196"/>
      <c r="X250" s="796"/>
      <c r="Y250" s="790"/>
      <c r="Z250" s="790"/>
      <c r="AA250" s="790"/>
      <c r="AB250" s="790"/>
      <c r="AC250" s="793"/>
      <c r="AD250" s="190">
        <v>1</v>
      </c>
      <c r="AE250" s="194"/>
      <c r="AF250" s="195"/>
      <c r="AG250" s="195"/>
      <c r="AH250" s="196"/>
      <c r="AI250" s="796"/>
      <c r="AJ250" s="790"/>
      <c r="AK250" s="790"/>
      <c r="AL250" s="790"/>
      <c r="AM250" s="790"/>
      <c r="AN250" s="793"/>
      <c r="AO250" s="190">
        <v>1</v>
      </c>
      <c r="AP250" s="194"/>
      <c r="AQ250" s="195"/>
      <c r="AR250" s="195"/>
      <c r="AS250" s="196"/>
      <c r="AT250" s="796"/>
      <c r="AU250" s="790"/>
      <c r="AV250" s="790"/>
      <c r="AW250" s="790"/>
      <c r="AX250" s="790"/>
      <c r="AY250" s="793"/>
      <c r="AZ250" s="190">
        <v>1</v>
      </c>
      <c r="BA250" s="194"/>
      <c r="BB250" s="195"/>
      <c r="BC250" s="195"/>
      <c r="BD250" s="196"/>
    </row>
    <row r="251" spans="2:56" x14ac:dyDescent="0.2">
      <c r="B251" s="796"/>
      <c r="C251" s="790"/>
      <c r="D251" s="790"/>
      <c r="E251" s="790"/>
      <c r="F251" s="790"/>
      <c r="G251" s="793"/>
      <c r="H251" s="190">
        <v>2</v>
      </c>
      <c r="I251" s="194"/>
      <c r="J251" s="195"/>
      <c r="K251" s="195"/>
      <c r="L251" s="196"/>
      <c r="M251" s="796"/>
      <c r="N251" s="790"/>
      <c r="O251" s="790"/>
      <c r="P251" s="790"/>
      <c r="Q251" s="790"/>
      <c r="R251" s="793"/>
      <c r="S251" s="190">
        <v>2</v>
      </c>
      <c r="T251" s="194"/>
      <c r="U251" s="195"/>
      <c r="V251" s="195"/>
      <c r="W251" s="196"/>
      <c r="X251" s="796"/>
      <c r="Y251" s="790"/>
      <c r="Z251" s="790"/>
      <c r="AA251" s="790"/>
      <c r="AB251" s="790"/>
      <c r="AC251" s="793"/>
      <c r="AD251" s="190">
        <v>2</v>
      </c>
      <c r="AE251" s="194"/>
      <c r="AF251" s="195"/>
      <c r="AG251" s="195"/>
      <c r="AH251" s="196"/>
      <c r="AI251" s="796"/>
      <c r="AJ251" s="790"/>
      <c r="AK251" s="790"/>
      <c r="AL251" s="790"/>
      <c r="AM251" s="790"/>
      <c r="AN251" s="793"/>
      <c r="AO251" s="190">
        <v>2</v>
      </c>
      <c r="AP251" s="194"/>
      <c r="AQ251" s="195"/>
      <c r="AR251" s="195"/>
      <c r="AS251" s="196"/>
      <c r="AT251" s="796"/>
      <c r="AU251" s="790"/>
      <c r="AV251" s="790"/>
      <c r="AW251" s="790"/>
      <c r="AX251" s="790"/>
      <c r="AY251" s="793"/>
      <c r="AZ251" s="190">
        <v>2</v>
      </c>
      <c r="BA251" s="194"/>
      <c r="BB251" s="195"/>
      <c r="BC251" s="195"/>
      <c r="BD251" s="196"/>
    </row>
    <row r="252" spans="2:56" x14ac:dyDescent="0.2">
      <c r="B252" s="796"/>
      <c r="C252" s="790"/>
      <c r="D252" s="790"/>
      <c r="E252" s="790"/>
      <c r="F252" s="790"/>
      <c r="G252" s="793"/>
      <c r="H252" s="190">
        <v>3</v>
      </c>
      <c r="I252" s="194"/>
      <c r="J252" s="195"/>
      <c r="K252" s="195"/>
      <c r="L252" s="196"/>
      <c r="M252" s="796"/>
      <c r="N252" s="790"/>
      <c r="O252" s="790"/>
      <c r="P252" s="790"/>
      <c r="Q252" s="790"/>
      <c r="R252" s="793"/>
      <c r="S252" s="190">
        <v>3</v>
      </c>
      <c r="T252" s="194"/>
      <c r="U252" s="195"/>
      <c r="V252" s="195"/>
      <c r="W252" s="196"/>
      <c r="X252" s="796"/>
      <c r="Y252" s="790"/>
      <c r="Z252" s="790"/>
      <c r="AA252" s="790"/>
      <c r="AB252" s="790"/>
      <c r="AC252" s="793"/>
      <c r="AD252" s="190">
        <v>3</v>
      </c>
      <c r="AE252" s="194"/>
      <c r="AF252" s="195"/>
      <c r="AG252" s="195"/>
      <c r="AH252" s="196"/>
      <c r="AI252" s="796"/>
      <c r="AJ252" s="790"/>
      <c r="AK252" s="790"/>
      <c r="AL252" s="790"/>
      <c r="AM252" s="790"/>
      <c r="AN252" s="793"/>
      <c r="AO252" s="190">
        <v>3</v>
      </c>
      <c r="AP252" s="194"/>
      <c r="AQ252" s="195"/>
      <c r="AR252" s="195"/>
      <c r="AS252" s="196"/>
      <c r="AT252" s="796"/>
      <c r="AU252" s="790"/>
      <c r="AV252" s="790"/>
      <c r="AW252" s="790"/>
      <c r="AX252" s="790"/>
      <c r="AY252" s="793"/>
      <c r="AZ252" s="190">
        <v>3</v>
      </c>
      <c r="BA252" s="194"/>
      <c r="BB252" s="195"/>
      <c r="BC252" s="195"/>
      <c r="BD252" s="196"/>
    </row>
    <row r="253" spans="2:56" x14ac:dyDescent="0.2">
      <c r="B253" s="796"/>
      <c r="C253" s="790"/>
      <c r="D253" s="790"/>
      <c r="E253" s="790"/>
      <c r="F253" s="790"/>
      <c r="G253" s="793"/>
      <c r="H253" s="190">
        <v>4</v>
      </c>
      <c r="I253" s="194"/>
      <c r="J253" s="195"/>
      <c r="K253" s="195"/>
      <c r="L253" s="196"/>
      <c r="M253" s="796"/>
      <c r="N253" s="790"/>
      <c r="O253" s="790"/>
      <c r="P253" s="790"/>
      <c r="Q253" s="790"/>
      <c r="R253" s="793"/>
      <c r="S253" s="190">
        <v>4</v>
      </c>
      <c r="T253" s="194"/>
      <c r="U253" s="195"/>
      <c r="V253" s="195"/>
      <c r="W253" s="196"/>
      <c r="X253" s="796"/>
      <c r="Y253" s="790"/>
      <c r="Z253" s="790"/>
      <c r="AA253" s="790"/>
      <c r="AB253" s="790"/>
      <c r="AC253" s="793"/>
      <c r="AD253" s="190">
        <v>4</v>
      </c>
      <c r="AE253" s="194"/>
      <c r="AF253" s="195"/>
      <c r="AG253" s="195"/>
      <c r="AH253" s="196"/>
      <c r="AI253" s="796"/>
      <c r="AJ253" s="790"/>
      <c r="AK253" s="790"/>
      <c r="AL253" s="790"/>
      <c r="AM253" s="790"/>
      <c r="AN253" s="793"/>
      <c r="AO253" s="190">
        <v>4</v>
      </c>
      <c r="AP253" s="194"/>
      <c r="AQ253" s="195"/>
      <c r="AR253" s="195"/>
      <c r="AS253" s="196"/>
      <c r="AT253" s="796"/>
      <c r="AU253" s="790"/>
      <c r="AV253" s="790"/>
      <c r="AW253" s="790"/>
      <c r="AX253" s="790"/>
      <c r="AY253" s="793"/>
      <c r="AZ253" s="190">
        <v>4</v>
      </c>
      <c r="BA253" s="194"/>
      <c r="BB253" s="195"/>
      <c r="BC253" s="195"/>
      <c r="BD253" s="196"/>
    </row>
    <row r="254" spans="2:56" x14ac:dyDescent="0.2">
      <c r="B254" s="796"/>
      <c r="C254" s="790"/>
      <c r="D254" s="790"/>
      <c r="E254" s="790"/>
      <c r="F254" s="790"/>
      <c r="G254" s="793"/>
      <c r="H254" s="190">
        <v>5</v>
      </c>
      <c r="I254" s="194"/>
      <c r="J254" s="195"/>
      <c r="K254" s="195"/>
      <c r="L254" s="196"/>
      <c r="M254" s="796"/>
      <c r="N254" s="790"/>
      <c r="O254" s="790"/>
      <c r="P254" s="790"/>
      <c r="Q254" s="790"/>
      <c r="R254" s="793"/>
      <c r="S254" s="190">
        <v>5</v>
      </c>
      <c r="T254" s="194"/>
      <c r="U254" s="195"/>
      <c r="V254" s="195"/>
      <c r="W254" s="196"/>
      <c r="X254" s="796"/>
      <c r="Y254" s="790"/>
      <c r="Z254" s="790"/>
      <c r="AA254" s="790"/>
      <c r="AB254" s="790"/>
      <c r="AC254" s="793"/>
      <c r="AD254" s="190">
        <v>5</v>
      </c>
      <c r="AE254" s="194"/>
      <c r="AF254" s="195"/>
      <c r="AG254" s="195"/>
      <c r="AH254" s="196"/>
      <c r="AI254" s="796"/>
      <c r="AJ254" s="790"/>
      <c r="AK254" s="790"/>
      <c r="AL254" s="790"/>
      <c r="AM254" s="790"/>
      <c r="AN254" s="793"/>
      <c r="AO254" s="190">
        <v>5</v>
      </c>
      <c r="AP254" s="194"/>
      <c r="AQ254" s="195"/>
      <c r="AR254" s="195"/>
      <c r="AS254" s="196"/>
      <c r="AT254" s="796"/>
      <c r="AU254" s="790"/>
      <c r="AV254" s="790"/>
      <c r="AW254" s="790"/>
      <c r="AX254" s="790"/>
      <c r="AY254" s="793"/>
      <c r="AZ254" s="190">
        <v>5</v>
      </c>
      <c r="BA254" s="194"/>
      <c r="BB254" s="195"/>
      <c r="BC254" s="195"/>
      <c r="BD254" s="196"/>
    </row>
    <row r="255" spans="2:56" x14ac:dyDescent="0.2">
      <c r="B255" s="796"/>
      <c r="C255" s="790"/>
      <c r="D255" s="790"/>
      <c r="E255" s="790"/>
      <c r="F255" s="790"/>
      <c r="G255" s="793"/>
      <c r="H255" s="190">
        <v>6</v>
      </c>
      <c r="I255" s="194"/>
      <c r="J255" s="195"/>
      <c r="K255" s="195"/>
      <c r="L255" s="196"/>
      <c r="M255" s="796"/>
      <c r="N255" s="790"/>
      <c r="O255" s="790"/>
      <c r="P255" s="790"/>
      <c r="Q255" s="790"/>
      <c r="R255" s="793"/>
      <c r="S255" s="190">
        <v>6</v>
      </c>
      <c r="T255" s="194"/>
      <c r="U255" s="195"/>
      <c r="V255" s="195"/>
      <c r="W255" s="196"/>
      <c r="X255" s="796"/>
      <c r="Y255" s="790"/>
      <c r="Z255" s="790"/>
      <c r="AA255" s="790"/>
      <c r="AB255" s="790"/>
      <c r="AC255" s="793"/>
      <c r="AD255" s="190">
        <v>6</v>
      </c>
      <c r="AE255" s="194"/>
      <c r="AF255" s="195"/>
      <c r="AG255" s="195"/>
      <c r="AH255" s="196"/>
      <c r="AI255" s="796"/>
      <c r="AJ255" s="790"/>
      <c r="AK255" s="790"/>
      <c r="AL255" s="790"/>
      <c r="AM255" s="790"/>
      <c r="AN255" s="793"/>
      <c r="AO255" s="190">
        <v>6</v>
      </c>
      <c r="AP255" s="194"/>
      <c r="AQ255" s="195"/>
      <c r="AR255" s="195"/>
      <c r="AS255" s="196"/>
      <c r="AT255" s="796"/>
      <c r="AU255" s="790"/>
      <c r="AV255" s="790"/>
      <c r="AW255" s="790"/>
      <c r="AX255" s="790"/>
      <c r="AY255" s="793"/>
      <c r="AZ255" s="190">
        <v>6</v>
      </c>
      <c r="BA255" s="194"/>
      <c r="BB255" s="195"/>
      <c r="BC255" s="195"/>
      <c r="BD255" s="196"/>
    </row>
    <row r="256" spans="2:56" x14ac:dyDescent="0.2">
      <c r="B256" s="796"/>
      <c r="C256" s="790"/>
      <c r="D256" s="790"/>
      <c r="E256" s="790"/>
      <c r="F256" s="790"/>
      <c r="G256" s="793"/>
      <c r="H256" s="190">
        <v>7</v>
      </c>
      <c r="I256" s="194"/>
      <c r="J256" s="195"/>
      <c r="K256" s="195"/>
      <c r="L256" s="196"/>
      <c r="M256" s="796"/>
      <c r="N256" s="790"/>
      <c r="O256" s="790"/>
      <c r="P256" s="790"/>
      <c r="Q256" s="790"/>
      <c r="R256" s="793"/>
      <c r="S256" s="190">
        <v>7</v>
      </c>
      <c r="T256" s="194"/>
      <c r="U256" s="195"/>
      <c r="V256" s="195"/>
      <c r="W256" s="196"/>
      <c r="X256" s="796"/>
      <c r="Y256" s="790"/>
      <c r="Z256" s="790"/>
      <c r="AA256" s="790"/>
      <c r="AB256" s="790"/>
      <c r="AC256" s="793"/>
      <c r="AD256" s="190">
        <v>7</v>
      </c>
      <c r="AE256" s="194"/>
      <c r="AF256" s="195"/>
      <c r="AG256" s="195"/>
      <c r="AH256" s="196"/>
      <c r="AI256" s="796"/>
      <c r="AJ256" s="790"/>
      <c r="AK256" s="790"/>
      <c r="AL256" s="790"/>
      <c r="AM256" s="790"/>
      <c r="AN256" s="793"/>
      <c r="AO256" s="190">
        <v>7</v>
      </c>
      <c r="AP256" s="194"/>
      <c r="AQ256" s="195"/>
      <c r="AR256" s="195"/>
      <c r="AS256" s="196"/>
      <c r="AT256" s="796"/>
      <c r="AU256" s="790"/>
      <c r="AV256" s="790"/>
      <c r="AW256" s="790"/>
      <c r="AX256" s="790"/>
      <c r="AY256" s="793"/>
      <c r="AZ256" s="190">
        <v>7</v>
      </c>
      <c r="BA256" s="194"/>
      <c r="BB256" s="195"/>
      <c r="BC256" s="195"/>
      <c r="BD256" s="196"/>
    </row>
    <row r="257" spans="2:56" x14ac:dyDescent="0.2">
      <c r="B257" s="796"/>
      <c r="C257" s="790"/>
      <c r="D257" s="790"/>
      <c r="E257" s="790"/>
      <c r="F257" s="790"/>
      <c r="G257" s="793"/>
      <c r="H257" s="190">
        <v>8</v>
      </c>
      <c r="I257" s="194"/>
      <c r="J257" s="195"/>
      <c r="K257" s="195"/>
      <c r="L257" s="196"/>
      <c r="M257" s="796"/>
      <c r="N257" s="790"/>
      <c r="O257" s="790"/>
      <c r="P257" s="790"/>
      <c r="Q257" s="790"/>
      <c r="R257" s="793"/>
      <c r="S257" s="190">
        <v>8</v>
      </c>
      <c r="T257" s="194"/>
      <c r="U257" s="195"/>
      <c r="V257" s="195"/>
      <c r="W257" s="196"/>
      <c r="X257" s="796"/>
      <c r="Y257" s="790"/>
      <c r="Z257" s="790"/>
      <c r="AA257" s="790"/>
      <c r="AB257" s="790"/>
      <c r="AC257" s="793"/>
      <c r="AD257" s="190">
        <v>8</v>
      </c>
      <c r="AE257" s="194"/>
      <c r="AF257" s="195"/>
      <c r="AG257" s="195"/>
      <c r="AH257" s="196"/>
      <c r="AI257" s="796"/>
      <c r="AJ257" s="790"/>
      <c r="AK257" s="790"/>
      <c r="AL257" s="790"/>
      <c r="AM257" s="790"/>
      <c r="AN257" s="793"/>
      <c r="AO257" s="190">
        <v>8</v>
      </c>
      <c r="AP257" s="194"/>
      <c r="AQ257" s="195"/>
      <c r="AR257" s="195"/>
      <c r="AS257" s="196"/>
      <c r="AT257" s="796"/>
      <c r="AU257" s="790"/>
      <c r="AV257" s="790"/>
      <c r="AW257" s="790"/>
      <c r="AX257" s="790"/>
      <c r="AY257" s="793"/>
      <c r="AZ257" s="190">
        <v>8</v>
      </c>
      <c r="BA257" s="194"/>
      <c r="BB257" s="195"/>
      <c r="BC257" s="195"/>
      <c r="BD257" s="196"/>
    </row>
    <row r="258" spans="2:56" x14ac:dyDescent="0.2">
      <c r="B258" s="797"/>
      <c r="C258" s="791"/>
      <c r="D258" s="791"/>
      <c r="E258" s="791"/>
      <c r="F258" s="791"/>
      <c r="G258" s="794"/>
      <c r="H258" s="28">
        <v>9</v>
      </c>
      <c r="I258" s="28"/>
      <c r="J258" s="29"/>
      <c r="K258" s="29"/>
      <c r="L258" s="27"/>
      <c r="M258" s="797"/>
      <c r="N258" s="791"/>
      <c r="O258" s="791"/>
      <c r="P258" s="791"/>
      <c r="Q258" s="791"/>
      <c r="R258" s="794"/>
      <c r="S258" s="28">
        <v>9</v>
      </c>
      <c r="T258" s="28"/>
      <c r="U258" s="29"/>
      <c r="V258" s="29"/>
      <c r="W258" s="27"/>
      <c r="X258" s="797"/>
      <c r="Y258" s="791"/>
      <c r="Z258" s="791"/>
      <c r="AA258" s="791"/>
      <c r="AB258" s="791"/>
      <c r="AC258" s="794"/>
      <c r="AD258" s="28">
        <v>9</v>
      </c>
      <c r="AE258" s="28"/>
      <c r="AF258" s="29"/>
      <c r="AG258" s="29"/>
      <c r="AH258" s="27"/>
      <c r="AI258" s="797"/>
      <c r="AJ258" s="791"/>
      <c r="AK258" s="791"/>
      <c r="AL258" s="791"/>
      <c r="AM258" s="791"/>
      <c r="AN258" s="794"/>
      <c r="AO258" s="28">
        <v>9</v>
      </c>
      <c r="AP258" s="28"/>
      <c r="AQ258" s="29"/>
      <c r="AR258" s="29"/>
      <c r="AS258" s="27"/>
      <c r="AT258" s="797"/>
      <c r="AU258" s="791"/>
      <c r="AV258" s="791"/>
      <c r="AW258" s="791"/>
      <c r="AX258" s="791"/>
      <c r="AY258" s="794"/>
      <c r="AZ258" s="28">
        <v>9</v>
      </c>
      <c r="BA258" s="28"/>
      <c r="BB258" s="29"/>
      <c r="BC258" s="29"/>
      <c r="BD258" s="27"/>
    </row>
    <row r="259" spans="2:56" x14ac:dyDescent="0.2">
      <c r="B259" s="795"/>
      <c r="C259" s="789"/>
      <c r="D259" s="789"/>
      <c r="E259" s="789"/>
      <c r="F259" s="789"/>
      <c r="G259" s="792"/>
      <c r="H259" s="189">
        <v>0</v>
      </c>
      <c r="I259" s="191"/>
      <c r="J259" s="192"/>
      <c r="K259" s="192"/>
      <c r="L259" s="193"/>
      <c r="M259" s="795"/>
      <c r="N259" s="789"/>
      <c r="O259" s="789"/>
      <c r="P259" s="789"/>
      <c r="Q259" s="789"/>
      <c r="R259" s="792"/>
      <c r="S259" s="189">
        <v>0</v>
      </c>
      <c r="T259" s="191"/>
      <c r="U259" s="192"/>
      <c r="V259" s="192"/>
      <c r="W259" s="193"/>
      <c r="X259" s="795"/>
      <c r="Y259" s="789"/>
      <c r="Z259" s="789"/>
      <c r="AA259" s="789"/>
      <c r="AB259" s="789"/>
      <c r="AC259" s="792"/>
      <c r="AD259" s="189">
        <v>0</v>
      </c>
      <c r="AE259" s="191"/>
      <c r="AF259" s="192"/>
      <c r="AG259" s="192"/>
      <c r="AH259" s="193"/>
      <c r="AI259" s="795"/>
      <c r="AJ259" s="789"/>
      <c r="AK259" s="789"/>
      <c r="AL259" s="789"/>
      <c r="AM259" s="789"/>
      <c r="AN259" s="792"/>
      <c r="AO259" s="189">
        <v>0</v>
      </c>
      <c r="AP259" s="191"/>
      <c r="AQ259" s="192"/>
      <c r="AR259" s="192"/>
      <c r="AS259" s="193"/>
      <c r="AT259" s="795"/>
      <c r="AU259" s="789"/>
      <c r="AV259" s="789"/>
      <c r="AW259" s="789"/>
      <c r="AX259" s="789"/>
      <c r="AY259" s="792"/>
      <c r="AZ259" s="189">
        <v>0</v>
      </c>
      <c r="BA259" s="191"/>
      <c r="BB259" s="192"/>
      <c r="BC259" s="192"/>
      <c r="BD259" s="193"/>
    </row>
    <row r="260" spans="2:56" x14ac:dyDescent="0.2">
      <c r="B260" s="796"/>
      <c r="C260" s="790"/>
      <c r="D260" s="790"/>
      <c r="E260" s="790"/>
      <c r="F260" s="790"/>
      <c r="G260" s="793"/>
      <c r="H260" s="190">
        <v>1</v>
      </c>
      <c r="I260" s="194"/>
      <c r="J260" s="195"/>
      <c r="K260" s="195"/>
      <c r="L260" s="196"/>
      <c r="M260" s="796"/>
      <c r="N260" s="790"/>
      <c r="O260" s="790"/>
      <c r="P260" s="790"/>
      <c r="Q260" s="790"/>
      <c r="R260" s="793"/>
      <c r="S260" s="190">
        <v>1</v>
      </c>
      <c r="T260" s="194"/>
      <c r="U260" s="195"/>
      <c r="V260" s="195"/>
      <c r="W260" s="196"/>
      <c r="X260" s="796"/>
      <c r="Y260" s="790"/>
      <c r="Z260" s="790"/>
      <c r="AA260" s="790"/>
      <c r="AB260" s="790"/>
      <c r="AC260" s="793"/>
      <c r="AD260" s="190">
        <v>1</v>
      </c>
      <c r="AE260" s="194"/>
      <c r="AF260" s="195"/>
      <c r="AG260" s="195"/>
      <c r="AH260" s="196"/>
      <c r="AI260" s="796"/>
      <c r="AJ260" s="790"/>
      <c r="AK260" s="790"/>
      <c r="AL260" s="790"/>
      <c r="AM260" s="790"/>
      <c r="AN260" s="793"/>
      <c r="AO260" s="190">
        <v>1</v>
      </c>
      <c r="AP260" s="194"/>
      <c r="AQ260" s="195"/>
      <c r="AR260" s="195"/>
      <c r="AS260" s="196"/>
      <c r="AT260" s="796"/>
      <c r="AU260" s="790"/>
      <c r="AV260" s="790"/>
      <c r="AW260" s="790"/>
      <c r="AX260" s="790"/>
      <c r="AY260" s="793"/>
      <c r="AZ260" s="190">
        <v>1</v>
      </c>
      <c r="BA260" s="194"/>
      <c r="BB260" s="195"/>
      <c r="BC260" s="195"/>
      <c r="BD260" s="196"/>
    </row>
    <row r="261" spans="2:56" x14ac:dyDescent="0.2">
      <c r="B261" s="796"/>
      <c r="C261" s="790"/>
      <c r="D261" s="790"/>
      <c r="E261" s="790"/>
      <c r="F261" s="790"/>
      <c r="G261" s="793"/>
      <c r="H261" s="190">
        <v>2</v>
      </c>
      <c r="I261" s="194"/>
      <c r="J261" s="195"/>
      <c r="K261" s="195"/>
      <c r="L261" s="196"/>
      <c r="M261" s="796"/>
      <c r="N261" s="790"/>
      <c r="O261" s="790"/>
      <c r="P261" s="790"/>
      <c r="Q261" s="790"/>
      <c r="R261" s="793"/>
      <c r="S261" s="190">
        <v>2</v>
      </c>
      <c r="T261" s="194"/>
      <c r="U261" s="195"/>
      <c r="V261" s="195"/>
      <c r="W261" s="196"/>
      <c r="X261" s="796"/>
      <c r="Y261" s="790"/>
      <c r="Z261" s="790"/>
      <c r="AA261" s="790"/>
      <c r="AB261" s="790"/>
      <c r="AC261" s="793"/>
      <c r="AD261" s="190">
        <v>2</v>
      </c>
      <c r="AE261" s="194"/>
      <c r="AF261" s="195"/>
      <c r="AG261" s="195"/>
      <c r="AH261" s="196"/>
      <c r="AI261" s="796"/>
      <c r="AJ261" s="790"/>
      <c r="AK261" s="790"/>
      <c r="AL261" s="790"/>
      <c r="AM261" s="790"/>
      <c r="AN261" s="793"/>
      <c r="AO261" s="190">
        <v>2</v>
      </c>
      <c r="AP261" s="194"/>
      <c r="AQ261" s="195"/>
      <c r="AR261" s="195"/>
      <c r="AS261" s="196"/>
      <c r="AT261" s="796"/>
      <c r="AU261" s="790"/>
      <c r="AV261" s="790"/>
      <c r="AW261" s="790"/>
      <c r="AX261" s="790"/>
      <c r="AY261" s="793"/>
      <c r="AZ261" s="190">
        <v>2</v>
      </c>
      <c r="BA261" s="194"/>
      <c r="BB261" s="195"/>
      <c r="BC261" s="195"/>
      <c r="BD261" s="196"/>
    </row>
    <row r="262" spans="2:56" x14ac:dyDescent="0.2">
      <c r="B262" s="796"/>
      <c r="C262" s="790"/>
      <c r="D262" s="790"/>
      <c r="E262" s="790"/>
      <c r="F262" s="790"/>
      <c r="G262" s="793"/>
      <c r="H262" s="190">
        <v>3</v>
      </c>
      <c r="I262" s="194"/>
      <c r="J262" s="195"/>
      <c r="K262" s="195"/>
      <c r="L262" s="196"/>
      <c r="M262" s="796"/>
      <c r="N262" s="790"/>
      <c r="O262" s="790"/>
      <c r="P262" s="790"/>
      <c r="Q262" s="790"/>
      <c r="R262" s="793"/>
      <c r="S262" s="190">
        <v>3</v>
      </c>
      <c r="T262" s="194"/>
      <c r="U262" s="195"/>
      <c r="V262" s="195"/>
      <c r="W262" s="196"/>
      <c r="X262" s="796"/>
      <c r="Y262" s="790"/>
      <c r="Z262" s="790"/>
      <c r="AA262" s="790"/>
      <c r="AB262" s="790"/>
      <c r="AC262" s="793"/>
      <c r="AD262" s="190">
        <v>3</v>
      </c>
      <c r="AE262" s="194"/>
      <c r="AF262" s="195"/>
      <c r="AG262" s="195"/>
      <c r="AH262" s="196"/>
      <c r="AI262" s="796"/>
      <c r="AJ262" s="790"/>
      <c r="AK262" s="790"/>
      <c r="AL262" s="790"/>
      <c r="AM262" s="790"/>
      <c r="AN262" s="793"/>
      <c r="AO262" s="190">
        <v>3</v>
      </c>
      <c r="AP262" s="194"/>
      <c r="AQ262" s="195"/>
      <c r="AR262" s="195"/>
      <c r="AS262" s="196"/>
      <c r="AT262" s="796"/>
      <c r="AU262" s="790"/>
      <c r="AV262" s="790"/>
      <c r="AW262" s="790"/>
      <c r="AX262" s="790"/>
      <c r="AY262" s="793"/>
      <c r="AZ262" s="190">
        <v>3</v>
      </c>
      <c r="BA262" s="194"/>
      <c r="BB262" s="195"/>
      <c r="BC262" s="195"/>
      <c r="BD262" s="196"/>
    </row>
    <row r="263" spans="2:56" x14ac:dyDescent="0.2">
      <c r="B263" s="796"/>
      <c r="C263" s="790"/>
      <c r="D263" s="790"/>
      <c r="E263" s="790"/>
      <c r="F263" s="790"/>
      <c r="G263" s="793"/>
      <c r="H263" s="190">
        <v>4</v>
      </c>
      <c r="I263" s="194"/>
      <c r="J263" s="195"/>
      <c r="K263" s="195"/>
      <c r="L263" s="196"/>
      <c r="M263" s="796"/>
      <c r="N263" s="790"/>
      <c r="O263" s="790"/>
      <c r="P263" s="790"/>
      <c r="Q263" s="790"/>
      <c r="R263" s="793"/>
      <c r="S263" s="190">
        <v>4</v>
      </c>
      <c r="T263" s="194"/>
      <c r="U263" s="195"/>
      <c r="V263" s="195"/>
      <c r="W263" s="196"/>
      <c r="X263" s="796"/>
      <c r="Y263" s="790"/>
      <c r="Z263" s="790"/>
      <c r="AA263" s="790"/>
      <c r="AB263" s="790"/>
      <c r="AC263" s="793"/>
      <c r="AD263" s="190">
        <v>4</v>
      </c>
      <c r="AE263" s="194"/>
      <c r="AF263" s="195"/>
      <c r="AG263" s="195"/>
      <c r="AH263" s="196"/>
      <c r="AI263" s="796"/>
      <c r="AJ263" s="790"/>
      <c r="AK263" s="790"/>
      <c r="AL263" s="790"/>
      <c r="AM263" s="790"/>
      <c r="AN263" s="793"/>
      <c r="AO263" s="190">
        <v>4</v>
      </c>
      <c r="AP263" s="194"/>
      <c r="AQ263" s="195"/>
      <c r="AR263" s="195"/>
      <c r="AS263" s="196"/>
      <c r="AT263" s="796"/>
      <c r="AU263" s="790"/>
      <c r="AV263" s="790"/>
      <c r="AW263" s="790"/>
      <c r="AX263" s="790"/>
      <c r="AY263" s="793"/>
      <c r="AZ263" s="190">
        <v>4</v>
      </c>
      <c r="BA263" s="194"/>
      <c r="BB263" s="195"/>
      <c r="BC263" s="195"/>
      <c r="BD263" s="196"/>
    </row>
    <row r="264" spans="2:56" x14ac:dyDescent="0.2">
      <c r="B264" s="796"/>
      <c r="C264" s="790"/>
      <c r="D264" s="790"/>
      <c r="E264" s="790"/>
      <c r="F264" s="790"/>
      <c r="G264" s="793"/>
      <c r="H264" s="190">
        <v>5</v>
      </c>
      <c r="I264" s="194"/>
      <c r="J264" s="195"/>
      <c r="K264" s="195"/>
      <c r="L264" s="196"/>
      <c r="M264" s="796"/>
      <c r="N264" s="790"/>
      <c r="O264" s="790"/>
      <c r="P264" s="790"/>
      <c r="Q264" s="790"/>
      <c r="R264" s="793"/>
      <c r="S264" s="190">
        <v>5</v>
      </c>
      <c r="T264" s="194"/>
      <c r="U264" s="195"/>
      <c r="V264" s="195"/>
      <c r="W264" s="196"/>
      <c r="X264" s="796"/>
      <c r="Y264" s="790"/>
      <c r="Z264" s="790"/>
      <c r="AA264" s="790"/>
      <c r="AB264" s="790"/>
      <c r="AC264" s="793"/>
      <c r="AD264" s="190">
        <v>5</v>
      </c>
      <c r="AE264" s="194"/>
      <c r="AF264" s="195"/>
      <c r="AG264" s="195"/>
      <c r="AH264" s="196"/>
      <c r="AI264" s="796"/>
      <c r="AJ264" s="790"/>
      <c r="AK264" s="790"/>
      <c r="AL264" s="790"/>
      <c r="AM264" s="790"/>
      <c r="AN264" s="793"/>
      <c r="AO264" s="190">
        <v>5</v>
      </c>
      <c r="AP264" s="194"/>
      <c r="AQ264" s="195"/>
      <c r="AR264" s="195"/>
      <c r="AS264" s="196"/>
      <c r="AT264" s="796"/>
      <c r="AU264" s="790"/>
      <c r="AV264" s="790"/>
      <c r="AW264" s="790"/>
      <c r="AX264" s="790"/>
      <c r="AY264" s="793"/>
      <c r="AZ264" s="190">
        <v>5</v>
      </c>
      <c r="BA264" s="194"/>
      <c r="BB264" s="195"/>
      <c r="BC264" s="195"/>
      <c r="BD264" s="196"/>
    </row>
    <row r="265" spans="2:56" x14ac:dyDescent="0.2">
      <c r="B265" s="796"/>
      <c r="C265" s="790"/>
      <c r="D265" s="790"/>
      <c r="E265" s="790"/>
      <c r="F265" s="790"/>
      <c r="G265" s="793"/>
      <c r="H265" s="190">
        <v>6</v>
      </c>
      <c r="I265" s="194"/>
      <c r="J265" s="195"/>
      <c r="K265" s="195"/>
      <c r="L265" s="196"/>
      <c r="M265" s="796"/>
      <c r="N265" s="790"/>
      <c r="O265" s="790"/>
      <c r="P265" s="790"/>
      <c r="Q265" s="790"/>
      <c r="R265" s="793"/>
      <c r="S265" s="190">
        <v>6</v>
      </c>
      <c r="T265" s="194"/>
      <c r="U265" s="195"/>
      <c r="V265" s="195"/>
      <c r="W265" s="196"/>
      <c r="X265" s="796"/>
      <c r="Y265" s="790"/>
      <c r="Z265" s="790"/>
      <c r="AA265" s="790"/>
      <c r="AB265" s="790"/>
      <c r="AC265" s="793"/>
      <c r="AD265" s="190">
        <v>6</v>
      </c>
      <c r="AE265" s="194"/>
      <c r="AF265" s="195"/>
      <c r="AG265" s="195"/>
      <c r="AH265" s="196"/>
      <c r="AI265" s="796"/>
      <c r="AJ265" s="790"/>
      <c r="AK265" s="790"/>
      <c r="AL265" s="790"/>
      <c r="AM265" s="790"/>
      <c r="AN265" s="793"/>
      <c r="AO265" s="190">
        <v>6</v>
      </c>
      <c r="AP265" s="194"/>
      <c r="AQ265" s="195"/>
      <c r="AR265" s="195"/>
      <c r="AS265" s="196"/>
      <c r="AT265" s="796"/>
      <c r="AU265" s="790"/>
      <c r="AV265" s="790"/>
      <c r="AW265" s="790"/>
      <c r="AX265" s="790"/>
      <c r="AY265" s="793"/>
      <c r="AZ265" s="190">
        <v>6</v>
      </c>
      <c r="BA265" s="194"/>
      <c r="BB265" s="195"/>
      <c r="BC265" s="195"/>
      <c r="BD265" s="196"/>
    </row>
    <row r="266" spans="2:56" x14ac:dyDescent="0.2">
      <c r="B266" s="796"/>
      <c r="C266" s="790"/>
      <c r="D266" s="790"/>
      <c r="E266" s="790"/>
      <c r="F266" s="790"/>
      <c r="G266" s="793"/>
      <c r="H266" s="190">
        <v>7</v>
      </c>
      <c r="I266" s="194"/>
      <c r="J266" s="195"/>
      <c r="K266" s="195"/>
      <c r="L266" s="196"/>
      <c r="M266" s="796"/>
      <c r="N266" s="790"/>
      <c r="O266" s="790"/>
      <c r="P266" s="790"/>
      <c r="Q266" s="790"/>
      <c r="R266" s="793"/>
      <c r="S266" s="190">
        <v>7</v>
      </c>
      <c r="T266" s="194"/>
      <c r="U266" s="195"/>
      <c r="V266" s="195"/>
      <c r="W266" s="196"/>
      <c r="X266" s="796"/>
      <c r="Y266" s="790"/>
      <c r="Z266" s="790"/>
      <c r="AA266" s="790"/>
      <c r="AB266" s="790"/>
      <c r="AC266" s="793"/>
      <c r="AD266" s="190">
        <v>7</v>
      </c>
      <c r="AE266" s="194"/>
      <c r="AF266" s="195"/>
      <c r="AG266" s="195"/>
      <c r="AH266" s="196"/>
      <c r="AI266" s="796"/>
      <c r="AJ266" s="790"/>
      <c r="AK266" s="790"/>
      <c r="AL266" s="790"/>
      <c r="AM266" s="790"/>
      <c r="AN266" s="793"/>
      <c r="AO266" s="190">
        <v>7</v>
      </c>
      <c r="AP266" s="194"/>
      <c r="AQ266" s="195"/>
      <c r="AR266" s="195"/>
      <c r="AS266" s="196"/>
      <c r="AT266" s="796"/>
      <c r="AU266" s="790"/>
      <c r="AV266" s="790"/>
      <c r="AW266" s="790"/>
      <c r="AX266" s="790"/>
      <c r="AY266" s="793"/>
      <c r="AZ266" s="190">
        <v>7</v>
      </c>
      <c r="BA266" s="194"/>
      <c r="BB266" s="195"/>
      <c r="BC266" s="195"/>
      <c r="BD266" s="196"/>
    </row>
    <row r="267" spans="2:56" x14ac:dyDescent="0.2">
      <c r="B267" s="796"/>
      <c r="C267" s="790"/>
      <c r="D267" s="790"/>
      <c r="E267" s="790"/>
      <c r="F267" s="790"/>
      <c r="G267" s="793"/>
      <c r="H267" s="190">
        <v>8</v>
      </c>
      <c r="I267" s="194"/>
      <c r="J267" s="195"/>
      <c r="K267" s="195"/>
      <c r="L267" s="196"/>
      <c r="M267" s="796"/>
      <c r="N267" s="790"/>
      <c r="O267" s="790"/>
      <c r="P267" s="790"/>
      <c r="Q267" s="790"/>
      <c r="R267" s="793"/>
      <c r="S267" s="190">
        <v>8</v>
      </c>
      <c r="T267" s="194"/>
      <c r="U267" s="195"/>
      <c r="V267" s="195"/>
      <c r="W267" s="196"/>
      <c r="X267" s="796"/>
      <c r="Y267" s="790"/>
      <c r="Z267" s="790"/>
      <c r="AA267" s="790"/>
      <c r="AB267" s="790"/>
      <c r="AC267" s="793"/>
      <c r="AD267" s="190">
        <v>8</v>
      </c>
      <c r="AE267" s="194"/>
      <c r="AF267" s="195"/>
      <c r="AG267" s="195"/>
      <c r="AH267" s="196"/>
      <c r="AI267" s="796"/>
      <c r="AJ267" s="790"/>
      <c r="AK267" s="790"/>
      <c r="AL267" s="790"/>
      <c r="AM267" s="790"/>
      <c r="AN267" s="793"/>
      <c r="AO267" s="190">
        <v>8</v>
      </c>
      <c r="AP267" s="194"/>
      <c r="AQ267" s="195"/>
      <c r="AR267" s="195"/>
      <c r="AS267" s="196"/>
      <c r="AT267" s="796"/>
      <c r="AU267" s="790"/>
      <c r="AV267" s="790"/>
      <c r="AW267" s="790"/>
      <c r="AX267" s="790"/>
      <c r="AY267" s="793"/>
      <c r="AZ267" s="190">
        <v>8</v>
      </c>
      <c r="BA267" s="194"/>
      <c r="BB267" s="195"/>
      <c r="BC267" s="195"/>
      <c r="BD267" s="196"/>
    </row>
    <row r="268" spans="2:56" x14ac:dyDescent="0.2">
      <c r="B268" s="797"/>
      <c r="C268" s="791"/>
      <c r="D268" s="791"/>
      <c r="E268" s="791"/>
      <c r="F268" s="791"/>
      <c r="G268" s="794"/>
      <c r="H268" s="28">
        <v>9</v>
      </c>
      <c r="I268" s="28"/>
      <c r="J268" s="29"/>
      <c r="K268" s="29"/>
      <c r="L268" s="27"/>
      <c r="M268" s="797"/>
      <c r="N268" s="791"/>
      <c r="O268" s="791"/>
      <c r="P268" s="791"/>
      <c r="Q268" s="791"/>
      <c r="R268" s="794"/>
      <c r="S268" s="28">
        <v>9</v>
      </c>
      <c r="T268" s="28"/>
      <c r="U268" s="29"/>
      <c r="V268" s="29"/>
      <c r="W268" s="27"/>
      <c r="X268" s="797"/>
      <c r="Y268" s="791"/>
      <c r="Z268" s="791"/>
      <c r="AA268" s="791"/>
      <c r="AB268" s="791"/>
      <c r="AC268" s="794"/>
      <c r="AD268" s="28">
        <v>9</v>
      </c>
      <c r="AE268" s="28"/>
      <c r="AF268" s="29"/>
      <c r="AG268" s="29"/>
      <c r="AH268" s="27"/>
      <c r="AI268" s="797"/>
      <c r="AJ268" s="791"/>
      <c r="AK268" s="791"/>
      <c r="AL268" s="791"/>
      <c r="AM268" s="791"/>
      <c r="AN268" s="794"/>
      <c r="AO268" s="28">
        <v>9</v>
      </c>
      <c r="AP268" s="28"/>
      <c r="AQ268" s="29"/>
      <c r="AR268" s="29"/>
      <c r="AS268" s="27"/>
      <c r="AT268" s="797"/>
      <c r="AU268" s="791"/>
      <c r="AV268" s="791"/>
      <c r="AW268" s="791"/>
      <c r="AX268" s="791"/>
      <c r="AY268" s="794"/>
      <c r="AZ268" s="28">
        <v>9</v>
      </c>
      <c r="BA268" s="28"/>
      <c r="BB268" s="29"/>
      <c r="BC268" s="29"/>
      <c r="BD268" s="27"/>
    </row>
    <row r="269" spans="2:56" x14ac:dyDescent="0.2">
      <c r="B269" s="795"/>
      <c r="C269" s="789"/>
      <c r="D269" s="789"/>
      <c r="E269" s="789"/>
      <c r="F269" s="789"/>
      <c r="G269" s="792"/>
      <c r="H269" s="189">
        <v>0</v>
      </c>
      <c r="I269" s="191"/>
      <c r="J269" s="192"/>
      <c r="K269" s="192"/>
      <c r="L269" s="193"/>
      <c r="M269" s="795"/>
      <c r="N269" s="789"/>
      <c r="O269" s="789"/>
      <c r="P269" s="789"/>
      <c r="Q269" s="789"/>
      <c r="R269" s="792"/>
      <c r="S269" s="189">
        <v>0</v>
      </c>
      <c r="T269" s="191"/>
      <c r="U269" s="192"/>
      <c r="V269" s="192"/>
      <c r="W269" s="193"/>
      <c r="X269" s="795"/>
      <c r="Y269" s="789"/>
      <c r="Z269" s="789"/>
      <c r="AA269" s="789"/>
      <c r="AB269" s="789"/>
      <c r="AC269" s="792"/>
      <c r="AD269" s="189">
        <v>0</v>
      </c>
      <c r="AE269" s="191"/>
      <c r="AF269" s="192"/>
      <c r="AG269" s="192"/>
      <c r="AH269" s="193"/>
      <c r="AI269" s="795"/>
      <c r="AJ269" s="789"/>
      <c r="AK269" s="789"/>
      <c r="AL269" s="789"/>
      <c r="AM269" s="789"/>
      <c r="AN269" s="792"/>
      <c r="AO269" s="189">
        <v>0</v>
      </c>
      <c r="AP269" s="191"/>
      <c r="AQ269" s="192"/>
      <c r="AR269" s="192"/>
      <c r="AS269" s="193"/>
      <c r="AT269" s="795"/>
      <c r="AU269" s="789"/>
      <c r="AV269" s="789"/>
      <c r="AW269" s="789"/>
      <c r="AX269" s="789"/>
      <c r="AY269" s="792"/>
      <c r="AZ269" s="189">
        <v>0</v>
      </c>
      <c r="BA269" s="191"/>
      <c r="BB269" s="192"/>
      <c r="BC269" s="192"/>
      <c r="BD269" s="193"/>
    </row>
    <row r="270" spans="2:56" x14ac:dyDescent="0.2">
      <c r="B270" s="796"/>
      <c r="C270" s="790"/>
      <c r="D270" s="790"/>
      <c r="E270" s="790"/>
      <c r="F270" s="790"/>
      <c r="G270" s="793"/>
      <c r="H270" s="190">
        <v>1</v>
      </c>
      <c r="I270" s="194"/>
      <c r="J270" s="195"/>
      <c r="K270" s="195"/>
      <c r="L270" s="196"/>
      <c r="M270" s="796"/>
      <c r="N270" s="790"/>
      <c r="O270" s="790"/>
      <c r="P270" s="790"/>
      <c r="Q270" s="790"/>
      <c r="R270" s="793"/>
      <c r="S270" s="190">
        <v>1</v>
      </c>
      <c r="T270" s="194"/>
      <c r="U270" s="195"/>
      <c r="V270" s="195"/>
      <c r="W270" s="196"/>
      <c r="X270" s="796"/>
      <c r="Y270" s="790"/>
      <c r="Z270" s="790"/>
      <c r="AA270" s="790"/>
      <c r="AB270" s="790"/>
      <c r="AC270" s="793"/>
      <c r="AD270" s="190">
        <v>1</v>
      </c>
      <c r="AE270" s="194"/>
      <c r="AF270" s="195"/>
      <c r="AG270" s="195"/>
      <c r="AH270" s="196"/>
      <c r="AI270" s="796"/>
      <c r="AJ270" s="790"/>
      <c r="AK270" s="790"/>
      <c r="AL270" s="790"/>
      <c r="AM270" s="790"/>
      <c r="AN270" s="793"/>
      <c r="AO270" s="190">
        <v>1</v>
      </c>
      <c r="AP270" s="194"/>
      <c r="AQ270" s="195"/>
      <c r="AR270" s="195"/>
      <c r="AS270" s="196"/>
      <c r="AT270" s="796"/>
      <c r="AU270" s="790"/>
      <c r="AV270" s="790"/>
      <c r="AW270" s="790"/>
      <c r="AX270" s="790"/>
      <c r="AY270" s="793"/>
      <c r="AZ270" s="190">
        <v>1</v>
      </c>
      <c r="BA270" s="194"/>
      <c r="BB270" s="195"/>
      <c r="BC270" s="195"/>
      <c r="BD270" s="196"/>
    </row>
    <row r="271" spans="2:56" x14ac:dyDescent="0.2">
      <c r="B271" s="796"/>
      <c r="C271" s="790"/>
      <c r="D271" s="790"/>
      <c r="E271" s="790"/>
      <c r="F271" s="790"/>
      <c r="G271" s="793"/>
      <c r="H271" s="190">
        <v>2</v>
      </c>
      <c r="I271" s="194"/>
      <c r="J271" s="195"/>
      <c r="K271" s="195"/>
      <c r="L271" s="196"/>
      <c r="M271" s="796"/>
      <c r="N271" s="790"/>
      <c r="O271" s="790"/>
      <c r="P271" s="790"/>
      <c r="Q271" s="790"/>
      <c r="R271" s="793"/>
      <c r="S271" s="190">
        <v>2</v>
      </c>
      <c r="T271" s="194"/>
      <c r="U271" s="195"/>
      <c r="V271" s="195"/>
      <c r="W271" s="196"/>
      <c r="X271" s="796"/>
      <c r="Y271" s="790"/>
      <c r="Z271" s="790"/>
      <c r="AA271" s="790"/>
      <c r="AB271" s="790"/>
      <c r="AC271" s="793"/>
      <c r="AD271" s="190">
        <v>2</v>
      </c>
      <c r="AE271" s="194"/>
      <c r="AF271" s="195"/>
      <c r="AG271" s="195"/>
      <c r="AH271" s="196"/>
      <c r="AI271" s="796"/>
      <c r="AJ271" s="790"/>
      <c r="AK271" s="790"/>
      <c r="AL271" s="790"/>
      <c r="AM271" s="790"/>
      <c r="AN271" s="793"/>
      <c r="AO271" s="190">
        <v>2</v>
      </c>
      <c r="AP271" s="194"/>
      <c r="AQ271" s="195"/>
      <c r="AR271" s="195"/>
      <c r="AS271" s="196"/>
      <c r="AT271" s="796"/>
      <c r="AU271" s="790"/>
      <c r="AV271" s="790"/>
      <c r="AW271" s="790"/>
      <c r="AX271" s="790"/>
      <c r="AY271" s="793"/>
      <c r="AZ271" s="190">
        <v>2</v>
      </c>
      <c r="BA271" s="194"/>
      <c r="BB271" s="195"/>
      <c r="BC271" s="195"/>
      <c r="BD271" s="196"/>
    </row>
    <row r="272" spans="2:56" x14ac:dyDescent="0.2">
      <c r="B272" s="796"/>
      <c r="C272" s="790"/>
      <c r="D272" s="790"/>
      <c r="E272" s="790"/>
      <c r="F272" s="790"/>
      <c r="G272" s="793"/>
      <c r="H272" s="190">
        <v>3</v>
      </c>
      <c r="I272" s="194"/>
      <c r="J272" s="195"/>
      <c r="K272" s="195"/>
      <c r="L272" s="196"/>
      <c r="M272" s="796"/>
      <c r="N272" s="790"/>
      <c r="O272" s="790"/>
      <c r="P272" s="790"/>
      <c r="Q272" s="790"/>
      <c r="R272" s="793"/>
      <c r="S272" s="190">
        <v>3</v>
      </c>
      <c r="T272" s="194"/>
      <c r="U272" s="195"/>
      <c r="V272" s="195"/>
      <c r="W272" s="196"/>
      <c r="X272" s="796"/>
      <c r="Y272" s="790"/>
      <c r="Z272" s="790"/>
      <c r="AA272" s="790"/>
      <c r="AB272" s="790"/>
      <c r="AC272" s="793"/>
      <c r="AD272" s="190">
        <v>3</v>
      </c>
      <c r="AE272" s="194"/>
      <c r="AF272" s="195"/>
      <c r="AG272" s="195"/>
      <c r="AH272" s="196"/>
      <c r="AI272" s="796"/>
      <c r="AJ272" s="790"/>
      <c r="AK272" s="790"/>
      <c r="AL272" s="790"/>
      <c r="AM272" s="790"/>
      <c r="AN272" s="793"/>
      <c r="AO272" s="190">
        <v>3</v>
      </c>
      <c r="AP272" s="194"/>
      <c r="AQ272" s="195"/>
      <c r="AR272" s="195"/>
      <c r="AS272" s="196"/>
      <c r="AT272" s="796"/>
      <c r="AU272" s="790"/>
      <c r="AV272" s="790"/>
      <c r="AW272" s="790"/>
      <c r="AX272" s="790"/>
      <c r="AY272" s="793"/>
      <c r="AZ272" s="190">
        <v>3</v>
      </c>
      <c r="BA272" s="194"/>
      <c r="BB272" s="195"/>
      <c r="BC272" s="195"/>
      <c r="BD272" s="196"/>
    </row>
    <row r="273" spans="2:56" x14ac:dyDescent="0.2">
      <c r="B273" s="796"/>
      <c r="C273" s="790"/>
      <c r="D273" s="790"/>
      <c r="E273" s="790"/>
      <c r="F273" s="790"/>
      <c r="G273" s="793"/>
      <c r="H273" s="190">
        <v>4</v>
      </c>
      <c r="I273" s="194"/>
      <c r="J273" s="195"/>
      <c r="K273" s="195"/>
      <c r="L273" s="196"/>
      <c r="M273" s="796"/>
      <c r="N273" s="790"/>
      <c r="O273" s="790"/>
      <c r="P273" s="790"/>
      <c r="Q273" s="790"/>
      <c r="R273" s="793"/>
      <c r="S273" s="190">
        <v>4</v>
      </c>
      <c r="T273" s="194"/>
      <c r="U273" s="195"/>
      <c r="V273" s="195"/>
      <c r="W273" s="196"/>
      <c r="X273" s="796"/>
      <c r="Y273" s="790"/>
      <c r="Z273" s="790"/>
      <c r="AA273" s="790"/>
      <c r="AB273" s="790"/>
      <c r="AC273" s="793"/>
      <c r="AD273" s="190">
        <v>4</v>
      </c>
      <c r="AE273" s="194"/>
      <c r="AF273" s="195"/>
      <c r="AG273" s="195"/>
      <c r="AH273" s="196"/>
      <c r="AI273" s="796"/>
      <c r="AJ273" s="790"/>
      <c r="AK273" s="790"/>
      <c r="AL273" s="790"/>
      <c r="AM273" s="790"/>
      <c r="AN273" s="793"/>
      <c r="AO273" s="190">
        <v>4</v>
      </c>
      <c r="AP273" s="194"/>
      <c r="AQ273" s="195"/>
      <c r="AR273" s="195"/>
      <c r="AS273" s="196"/>
      <c r="AT273" s="796"/>
      <c r="AU273" s="790"/>
      <c r="AV273" s="790"/>
      <c r="AW273" s="790"/>
      <c r="AX273" s="790"/>
      <c r="AY273" s="793"/>
      <c r="AZ273" s="190">
        <v>4</v>
      </c>
      <c r="BA273" s="194"/>
      <c r="BB273" s="195"/>
      <c r="BC273" s="195"/>
      <c r="BD273" s="196"/>
    </row>
    <row r="274" spans="2:56" x14ac:dyDescent="0.2">
      <c r="B274" s="796"/>
      <c r="C274" s="790"/>
      <c r="D274" s="790"/>
      <c r="E274" s="790"/>
      <c r="F274" s="790"/>
      <c r="G274" s="793"/>
      <c r="H274" s="190">
        <v>5</v>
      </c>
      <c r="I274" s="194"/>
      <c r="J274" s="195"/>
      <c r="K274" s="195"/>
      <c r="L274" s="196"/>
      <c r="M274" s="796"/>
      <c r="N274" s="790"/>
      <c r="O274" s="790"/>
      <c r="P274" s="790"/>
      <c r="Q274" s="790"/>
      <c r="R274" s="793"/>
      <c r="S274" s="190">
        <v>5</v>
      </c>
      <c r="T274" s="194"/>
      <c r="U274" s="195"/>
      <c r="V274" s="195"/>
      <c r="W274" s="196"/>
      <c r="X274" s="796"/>
      <c r="Y274" s="790"/>
      <c r="Z274" s="790"/>
      <c r="AA274" s="790"/>
      <c r="AB274" s="790"/>
      <c r="AC274" s="793"/>
      <c r="AD274" s="190">
        <v>5</v>
      </c>
      <c r="AE274" s="194"/>
      <c r="AF274" s="195"/>
      <c r="AG274" s="195"/>
      <c r="AH274" s="196"/>
      <c r="AI274" s="796"/>
      <c r="AJ274" s="790"/>
      <c r="AK274" s="790"/>
      <c r="AL274" s="790"/>
      <c r="AM274" s="790"/>
      <c r="AN274" s="793"/>
      <c r="AO274" s="190">
        <v>5</v>
      </c>
      <c r="AP274" s="194"/>
      <c r="AQ274" s="195"/>
      <c r="AR274" s="195"/>
      <c r="AS274" s="196"/>
      <c r="AT274" s="796"/>
      <c r="AU274" s="790"/>
      <c r="AV274" s="790"/>
      <c r="AW274" s="790"/>
      <c r="AX274" s="790"/>
      <c r="AY274" s="793"/>
      <c r="AZ274" s="190">
        <v>5</v>
      </c>
      <c r="BA274" s="194"/>
      <c r="BB274" s="195"/>
      <c r="BC274" s="195"/>
      <c r="BD274" s="196"/>
    </row>
    <row r="275" spans="2:56" x14ac:dyDescent="0.2">
      <c r="B275" s="796"/>
      <c r="C275" s="790"/>
      <c r="D275" s="790"/>
      <c r="E275" s="790"/>
      <c r="F275" s="790"/>
      <c r="G275" s="793"/>
      <c r="H275" s="190">
        <v>6</v>
      </c>
      <c r="I275" s="194"/>
      <c r="J275" s="195"/>
      <c r="K275" s="195"/>
      <c r="L275" s="196"/>
      <c r="M275" s="796"/>
      <c r="N275" s="790"/>
      <c r="O275" s="790"/>
      <c r="P275" s="790"/>
      <c r="Q275" s="790"/>
      <c r="R275" s="793"/>
      <c r="S275" s="190">
        <v>6</v>
      </c>
      <c r="T275" s="194"/>
      <c r="U275" s="195"/>
      <c r="V275" s="195"/>
      <c r="W275" s="196"/>
      <c r="X275" s="796"/>
      <c r="Y275" s="790"/>
      <c r="Z275" s="790"/>
      <c r="AA275" s="790"/>
      <c r="AB275" s="790"/>
      <c r="AC275" s="793"/>
      <c r="AD275" s="190">
        <v>6</v>
      </c>
      <c r="AE275" s="194"/>
      <c r="AF275" s="195"/>
      <c r="AG275" s="195"/>
      <c r="AH275" s="196"/>
      <c r="AI275" s="796"/>
      <c r="AJ275" s="790"/>
      <c r="AK275" s="790"/>
      <c r="AL275" s="790"/>
      <c r="AM275" s="790"/>
      <c r="AN275" s="793"/>
      <c r="AO275" s="190">
        <v>6</v>
      </c>
      <c r="AP275" s="194"/>
      <c r="AQ275" s="195"/>
      <c r="AR275" s="195"/>
      <c r="AS275" s="196"/>
      <c r="AT275" s="796"/>
      <c r="AU275" s="790"/>
      <c r="AV275" s="790"/>
      <c r="AW275" s="790"/>
      <c r="AX275" s="790"/>
      <c r="AY275" s="793"/>
      <c r="AZ275" s="190">
        <v>6</v>
      </c>
      <c r="BA275" s="194"/>
      <c r="BB275" s="195"/>
      <c r="BC275" s="195"/>
      <c r="BD275" s="196"/>
    </row>
    <row r="276" spans="2:56" x14ac:dyDescent="0.2">
      <c r="B276" s="796"/>
      <c r="C276" s="790"/>
      <c r="D276" s="790"/>
      <c r="E276" s="790"/>
      <c r="F276" s="790"/>
      <c r="G276" s="793"/>
      <c r="H276" s="190">
        <v>7</v>
      </c>
      <c r="I276" s="194"/>
      <c r="J276" s="195"/>
      <c r="K276" s="195"/>
      <c r="L276" s="196"/>
      <c r="M276" s="796"/>
      <c r="N276" s="790"/>
      <c r="O276" s="790"/>
      <c r="P276" s="790"/>
      <c r="Q276" s="790"/>
      <c r="R276" s="793"/>
      <c r="S276" s="190">
        <v>7</v>
      </c>
      <c r="T276" s="194"/>
      <c r="U276" s="195"/>
      <c r="V276" s="195"/>
      <c r="W276" s="196"/>
      <c r="X276" s="796"/>
      <c r="Y276" s="790"/>
      <c r="Z276" s="790"/>
      <c r="AA276" s="790"/>
      <c r="AB276" s="790"/>
      <c r="AC276" s="793"/>
      <c r="AD276" s="190">
        <v>7</v>
      </c>
      <c r="AE276" s="194"/>
      <c r="AF276" s="195"/>
      <c r="AG276" s="195"/>
      <c r="AH276" s="196"/>
      <c r="AI276" s="796"/>
      <c r="AJ276" s="790"/>
      <c r="AK276" s="790"/>
      <c r="AL276" s="790"/>
      <c r="AM276" s="790"/>
      <c r="AN276" s="793"/>
      <c r="AO276" s="190">
        <v>7</v>
      </c>
      <c r="AP276" s="194"/>
      <c r="AQ276" s="195"/>
      <c r="AR276" s="195"/>
      <c r="AS276" s="196"/>
      <c r="AT276" s="796"/>
      <c r="AU276" s="790"/>
      <c r="AV276" s="790"/>
      <c r="AW276" s="790"/>
      <c r="AX276" s="790"/>
      <c r="AY276" s="793"/>
      <c r="AZ276" s="190">
        <v>7</v>
      </c>
      <c r="BA276" s="194"/>
      <c r="BB276" s="195"/>
      <c r="BC276" s="195"/>
      <c r="BD276" s="196"/>
    </row>
    <row r="277" spans="2:56" x14ac:dyDescent="0.2">
      <c r="B277" s="796"/>
      <c r="C277" s="790"/>
      <c r="D277" s="790"/>
      <c r="E277" s="790"/>
      <c r="F277" s="790"/>
      <c r="G277" s="793"/>
      <c r="H277" s="190">
        <v>8</v>
      </c>
      <c r="I277" s="194"/>
      <c r="J277" s="195"/>
      <c r="K277" s="195"/>
      <c r="L277" s="196"/>
      <c r="M277" s="796"/>
      <c r="N277" s="790"/>
      <c r="O277" s="790"/>
      <c r="P277" s="790"/>
      <c r="Q277" s="790"/>
      <c r="R277" s="793"/>
      <c r="S277" s="190">
        <v>8</v>
      </c>
      <c r="T277" s="194"/>
      <c r="U277" s="195"/>
      <c r="V277" s="195"/>
      <c r="W277" s="196"/>
      <c r="X277" s="796"/>
      <c r="Y277" s="790"/>
      <c r="Z277" s="790"/>
      <c r="AA277" s="790"/>
      <c r="AB277" s="790"/>
      <c r="AC277" s="793"/>
      <c r="AD277" s="190">
        <v>8</v>
      </c>
      <c r="AE277" s="194"/>
      <c r="AF277" s="195"/>
      <c r="AG277" s="195"/>
      <c r="AH277" s="196"/>
      <c r="AI277" s="796"/>
      <c r="AJ277" s="790"/>
      <c r="AK277" s="790"/>
      <c r="AL277" s="790"/>
      <c r="AM277" s="790"/>
      <c r="AN277" s="793"/>
      <c r="AO277" s="190">
        <v>8</v>
      </c>
      <c r="AP277" s="194"/>
      <c r="AQ277" s="195"/>
      <c r="AR277" s="195"/>
      <c r="AS277" s="196"/>
      <c r="AT277" s="796"/>
      <c r="AU277" s="790"/>
      <c r="AV277" s="790"/>
      <c r="AW277" s="790"/>
      <c r="AX277" s="790"/>
      <c r="AY277" s="793"/>
      <c r="AZ277" s="190">
        <v>8</v>
      </c>
      <c r="BA277" s="194"/>
      <c r="BB277" s="195"/>
      <c r="BC277" s="195"/>
      <c r="BD277" s="196"/>
    </row>
    <row r="278" spans="2:56" x14ac:dyDescent="0.2">
      <c r="B278" s="797"/>
      <c r="C278" s="791"/>
      <c r="D278" s="791"/>
      <c r="E278" s="791"/>
      <c r="F278" s="791"/>
      <c r="G278" s="794"/>
      <c r="H278" s="28">
        <v>9</v>
      </c>
      <c r="I278" s="28"/>
      <c r="J278" s="29"/>
      <c r="K278" s="29"/>
      <c r="L278" s="27"/>
      <c r="M278" s="797"/>
      <c r="N278" s="791"/>
      <c r="O278" s="791"/>
      <c r="P278" s="791"/>
      <c r="Q278" s="791"/>
      <c r="R278" s="794"/>
      <c r="S278" s="28">
        <v>9</v>
      </c>
      <c r="T278" s="28"/>
      <c r="U278" s="29"/>
      <c r="V278" s="29"/>
      <c r="W278" s="27"/>
      <c r="X278" s="797"/>
      <c r="Y278" s="791"/>
      <c r="Z278" s="791"/>
      <c r="AA278" s="791"/>
      <c r="AB278" s="791"/>
      <c r="AC278" s="794"/>
      <c r="AD278" s="28">
        <v>9</v>
      </c>
      <c r="AE278" s="28"/>
      <c r="AF278" s="29"/>
      <c r="AG278" s="29"/>
      <c r="AH278" s="27"/>
      <c r="AI278" s="797"/>
      <c r="AJ278" s="791"/>
      <c r="AK278" s="791"/>
      <c r="AL278" s="791"/>
      <c r="AM278" s="791"/>
      <c r="AN278" s="794"/>
      <c r="AO278" s="28">
        <v>9</v>
      </c>
      <c r="AP278" s="28"/>
      <c r="AQ278" s="29"/>
      <c r="AR278" s="29"/>
      <c r="AS278" s="27"/>
      <c r="AT278" s="797"/>
      <c r="AU278" s="791"/>
      <c r="AV278" s="791"/>
      <c r="AW278" s="791"/>
      <c r="AX278" s="791"/>
      <c r="AY278" s="794"/>
      <c r="AZ278" s="28">
        <v>9</v>
      </c>
      <c r="BA278" s="28"/>
      <c r="BB278" s="29"/>
      <c r="BC278" s="29"/>
      <c r="BD278" s="27"/>
    </row>
    <row r="279" spans="2:56" x14ac:dyDescent="0.2">
      <c r="B279" s="795"/>
      <c r="C279" s="789"/>
      <c r="D279" s="789"/>
      <c r="E279" s="789"/>
      <c r="F279" s="789"/>
      <c r="G279" s="792"/>
      <c r="H279" s="189">
        <v>0</v>
      </c>
      <c r="I279" s="191"/>
      <c r="J279" s="192"/>
      <c r="K279" s="192"/>
      <c r="L279" s="193"/>
      <c r="M279" s="795"/>
      <c r="N279" s="789"/>
      <c r="O279" s="789"/>
      <c r="P279" s="789"/>
      <c r="Q279" s="789"/>
      <c r="R279" s="792"/>
      <c r="S279" s="189">
        <v>0</v>
      </c>
      <c r="T279" s="191"/>
      <c r="U279" s="192"/>
      <c r="V279" s="192"/>
      <c r="W279" s="193"/>
      <c r="X279" s="795"/>
      <c r="Y279" s="789"/>
      <c r="Z279" s="789"/>
      <c r="AA279" s="789"/>
      <c r="AB279" s="789"/>
      <c r="AC279" s="792"/>
      <c r="AD279" s="189">
        <v>0</v>
      </c>
      <c r="AE279" s="191"/>
      <c r="AF279" s="192"/>
      <c r="AG279" s="192"/>
      <c r="AH279" s="193"/>
      <c r="AI279" s="795"/>
      <c r="AJ279" s="789"/>
      <c r="AK279" s="789"/>
      <c r="AL279" s="789"/>
      <c r="AM279" s="789"/>
      <c r="AN279" s="792"/>
      <c r="AO279" s="189">
        <v>0</v>
      </c>
      <c r="AP279" s="191"/>
      <c r="AQ279" s="192"/>
      <c r="AR279" s="192"/>
      <c r="AS279" s="193"/>
      <c r="AT279" s="795"/>
      <c r="AU279" s="789"/>
      <c r="AV279" s="789"/>
      <c r="AW279" s="789"/>
      <c r="AX279" s="789"/>
      <c r="AY279" s="792"/>
      <c r="AZ279" s="189">
        <v>0</v>
      </c>
      <c r="BA279" s="191"/>
      <c r="BB279" s="192"/>
      <c r="BC279" s="192"/>
      <c r="BD279" s="193"/>
    </row>
    <row r="280" spans="2:56" x14ac:dyDescent="0.2">
      <c r="B280" s="796"/>
      <c r="C280" s="790"/>
      <c r="D280" s="790"/>
      <c r="E280" s="790"/>
      <c r="F280" s="790"/>
      <c r="G280" s="793"/>
      <c r="H280" s="190">
        <v>1</v>
      </c>
      <c r="I280" s="194"/>
      <c r="J280" s="195"/>
      <c r="K280" s="195"/>
      <c r="L280" s="196"/>
      <c r="M280" s="796"/>
      <c r="N280" s="790"/>
      <c r="O280" s="790"/>
      <c r="P280" s="790"/>
      <c r="Q280" s="790"/>
      <c r="R280" s="793"/>
      <c r="S280" s="190">
        <v>1</v>
      </c>
      <c r="T280" s="194"/>
      <c r="U280" s="195"/>
      <c r="V280" s="195"/>
      <c r="W280" s="196"/>
      <c r="X280" s="796"/>
      <c r="Y280" s="790"/>
      <c r="Z280" s="790"/>
      <c r="AA280" s="790"/>
      <c r="AB280" s="790"/>
      <c r="AC280" s="793"/>
      <c r="AD280" s="190">
        <v>1</v>
      </c>
      <c r="AE280" s="194"/>
      <c r="AF280" s="195"/>
      <c r="AG280" s="195"/>
      <c r="AH280" s="196"/>
      <c r="AI280" s="796"/>
      <c r="AJ280" s="790"/>
      <c r="AK280" s="790"/>
      <c r="AL280" s="790"/>
      <c r="AM280" s="790"/>
      <c r="AN280" s="793"/>
      <c r="AO280" s="190">
        <v>1</v>
      </c>
      <c r="AP280" s="194"/>
      <c r="AQ280" s="195"/>
      <c r="AR280" s="195"/>
      <c r="AS280" s="196"/>
      <c r="AT280" s="796"/>
      <c r="AU280" s="790"/>
      <c r="AV280" s="790"/>
      <c r="AW280" s="790"/>
      <c r="AX280" s="790"/>
      <c r="AY280" s="793"/>
      <c r="AZ280" s="190">
        <v>1</v>
      </c>
      <c r="BA280" s="194"/>
      <c r="BB280" s="195"/>
      <c r="BC280" s="195"/>
      <c r="BD280" s="196"/>
    </row>
    <row r="281" spans="2:56" x14ac:dyDescent="0.2">
      <c r="B281" s="796"/>
      <c r="C281" s="790"/>
      <c r="D281" s="790"/>
      <c r="E281" s="790"/>
      <c r="F281" s="790"/>
      <c r="G281" s="793"/>
      <c r="H281" s="190">
        <v>2</v>
      </c>
      <c r="I281" s="194"/>
      <c r="J281" s="195"/>
      <c r="K281" s="195"/>
      <c r="L281" s="196"/>
      <c r="M281" s="796"/>
      <c r="N281" s="790"/>
      <c r="O281" s="790"/>
      <c r="P281" s="790"/>
      <c r="Q281" s="790"/>
      <c r="R281" s="793"/>
      <c r="S281" s="190">
        <v>2</v>
      </c>
      <c r="T281" s="194"/>
      <c r="U281" s="195"/>
      <c r="V281" s="195"/>
      <c r="W281" s="196"/>
      <c r="X281" s="796"/>
      <c r="Y281" s="790"/>
      <c r="Z281" s="790"/>
      <c r="AA281" s="790"/>
      <c r="AB281" s="790"/>
      <c r="AC281" s="793"/>
      <c r="AD281" s="190">
        <v>2</v>
      </c>
      <c r="AE281" s="194"/>
      <c r="AF281" s="195"/>
      <c r="AG281" s="195"/>
      <c r="AH281" s="196"/>
      <c r="AI281" s="796"/>
      <c r="AJ281" s="790"/>
      <c r="AK281" s="790"/>
      <c r="AL281" s="790"/>
      <c r="AM281" s="790"/>
      <c r="AN281" s="793"/>
      <c r="AO281" s="190">
        <v>2</v>
      </c>
      <c r="AP281" s="194"/>
      <c r="AQ281" s="195"/>
      <c r="AR281" s="195"/>
      <c r="AS281" s="196"/>
      <c r="AT281" s="796"/>
      <c r="AU281" s="790"/>
      <c r="AV281" s="790"/>
      <c r="AW281" s="790"/>
      <c r="AX281" s="790"/>
      <c r="AY281" s="793"/>
      <c r="AZ281" s="190">
        <v>2</v>
      </c>
      <c r="BA281" s="194"/>
      <c r="BB281" s="195"/>
      <c r="BC281" s="195"/>
      <c r="BD281" s="196"/>
    </row>
    <row r="282" spans="2:56" x14ac:dyDescent="0.2">
      <c r="B282" s="796"/>
      <c r="C282" s="790"/>
      <c r="D282" s="790"/>
      <c r="E282" s="790"/>
      <c r="F282" s="790"/>
      <c r="G282" s="793"/>
      <c r="H282" s="190">
        <v>3</v>
      </c>
      <c r="I282" s="194"/>
      <c r="J282" s="195"/>
      <c r="K282" s="195"/>
      <c r="L282" s="196"/>
      <c r="M282" s="796"/>
      <c r="N282" s="790"/>
      <c r="O282" s="790"/>
      <c r="P282" s="790"/>
      <c r="Q282" s="790"/>
      <c r="R282" s="793"/>
      <c r="S282" s="190">
        <v>3</v>
      </c>
      <c r="T282" s="194"/>
      <c r="U282" s="195"/>
      <c r="V282" s="195"/>
      <c r="W282" s="196"/>
      <c r="X282" s="796"/>
      <c r="Y282" s="790"/>
      <c r="Z282" s="790"/>
      <c r="AA282" s="790"/>
      <c r="AB282" s="790"/>
      <c r="AC282" s="793"/>
      <c r="AD282" s="190">
        <v>3</v>
      </c>
      <c r="AE282" s="194"/>
      <c r="AF282" s="195"/>
      <c r="AG282" s="195"/>
      <c r="AH282" s="196"/>
      <c r="AI282" s="796"/>
      <c r="AJ282" s="790"/>
      <c r="AK282" s="790"/>
      <c r="AL282" s="790"/>
      <c r="AM282" s="790"/>
      <c r="AN282" s="793"/>
      <c r="AO282" s="190">
        <v>3</v>
      </c>
      <c r="AP282" s="194"/>
      <c r="AQ282" s="195"/>
      <c r="AR282" s="195"/>
      <c r="AS282" s="196"/>
      <c r="AT282" s="796"/>
      <c r="AU282" s="790"/>
      <c r="AV282" s="790"/>
      <c r="AW282" s="790"/>
      <c r="AX282" s="790"/>
      <c r="AY282" s="793"/>
      <c r="AZ282" s="190">
        <v>3</v>
      </c>
      <c r="BA282" s="194"/>
      <c r="BB282" s="195"/>
      <c r="BC282" s="195"/>
      <c r="BD282" s="196"/>
    </row>
    <row r="283" spans="2:56" x14ac:dyDescent="0.2">
      <c r="B283" s="796"/>
      <c r="C283" s="790"/>
      <c r="D283" s="790"/>
      <c r="E283" s="790"/>
      <c r="F283" s="790"/>
      <c r="G283" s="793"/>
      <c r="H283" s="190">
        <v>4</v>
      </c>
      <c r="I283" s="194"/>
      <c r="J283" s="195"/>
      <c r="K283" s="195"/>
      <c r="L283" s="196"/>
      <c r="M283" s="796"/>
      <c r="N283" s="790"/>
      <c r="O283" s="790"/>
      <c r="P283" s="790"/>
      <c r="Q283" s="790"/>
      <c r="R283" s="793"/>
      <c r="S283" s="190">
        <v>4</v>
      </c>
      <c r="T283" s="194"/>
      <c r="U283" s="195"/>
      <c r="V283" s="195"/>
      <c r="W283" s="196"/>
      <c r="X283" s="796"/>
      <c r="Y283" s="790"/>
      <c r="Z283" s="790"/>
      <c r="AA283" s="790"/>
      <c r="AB283" s="790"/>
      <c r="AC283" s="793"/>
      <c r="AD283" s="190">
        <v>4</v>
      </c>
      <c r="AE283" s="194"/>
      <c r="AF283" s="195"/>
      <c r="AG283" s="195"/>
      <c r="AH283" s="196"/>
      <c r="AI283" s="796"/>
      <c r="AJ283" s="790"/>
      <c r="AK283" s="790"/>
      <c r="AL283" s="790"/>
      <c r="AM283" s="790"/>
      <c r="AN283" s="793"/>
      <c r="AO283" s="190">
        <v>4</v>
      </c>
      <c r="AP283" s="194"/>
      <c r="AQ283" s="195"/>
      <c r="AR283" s="195"/>
      <c r="AS283" s="196"/>
      <c r="AT283" s="796"/>
      <c r="AU283" s="790"/>
      <c r="AV283" s="790"/>
      <c r="AW283" s="790"/>
      <c r="AX283" s="790"/>
      <c r="AY283" s="793"/>
      <c r="AZ283" s="190">
        <v>4</v>
      </c>
      <c r="BA283" s="194"/>
      <c r="BB283" s="195"/>
      <c r="BC283" s="195"/>
      <c r="BD283" s="196"/>
    </row>
    <row r="284" spans="2:56" x14ac:dyDescent="0.2">
      <c r="B284" s="796"/>
      <c r="C284" s="790"/>
      <c r="D284" s="790"/>
      <c r="E284" s="790"/>
      <c r="F284" s="790"/>
      <c r="G284" s="793"/>
      <c r="H284" s="190">
        <v>5</v>
      </c>
      <c r="I284" s="194"/>
      <c r="J284" s="195"/>
      <c r="K284" s="195"/>
      <c r="L284" s="196"/>
      <c r="M284" s="796"/>
      <c r="N284" s="790"/>
      <c r="O284" s="790"/>
      <c r="P284" s="790"/>
      <c r="Q284" s="790"/>
      <c r="R284" s="793"/>
      <c r="S284" s="190">
        <v>5</v>
      </c>
      <c r="T284" s="194"/>
      <c r="U284" s="195"/>
      <c r="V284" s="195"/>
      <c r="W284" s="196"/>
      <c r="X284" s="796"/>
      <c r="Y284" s="790"/>
      <c r="Z284" s="790"/>
      <c r="AA284" s="790"/>
      <c r="AB284" s="790"/>
      <c r="AC284" s="793"/>
      <c r="AD284" s="190">
        <v>5</v>
      </c>
      <c r="AE284" s="194"/>
      <c r="AF284" s="195"/>
      <c r="AG284" s="195"/>
      <c r="AH284" s="196"/>
      <c r="AI284" s="796"/>
      <c r="AJ284" s="790"/>
      <c r="AK284" s="790"/>
      <c r="AL284" s="790"/>
      <c r="AM284" s="790"/>
      <c r="AN284" s="793"/>
      <c r="AO284" s="190">
        <v>5</v>
      </c>
      <c r="AP284" s="194"/>
      <c r="AQ284" s="195"/>
      <c r="AR284" s="195"/>
      <c r="AS284" s="196"/>
      <c r="AT284" s="796"/>
      <c r="AU284" s="790"/>
      <c r="AV284" s="790"/>
      <c r="AW284" s="790"/>
      <c r="AX284" s="790"/>
      <c r="AY284" s="793"/>
      <c r="AZ284" s="190">
        <v>5</v>
      </c>
      <c r="BA284" s="194"/>
      <c r="BB284" s="195"/>
      <c r="BC284" s="195"/>
      <c r="BD284" s="196"/>
    </row>
    <row r="285" spans="2:56" x14ac:dyDescent="0.2">
      <c r="B285" s="796"/>
      <c r="C285" s="790"/>
      <c r="D285" s="790"/>
      <c r="E285" s="790"/>
      <c r="F285" s="790"/>
      <c r="G285" s="793"/>
      <c r="H285" s="190">
        <v>6</v>
      </c>
      <c r="I285" s="194"/>
      <c r="J285" s="195"/>
      <c r="K285" s="195"/>
      <c r="L285" s="196"/>
      <c r="M285" s="796"/>
      <c r="N285" s="790"/>
      <c r="O285" s="790"/>
      <c r="P285" s="790"/>
      <c r="Q285" s="790"/>
      <c r="R285" s="793"/>
      <c r="S285" s="190">
        <v>6</v>
      </c>
      <c r="T285" s="194"/>
      <c r="U285" s="195"/>
      <c r="V285" s="195"/>
      <c r="W285" s="196"/>
      <c r="X285" s="796"/>
      <c r="Y285" s="790"/>
      <c r="Z285" s="790"/>
      <c r="AA285" s="790"/>
      <c r="AB285" s="790"/>
      <c r="AC285" s="793"/>
      <c r="AD285" s="190">
        <v>6</v>
      </c>
      <c r="AE285" s="194"/>
      <c r="AF285" s="195"/>
      <c r="AG285" s="195"/>
      <c r="AH285" s="196"/>
      <c r="AI285" s="796"/>
      <c r="AJ285" s="790"/>
      <c r="AK285" s="790"/>
      <c r="AL285" s="790"/>
      <c r="AM285" s="790"/>
      <c r="AN285" s="793"/>
      <c r="AO285" s="190">
        <v>6</v>
      </c>
      <c r="AP285" s="194"/>
      <c r="AQ285" s="195"/>
      <c r="AR285" s="195"/>
      <c r="AS285" s="196"/>
      <c r="AT285" s="796"/>
      <c r="AU285" s="790"/>
      <c r="AV285" s="790"/>
      <c r="AW285" s="790"/>
      <c r="AX285" s="790"/>
      <c r="AY285" s="793"/>
      <c r="AZ285" s="190">
        <v>6</v>
      </c>
      <c r="BA285" s="194"/>
      <c r="BB285" s="195"/>
      <c r="BC285" s="195"/>
      <c r="BD285" s="196"/>
    </row>
    <row r="286" spans="2:56" x14ac:dyDescent="0.2">
      <c r="B286" s="796"/>
      <c r="C286" s="790"/>
      <c r="D286" s="790"/>
      <c r="E286" s="790"/>
      <c r="F286" s="790"/>
      <c r="G286" s="793"/>
      <c r="H286" s="190">
        <v>7</v>
      </c>
      <c r="I286" s="194"/>
      <c r="J286" s="195"/>
      <c r="K286" s="195"/>
      <c r="L286" s="196"/>
      <c r="M286" s="796"/>
      <c r="N286" s="790"/>
      <c r="O286" s="790"/>
      <c r="P286" s="790"/>
      <c r="Q286" s="790"/>
      <c r="R286" s="793"/>
      <c r="S286" s="190">
        <v>7</v>
      </c>
      <c r="T286" s="194"/>
      <c r="U286" s="195"/>
      <c r="V286" s="195"/>
      <c r="W286" s="196"/>
      <c r="X286" s="796"/>
      <c r="Y286" s="790"/>
      <c r="Z286" s="790"/>
      <c r="AA286" s="790"/>
      <c r="AB286" s="790"/>
      <c r="AC286" s="793"/>
      <c r="AD286" s="190">
        <v>7</v>
      </c>
      <c r="AE286" s="194"/>
      <c r="AF286" s="195"/>
      <c r="AG286" s="195"/>
      <c r="AH286" s="196"/>
      <c r="AI286" s="796"/>
      <c r="AJ286" s="790"/>
      <c r="AK286" s="790"/>
      <c r="AL286" s="790"/>
      <c r="AM286" s="790"/>
      <c r="AN286" s="793"/>
      <c r="AO286" s="190">
        <v>7</v>
      </c>
      <c r="AP286" s="194"/>
      <c r="AQ286" s="195"/>
      <c r="AR286" s="195"/>
      <c r="AS286" s="196"/>
      <c r="AT286" s="796"/>
      <c r="AU286" s="790"/>
      <c r="AV286" s="790"/>
      <c r="AW286" s="790"/>
      <c r="AX286" s="790"/>
      <c r="AY286" s="793"/>
      <c r="AZ286" s="190">
        <v>7</v>
      </c>
      <c r="BA286" s="194"/>
      <c r="BB286" s="195"/>
      <c r="BC286" s="195"/>
      <c r="BD286" s="196"/>
    </row>
    <row r="287" spans="2:56" x14ac:dyDescent="0.2">
      <c r="B287" s="796"/>
      <c r="C287" s="790"/>
      <c r="D287" s="790"/>
      <c r="E287" s="790"/>
      <c r="F287" s="790"/>
      <c r="G287" s="793"/>
      <c r="H287" s="190">
        <v>8</v>
      </c>
      <c r="I287" s="194"/>
      <c r="J287" s="195"/>
      <c r="K287" s="195"/>
      <c r="L287" s="196"/>
      <c r="M287" s="796"/>
      <c r="N287" s="790"/>
      <c r="O287" s="790"/>
      <c r="P287" s="790"/>
      <c r="Q287" s="790"/>
      <c r="R287" s="793"/>
      <c r="S287" s="190">
        <v>8</v>
      </c>
      <c r="T287" s="194"/>
      <c r="U287" s="195"/>
      <c r="V287" s="195"/>
      <c r="W287" s="196"/>
      <c r="X287" s="796"/>
      <c r="Y287" s="790"/>
      <c r="Z287" s="790"/>
      <c r="AA287" s="790"/>
      <c r="AB287" s="790"/>
      <c r="AC287" s="793"/>
      <c r="AD287" s="190">
        <v>8</v>
      </c>
      <c r="AE287" s="194"/>
      <c r="AF287" s="195"/>
      <c r="AG287" s="195"/>
      <c r="AH287" s="196"/>
      <c r="AI287" s="796"/>
      <c r="AJ287" s="790"/>
      <c r="AK287" s="790"/>
      <c r="AL287" s="790"/>
      <c r="AM287" s="790"/>
      <c r="AN287" s="793"/>
      <c r="AO287" s="190">
        <v>8</v>
      </c>
      <c r="AP287" s="194"/>
      <c r="AQ287" s="195"/>
      <c r="AR287" s="195"/>
      <c r="AS287" s="196"/>
      <c r="AT287" s="796"/>
      <c r="AU287" s="790"/>
      <c r="AV287" s="790"/>
      <c r="AW287" s="790"/>
      <c r="AX287" s="790"/>
      <c r="AY287" s="793"/>
      <c r="AZ287" s="190">
        <v>8</v>
      </c>
      <c r="BA287" s="194"/>
      <c r="BB287" s="195"/>
      <c r="BC287" s="195"/>
      <c r="BD287" s="196"/>
    </row>
    <row r="288" spans="2:56" x14ac:dyDescent="0.2">
      <c r="B288" s="797"/>
      <c r="C288" s="791"/>
      <c r="D288" s="791"/>
      <c r="E288" s="791"/>
      <c r="F288" s="791"/>
      <c r="G288" s="794"/>
      <c r="H288" s="28">
        <v>9</v>
      </c>
      <c r="I288" s="28"/>
      <c r="J288" s="29"/>
      <c r="K288" s="29"/>
      <c r="L288" s="27"/>
      <c r="M288" s="797"/>
      <c r="N288" s="791"/>
      <c r="O288" s="791"/>
      <c r="P288" s="791"/>
      <c r="Q288" s="791"/>
      <c r="R288" s="794"/>
      <c r="S288" s="28">
        <v>9</v>
      </c>
      <c r="T288" s="28"/>
      <c r="U288" s="29"/>
      <c r="V288" s="29"/>
      <c r="W288" s="27"/>
      <c r="X288" s="797"/>
      <c r="Y288" s="791"/>
      <c r="Z288" s="791"/>
      <c r="AA288" s="791"/>
      <c r="AB288" s="791"/>
      <c r="AC288" s="794"/>
      <c r="AD288" s="28">
        <v>9</v>
      </c>
      <c r="AE288" s="28"/>
      <c r="AF288" s="29"/>
      <c r="AG288" s="29"/>
      <c r="AH288" s="27"/>
      <c r="AI288" s="797"/>
      <c r="AJ288" s="791"/>
      <c r="AK288" s="791"/>
      <c r="AL288" s="791"/>
      <c r="AM288" s="791"/>
      <c r="AN288" s="794"/>
      <c r="AO288" s="28">
        <v>9</v>
      </c>
      <c r="AP288" s="28"/>
      <c r="AQ288" s="29"/>
      <c r="AR288" s="29"/>
      <c r="AS288" s="27"/>
      <c r="AT288" s="797"/>
      <c r="AU288" s="791"/>
      <c r="AV288" s="791"/>
      <c r="AW288" s="791"/>
      <c r="AX288" s="791"/>
      <c r="AY288" s="794"/>
      <c r="AZ288" s="28">
        <v>9</v>
      </c>
      <c r="BA288" s="28"/>
      <c r="BB288" s="29"/>
      <c r="BC288" s="29"/>
      <c r="BD288" s="27"/>
    </row>
    <row r="289" spans="1:59" x14ac:dyDescent="0.2">
      <c r="B289" s="795"/>
      <c r="C289" s="789"/>
      <c r="D289" s="789"/>
      <c r="E289" s="789"/>
      <c r="F289" s="789"/>
      <c r="G289" s="792"/>
      <c r="H289" s="189">
        <v>0</v>
      </c>
      <c r="I289" s="191"/>
      <c r="J289" s="192"/>
      <c r="K289" s="192"/>
      <c r="L289" s="193"/>
      <c r="M289" s="795"/>
      <c r="N289" s="789"/>
      <c r="O289" s="789"/>
      <c r="P289" s="789"/>
      <c r="Q289" s="789"/>
      <c r="R289" s="792"/>
      <c r="S289" s="189">
        <v>0</v>
      </c>
      <c r="T289" s="191"/>
      <c r="U289" s="192"/>
      <c r="V289" s="192"/>
      <c r="W289" s="193"/>
      <c r="X289" s="795"/>
      <c r="Y289" s="789"/>
      <c r="Z289" s="789"/>
      <c r="AA289" s="789"/>
      <c r="AB289" s="789"/>
      <c r="AC289" s="792"/>
      <c r="AD289" s="189">
        <v>0</v>
      </c>
      <c r="AE289" s="191"/>
      <c r="AF289" s="192"/>
      <c r="AG289" s="192"/>
      <c r="AH289" s="193"/>
      <c r="AI289" s="795"/>
      <c r="AJ289" s="789"/>
      <c r="AK289" s="789"/>
      <c r="AL289" s="789"/>
      <c r="AM289" s="789"/>
      <c r="AN289" s="792"/>
      <c r="AO289" s="189">
        <v>0</v>
      </c>
      <c r="AP289" s="191"/>
      <c r="AQ289" s="192"/>
      <c r="AR289" s="192"/>
      <c r="AS289" s="193"/>
      <c r="AT289" s="795"/>
      <c r="AU289" s="789"/>
      <c r="AV289" s="789"/>
      <c r="AW289" s="789"/>
      <c r="AX289" s="789"/>
      <c r="AY289" s="792"/>
      <c r="AZ289" s="189">
        <v>0</v>
      </c>
      <c r="BA289" s="191"/>
      <c r="BB289" s="192"/>
      <c r="BC289" s="192"/>
      <c r="BD289" s="193"/>
    </row>
    <row r="290" spans="1:59" x14ac:dyDescent="0.2">
      <c r="B290" s="796"/>
      <c r="C290" s="790"/>
      <c r="D290" s="790"/>
      <c r="E290" s="790"/>
      <c r="F290" s="790"/>
      <c r="G290" s="793"/>
      <c r="H290" s="190">
        <v>1</v>
      </c>
      <c r="I290" s="194"/>
      <c r="J290" s="195"/>
      <c r="K290" s="195"/>
      <c r="L290" s="196"/>
      <c r="M290" s="796"/>
      <c r="N290" s="790"/>
      <c r="O290" s="790"/>
      <c r="P290" s="790"/>
      <c r="Q290" s="790"/>
      <c r="R290" s="793"/>
      <c r="S290" s="190">
        <v>1</v>
      </c>
      <c r="T290" s="194"/>
      <c r="U290" s="195"/>
      <c r="V290" s="195"/>
      <c r="W290" s="196"/>
      <c r="X290" s="796"/>
      <c r="Y290" s="790"/>
      <c r="Z290" s="790"/>
      <c r="AA290" s="790"/>
      <c r="AB290" s="790"/>
      <c r="AC290" s="793"/>
      <c r="AD290" s="190">
        <v>1</v>
      </c>
      <c r="AE290" s="194"/>
      <c r="AF290" s="195"/>
      <c r="AG290" s="195"/>
      <c r="AH290" s="196"/>
      <c r="AI290" s="796"/>
      <c r="AJ290" s="790"/>
      <c r="AK290" s="790"/>
      <c r="AL290" s="790"/>
      <c r="AM290" s="790"/>
      <c r="AN290" s="793"/>
      <c r="AO290" s="190">
        <v>1</v>
      </c>
      <c r="AP290" s="194"/>
      <c r="AQ290" s="195"/>
      <c r="AR290" s="195"/>
      <c r="AS290" s="196"/>
      <c r="AT290" s="796"/>
      <c r="AU290" s="790"/>
      <c r="AV290" s="790"/>
      <c r="AW290" s="790"/>
      <c r="AX290" s="790"/>
      <c r="AY290" s="793"/>
      <c r="AZ290" s="190">
        <v>1</v>
      </c>
      <c r="BA290" s="194"/>
      <c r="BB290" s="195"/>
      <c r="BC290" s="195"/>
      <c r="BD290" s="196"/>
    </row>
    <row r="291" spans="1:59" x14ac:dyDescent="0.2">
      <c r="B291" s="796"/>
      <c r="C291" s="790"/>
      <c r="D291" s="790"/>
      <c r="E291" s="790"/>
      <c r="F291" s="790"/>
      <c r="G291" s="793"/>
      <c r="H291" s="190">
        <v>2</v>
      </c>
      <c r="I291" s="194"/>
      <c r="J291" s="195"/>
      <c r="K291" s="195"/>
      <c r="L291" s="196"/>
      <c r="M291" s="796"/>
      <c r="N291" s="790"/>
      <c r="O291" s="790"/>
      <c r="P291" s="790"/>
      <c r="Q291" s="790"/>
      <c r="R291" s="793"/>
      <c r="S291" s="190">
        <v>2</v>
      </c>
      <c r="T291" s="194"/>
      <c r="U291" s="195"/>
      <c r="V291" s="195"/>
      <c r="W291" s="196"/>
      <c r="X291" s="796"/>
      <c r="Y291" s="790"/>
      <c r="Z291" s="790"/>
      <c r="AA291" s="790"/>
      <c r="AB291" s="790"/>
      <c r="AC291" s="793"/>
      <c r="AD291" s="190">
        <v>2</v>
      </c>
      <c r="AE291" s="194"/>
      <c r="AF291" s="195"/>
      <c r="AG291" s="195"/>
      <c r="AH291" s="196"/>
      <c r="AI291" s="796"/>
      <c r="AJ291" s="790"/>
      <c r="AK291" s="790"/>
      <c r="AL291" s="790"/>
      <c r="AM291" s="790"/>
      <c r="AN291" s="793"/>
      <c r="AO291" s="190">
        <v>2</v>
      </c>
      <c r="AP291" s="194"/>
      <c r="AQ291" s="195"/>
      <c r="AR291" s="195"/>
      <c r="AS291" s="196"/>
      <c r="AT291" s="796"/>
      <c r="AU291" s="790"/>
      <c r="AV291" s="790"/>
      <c r="AW291" s="790"/>
      <c r="AX291" s="790"/>
      <c r="AY291" s="793"/>
      <c r="AZ291" s="190">
        <v>2</v>
      </c>
      <c r="BA291" s="194"/>
      <c r="BB291" s="195"/>
      <c r="BC291" s="195"/>
      <c r="BD291" s="196"/>
    </row>
    <row r="292" spans="1:59" x14ac:dyDescent="0.2">
      <c r="B292" s="796"/>
      <c r="C292" s="790"/>
      <c r="D292" s="790"/>
      <c r="E292" s="790"/>
      <c r="F292" s="790"/>
      <c r="G292" s="793"/>
      <c r="H292" s="190">
        <v>3</v>
      </c>
      <c r="I292" s="194"/>
      <c r="J292" s="195"/>
      <c r="K292" s="195"/>
      <c r="L292" s="196"/>
      <c r="M292" s="796"/>
      <c r="N292" s="790"/>
      <c r="O292" s="790"/>
      <c r="P292" s="790"/>
      <c r="Q292" s="790"/>
      <c r="R292" s="793"/>
      <c r="S292" s="190">
        <v>3</v>
      </c>
      <c r="T292" s="194"/>
      <c r="U292" s="195"/>
      <c r="V292" s="195"/>
      <c r="W292" s="196"/>
      <c r="X292" s="796"/>
      <c r="Y292" s="790"/>
      <c r="Z292" s="790"/>
      <c r="AA292" s="790"/>
      <c r="AB292" s="790"/>
      <c r="AC292" s="793"/>
      <c r="AD292" s="190">
        <v>3</v>
      </c>
      <c r="AE292" s="194"/>
      <c r="AF292" s="195"/>
      <c r="AG292" s="195"/>
      <c r="AH292" s="196"/>
      <c r="AI292" s="796"/>
      <c r="AJ292" s="790"/>
      <c r="AK292" s="790"/>
      <c r="AL292" s="790"/>
      <c r="AM292" s="790"/>
      <c r="AN292" s="793"/>
      <c r="AO292" s="190">
        <v>3</v>
      </c>
      <c r="AP292" s="194"/>
      <c r="AQ292" s="195"/>
      <c r="AR292" s="195"/>
      <c r="AS292" s="196"/>
      <c r="AT292" s="796"/>
      <c r="AU292" s="790"/>
      <c r="AV292" s="790"/>
      <c r="AW292" s="790"/>
      <c r="AX292" s="790"/>
      <c r="AY292" s="793"/>
      <c r="AZ292" s="190">
        <v>3</v>
      </c>
      <c r="BA292" s="194"/>
      <c r="BB292" s="195"/>
      <c r="BC292" s="195"/>
      <c r="BD292" s="196"/>
    </row>
    <row r="293" spans="1:59" x14ac:dyDescent="0.2">
      <c r="B293" s="796"/>
      <c r="C293" s="790"/>
      <c r="D293" s="790"/>
      <c r="E293" s="790"/>
      <c r="F293" s="790"/>
      <c r="G293" s="793"/>
      <c r="H293" s="190">
        <v>4</v>
      </c>
      <c r="I293" s="194"/>
      <c r="J293" s="195"/>
      <c r="K293" s="195"/>
      <c r="L293" s="196"/>
      <c r="M293" s="796"/>
      <c r="N293" s="790"/>
      <c r="O293" s="790"/>
      <c r="P293" s="790"/>
      <c r="Q293" s="790"/>
      <c r="R293" s="793"/>
      <c r="S293" s="190">
        <v>4</v>
      </c>
      <c r="T293" s="194"/>
      <c r="U293" s="195"/>
      <c r="V293" s="195"/>
      <c r="W293" s="196"/>
      <c r="X293" s="796"/>
      <c r="Y293" s="790"/>
      <c r="Z293" s="790"/>
      <c r="AA293" s="790"/>
      <c r="AB293" s="790"/>
      <c r="AC293" s="793"/>
      <c r="AD293" s="190">
        <v>4</v>
      </c>
      <c r="AE293" s="194"/>
      <c r="AF293" s="195"/>
      <c r="AG293" s="195"/>
      <c r="AH293" s="196"/>
      <c r="AI293" s="796"/>
      <c r="AJ293" s="790"/>
      <c r="AK293" s="790"/>
      <c r="AL293" s="790"/>
      <c r="AM293" s="790"/>
      <c r="AN293" s="793"/>
      <c r="AO293" s="190">
        <v>4</v>
      </c>
      <c r="AP293" s="194"/>
      <c r="AQ293" s="195"/>
      <c r="AR293" s="195"/>
      <c r="AS293" s="196"/>
      <c r="AT293" s="796"/>
      <c r="AU293" s="790"/>
      <c r="AV293" s="790"/>
      <c r="AW293" s="790"/>
      <c r="AX293" s="790"/>
      <c r="AY293" s="793"/>
      <c r="AZ293" s="190">
        <v>4</v>
      </c>
      <c r="BA293" s="194"/>
      <c r="BB293" s="195"/>
      <c r="BC293" s="195"/>
      <c r="BD293" s="196"/>
    </row>
    <row r="294" spans="1:59" x14ac:dyDescent="0.2">
      <c r="B294" s="796"/>
      <c r="C294" s="790"/>
      <c r="D294" s="790"/>
      <c r="E294" s="790"/>
      <c r="F294" s="790"/>
      <c r="G294" s="793"/>
      <c r="H294" s="190">
        <v>5</v>
      </c>
      <c r="I294" s="194"/>
      <c r="J294" s="195"/>
      <c r="K294" s="195"/>
      <c r="L294" s="196"/>
      <c r="M294" s="796"/>
      <c r="N294" s="790"/>
      <c r="O294" s="790"/>
      <c r="P294" s="790"/>
      <c r="Q294" s="790"/>
      <c r="R294" s="793"/>
      <c r="S294" s="190">
        <v>5</v>
      </c>
      <c r="T294" s="194"/>
      <c r="U294" s="195"/>
      <c r="V294" s="195"/>
      <c r="W294" s="196"/>
      <c r="X294" s="796"/>
      <c r="Y294" s="790"/>
      <c r="Z294" s="790"/>
      <c r="AA294" s="790"/>
      <c r="AB294" s="790"/>
      <c r="AC294" s="793"/>
      <c r="AD294" s="190">
        <v>5</v>
      </c>
      <c r="AE294" s="194"/>
      <c r="AF294" s="195"/>
      <c r="AG294" s="195"/>
      <c r="AH294" s="196"/>
      <c r="AI294" s="796"/>
      <c r="AJ294" s="790"/>
      <c r="AK294" s="790"/>
      <c r="AL294" s="790"/>
      <c r="AM294" s="790"/>
      <c r="AN294" s="793"/>
      <c r="AO294" s="190">
        <v>5</v>
      </c>
      <c r="AP294" s="194"/>
      <c r="AQ294" s="195"/>
      <c r="AR294" s="195"/>
      <c r="AS294" s="196"/>
      <c r="AT294" s="796"/>
      <c r="AU294" s="790"/>
      <c r="AV294" s="790"/>
      <c r="AW294" s="790"/>
      <c r="AX294" s="790"/>
      <c r="AY294" s="793"/>
      <c r="AZ294" s="190">
        <v>5</v>
      </c>
      <c r="BA294" s="194"/>
      <c r="BB294" s="195"/>
      <c r="BC294" s="195"/>
      <c r="BD294" s="196"/>
    </row>
    <row r="295" spans="1:59" x14ac:dyDescent="0.2">
      <c r="B295" s="796"/>
      <c r="C295" s="790"/>
      <c r="D295" s="790"/>
      <c r="E295" s="790"/>
      <c r="F295" s="790"/>
      <c r="G295" s="793"/>
      <c r="H295" s="190">
        <v>6</v>
      </c>
      <c r="I295" s="194"/>
      <c r="J295" s="195"/>
      <c r="K295" s="195"/>
      <c r="L295" s="196"/>
      <c r="M295" s="796"/>
      <c r="N295" s="790"/>
      <c r="O295" s="790"/>
      <c r="P295" s="790"/>
      <c r="Q295" s="790"/>
      <c r="R295" s="793"/>
      <c r="S295" s="190">
        <v>6</v>
      </c>
      <c r="T295" s="194"/>
      <c r="U295" s="195"/>
      <c r="V295" s="195"/>
      <c r="W295" s="196"/>
      <c r="X295" s="796"/>
      <c r="Y295" s="790"/>
      <c r="Z295" s="790"/>
      <c r="AA295" s="790"/>
      <c r="AB295" s="790"/>
      <c r="AC295" s="793"/>
      <c r="AD295" s="190">
        <v>6</v>
      </c>
      <c r="AE295" s="194"/>
      <c r="AF295" s="195"/>
      <c r="AG295" s="195"/>
      <c r="AH295" s="196"/>
      <c r="AI295" s="796"/>
      <c r="AJ295" s="790"/>
      <c r="AK295" s="790"/>
      <c r="AL295" s="790"/>
      <c r="AM295" s="790"/>
      <c r="AN295" s="793"/>
      <c r="AO295" s="190">
        <v>6</v>
      </c>
      <c r="AP295" s="194"/>
      <c r="AQ295" s="195"/>
      <c r="AR295" s="195"/>
      <c r="AS295" s="196"/>
      <c r="AT295" s="796"/>
      <c r="AU295" s="790"/>
      <c r="AV295" s="790"/>
      <c r="AW295" s="790"/>
      <c r="AX295" s="790"/>
      <c r="AY295" s="793"/>
      <c r="AZ295" s="190">
        <v>6</v>
      </c>
      <c r="BA295" s="194"/>
      <c r="BB295" s="195"/>
      <c r="BC295" s="195"/>
      <c r="BD295" s="196"/>
    </row>
    <row r="296" spans="1:59" x14ac:dyDescent="0.2">
      <c r="B296" s="796"/>
      <c r="C296" s="790"/>
      <c r="D296" s="790"/>
      <c r="E296" s="790"/>
      <c r="F296" s="790"/>
      <c r="G296" s="793"/>
      <c r="H296" s="190">
        <v>7</v>
      </c>
      <c r="I296" s="194"/>
      <c r="J296" s="195"/>
      <c r="K296" s="195"/>
      <c r="L296" s="196"/>
      <c r="M296" s="796"/>
      <c r="N296" s="790"/>
      <c r="O296" s="790"/>
      <c r="P296" s="790"/>
      <c r="Q296" s="790"/>
      <c r="R296" s="793"/>
      <c r="S296" s="190">
        <v>7</v>
      </c>
      <c r="T296" s="194"/>
      <c r="U296" s="195"/>
      <c r="V296" s="195"/>
      <c r="W296" s="196"/>
      <c r="X296" s="796"/>
      <c r="Y296" s="790"/>
      <c r="Z296" s="790"/>
      <c r="AA296" s="790"/>
      <c r="AB296" s="790"/>
      <c r="AC296" s="793"/>
      <c r="AD296" s="190">
        <v>7</v>
      </c>
      <c r="AE296" s="194"/>
      <c r="AF296" s="195"/>
      <c r="AG296" s="195"/>
      <c r="AH296" s="196"/>
      <c r="AI296" s="796"/>
      <c r="AJ296" s="790"/>
      <c r="AK296" s="790"/>
      <c r="AL296" s="790"/>
      <c r="AM296" s="790"/>
      <c r="AN296" s="793"/>
      <c r="AO296" s="190">
        <v>7</v>
      </c>
      <c r="AP296" s="194"/>
      <c r="AQ296" s="195"/>
      <c r="AR296" s="195"/>
      <c r="AS296" s="196"/>
      <c r="AT296" s="796"/>
      <c r="AU296" s="790"/>
      <c r="AV296" s="790"/>
      <c r="AW296" s="790"/>
      <c r="AX296" s="790"/>
      <c r="AY296" s="793"/>
      <c r="AZ296" s="190">
        <v>7</v>
      </c>
      <c r="BA296" s="194"/>
      <c r="BB296" s="195"/>
      <c r="BC296" s="195"/>
      <c r="BD296" s="196"/>
    </row>
    <row r="297" spans="1:59" x14ac:dyDescent="0.2">
      <c r="B297" s="796"/>
      <c r="C297" s="790"/>
      <c r="D297" s="790"/>
      <c r="E297" s="790"/>
      <c r="F297" s="790"/>
      <c r="G297" s="793"/>
      <c r="H297" s="190">
        <v>8</v>
      </c>
      <c r="I297" s="194"/>
      <c r="J297" s="195"/>
      <c r="K297" s="195"/>
      <c r="L297" s="196"/>
      <c r="M297" s="796"/>
      <c r="N297" s="790"/>
      <c r="O297" s="790"/>
      <c r="P297" s="790"/>
      <c r="Q297" s="790"/>
      <c r="R297" s="793"/>
      <c r="S297" s="190">
        <v>8</v>
      </c>
      <c r="T297" s="194"/>
      <c r="U297" s="195"/>
      <c r="V297" s="195"/>
      <c r="W297" s="196"/>
      <c r="X297" s="796"/>
      <c r="Y297" s="790"/>
      <c r="Z297" s="790"/>
      <c r="AA297" s="790"/>
      <c r="AB297" s="790"/>
      <c r="AC297" s="793"/>
      <c r="AD297" s="190">
        <v>8</v>
      </c>
      <c r="AE297" s="194"/>
      <c r="AF297" s="195"/>
      <c r="AG297" s="195"/>
      <c r="AH297" s="196"/>
      <c r="AI297" s="796"/>
      <c r="AJ297" s="790"/>
      <c r="AK297" s="790"/>
      <c r="AL297" s="790"/>
      <c r="AM297" s="790"/>
      <c r="AN297" s="793"/>
      <c r="AO297" s="190">
        <v>8</v>
      </c>
      <c r="AP297" s="194"/>
      <c r="AQ297" s="195"/>
      <c r="AR297" s="195"/>
      <c r="AS297" s="196"/>
      <c r="AT297" s="796"/>
      <c r="AU297" s="790"/>
      <c r="AV297" s="790"/>
      <c r="AW297" s="790"/>
      <c r="AX297" s="790"/>
      <c r="AY297" s="793"/>
      <c r="AZ297" s="190">
        <v>8</v>
      </c>
      <c r="BA297" s="194"/>
      <c r="BB297" s="195"/>
      <c r="BC297" s="195"/>
      <c r="BD297" s="196"/>
    </row>
    <row r="298" spans="1:59" ht="13.5" thickBot="1" x14ac:dyDescent="0.25">
      <c r="B298" s="797"/>
      <c r="C298" s="791"/>
      <c r="D298" s="791"/>
      <c r="E298" s="791"/>
      <c r="F298" s="791"/>
      <c r="G298" s="794"/>
      <c r="H298" s="28">
        <v>9</v>
      </c>
      <c r="I298" s="28"/>
      <c r="J298" s="29"/>
      <c r="K298" s="29"/>
      <c r="L298" s="27"/>
      <c r="M298" s="797"/>
      <c r="N298" s="791"/>
      <c r="O298" s="791"/>
      <c r="P298" s="791"/>
      <c r="Q298" s="791"/>
      <c r="R298" s="794"/>
      <c r="S298" s="28">
        <v>9</v>
      </c>
      <c r="T298" s="28"/>
      <c r="U298" s="29"/>
      <c r="V298" s="29"/>
      <c r="W298" s="27"/>
      <c r="X298" s="797"/>
      <c r="Y298" s="791"/>
      <c r="Z298" s="791"/>
      <c r="AA298" s="791"/>
      <c r="AB298" s="791"/>
      <c r="AC298" s="794"/>
      <c r="AD298" s="28">
        <v>9</v>
      </c>
      <c r="AE298" s="28"/>
      <c r="AF298" s="29"/>
      <c r="AG298" s="29"/>
      <c r="AH298" s="27"/>
      <c r="AI298" s="797"/>
      <c r="AJ298" s="791"/>
      <c r="AK298" s="791"/>
      <c r="AL298" s="791"/>
      <c r="AM298" s="791"/>
      <c r="AN298" s="794"/>
      <c r="AO298" s="28">
        <v>9</v>
      </c>
      <c r="AP298" s="28"/>
      <c r="AQ298" s="29"/>
      <c r="AR298" s="29"/>
      <c r="AS298" s="27"/>
      <c r="AT298" s="797"/>
      <c r="AU298" s="791"/>
      <c r="AV298" s="791"/>
      <c r="AW298" s="791"/>
      <c r="AX298" s="791"/>
      <c r="AY298" s="794"/>
      <c r="AZ298" s="28">
        <v>9</v>
      </c>
      <c r="BA298" s="28"/>
      <c r="BB298" s="29"/>
      <c r="BC298" s="29"/>
      <c r="BD298" s="27"/>
    </row>
    <row r="299" spans="1:59" ht="13.5" thickBot="1" x14ac:dyDescent="0.25">
      <c r="B299" s="783">
        <f>10000*COUNTA(G249:G298)</f>
        <v>0</v>
      </c>
      <c r="C299" s="784"/>
      <c r="D299" s="784"/>
      <c r="E299" s="784"/>
      <c r="F299" s="784"/>
      <c r="G299" s="785"/>
      <c r="H299" s="40"/>
      <c r="I299" s="41"/>
      <c r="J299" s="41"/>
      <c r="K299" s="41"/>
      <c r="L299" s="41"/>
      <c r="M299" s="783">
        <f>10000*COUNTA(R249:R298)</f>
        <v>0</v>
      </c>
      <c r="N299" s="784"/>
      <c r="O299" s="784"/>
      <c r="P299" s="784"/>
      <c r="Q299" s="784"/>
      <c r="R299" s="785"/>
      <c r="S299" s="40"/>
      <c r="T299" s="41"/>
      <c r="U299" s="41"/>
      <c r="V299" s="41"/>
      <c r="W299" s="41"/>
      <c r="X299" s="783">
        <f>10000*COUNTA(AC249:AC298)</f>
        <v>0</v>
      </c>
      <c r="Y299" s="784"/>
      <c r="Z299" s="784"/>
      <c r="AA299" s="784"/>
      <c r="AB299" s="784"/>
      <c r="AC299" s="785"/>
      <c r="AD299" s="40"/>
      <c r="AE299" s="41"/>
      <c r="AF299" s="41"/>
      <c r="AG299" s="41"/>
      <c r="AH299" s="41"/>
      <c r="AI299" s="783">
        <f>10000*COUNTA(AN249:AN298)</f>
        <v>0</v>
      </c>
      <c r="AJ299" s="784"/>
      <c r="AK299" s="784"/>
      <c r="AL299" s="784"/>
      <c r="AM299" s="784"/>
      <c r="AN299" s="785"/>
      <c r="AO299" s="40"/>
      <c r="AP299" s="41"/>
      <c r="AQ299" s="41"/>
      <c r="AR299" s="41"/>
      <c r="AS299" s="41"/>
      <c r="AT299" s="783">
        <f>10000*COUNTA(AY249:AY298)</f>
        <v>0</v>
      </c>
      <c r="AU299" s="784"/>
      <c r="AV299" s="784"/>
      <c r="AW299" s="784"/>
      <c r="AX299" s="784"/>
      <c r="AY299" s="785"/>
      <c r="AZ299" s="40"/>
      <c r="BA299" s="41"/>
      <c r="BB299" s="41"/>
      <c r="BC299" s="41"/>
      <c r="BD299" s="41"/>
      <c r="BE299" s="773" t="s">
        <v>638</v>
      </c>
      <c r="BF299" s="774"/>
      <c r="BG299" s="775"/>
    </row>
    <row r="300" spans="1:59"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row>
    <row r="301" spans="1:59"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row>
    <row r="303" spans="1:59" x14ac:dyDescent="0.2">
      <c r="A303" s="15"/>
      <c r="B303" s="780" t="s">
        <v>639</v>
      </c>
      <c r="C303" s="781"/>
      <c r="D303" s="781"/>
      <c r="E303" s="781"/>
      <c r="F303" s="781"/>
      <c r="G303" s="781"/>
      <c r="H303" s="781"/>
      <c r="I303" s="781"/>
      <c r="J303" s="781"/>
      <c r="K303" s="781"/>
      <c r="L303" s="781"/>
      <c r="M303" s="781"/>
      <c r="N303" s="781"/>
      <c r="O303" s="781"/>
      <c r="P303" s="781"/>
      <c r="Q303" s="781"/>
      <c r="R303" s="781"/>
      <c r="S303" s="781"/>
      <c r="T303" s="781"/>
      <c r="U303" s="781"/>
      <c r="V303" s="781"/>
      <c r="W303" s="781"/>
      <c r="X303" s="781"/>
      <c r="Y303" s="781"/>
      <c r="Z303" s="781"/>
      <c r="AA303" s="781"/>
      <c r="AB303" s="781"/>
      <c r="AC303" s="781"/>
      <c r="AD303" s="781"/>
      <c r="AE303" s="781"/>
      <c r="AF303" s="781"/>
      <c r="AG303" s="781"/>
      <c r="AH303" s="781"/>
      <c r="AI303" s="781"/>
      <c r="AJ303" s="781"/>
      <c r="AK303" s="781"/>
      <c r="AL303" s="781"/>
      <c r="AM303" s="781"/>
      <c r="AN303" s="781"/>
      <c r="AO303" s="781"/>
      <c r="AP303" s="781"/>
      <c r="AQ303" s="781"/>
      <c r="AR303" s="781"/>
      <c r="AS303" s="781"/>
      <c r="AT303" s="781"/>
      <c r="AU303" s="781"/>
      <c r="AV303" s="781"/>
      <c r="AW303" s="781"/>
      <c r="AX303" s="781"/>
      <c r="AY303" s="781"/>
      <c r="AZ303" s="781"/>
      <c r="BA303" s="781"/>
      <c r="BB303" s="781"/>
      <c r="BC303" s="781"/>
      <c r="BD303" s="782"/>
    </row>
    <row r="304" spans="1:59" x14ac:dyDescent="0.2">
      <c r="A304" s="15"/>
      <c r="B304" s="780" t="s">
        <v>896</v>
      </c>
      <c r="C304" s="781"/>
      <c r="D304" s="781"/>
      <c r="E304" s="781"/>
      <c r="F304" s="781"/>
      <c r="G304" s="781"/>
      <c r="H304" s="781"/>
      <c r="I304" s="781"/>
      <c r="J304" s="781"/>
      <c r="K304" s="781"/>
      <c r="L304" s="781"/>
      <c r="M304" s="781"/>
      <c r="N304" s="781"/>
      <c r="O304" s="781"/>
      <c r="P304" s="781"/>
      <c r="Q304" s="781"/>
      <c r="R304" s="781"/>
      <c r="S304" s="781"/>
      <c r="T304" s="781"/>
      <c r="U304" s="781"/>
      <c r="V304" s="781"/>
      <c r="W304" s="781"/>
      <c r="X304" s="781"/>
      <c r="Y304" s="781"/>
      <c r="Z304" s="781"/>
      <c r="AA304" s="781"/>
      <c r="AB304" s="781"/>
      <c r="AC304" s="781"/>
      <c r="AD304" s="781"/>
      <c r="AE304" s="781"/>
      <c r="AF304" s="781"/>
      <c r="AG304" s="781"/>
      <c r="AH304" s="781"/>
      <c r="AI304" s="781"/>
      <c r="AJ304" s="781"/>
      <c r="AK304" s="781"/>
      <c r="AL304" s="781"/>
      <c r="AM304" s="781"/>
      <c r="AN304" s="781"/>
      <c r="AO304" s="781"/>
      <c r="AP304" s="781"/>
      <c r="AQ304" s="781"/>
      <c r="AR304" s="781"/>
      <c r="AS304" s="781"/>
      <c r="AT304" s="781"/>
      <c r="AU304" s="781"/>
      <c r="AV304" s="781"/>
      <c r="AW304" s="781"/>
      <c r="AX304" s="781"/>
      <c r="AY304" s="781"/>
      <c r="AZ304" s="781"/>
      <c r="BA304" s="781"/>
      <c r="BB304" s="781"/>
      <c r="BC304" s="781"/>
      <c r="BD304" s="782"/>
    </row>
    <row r="305" spans="1:56" ht="25.5" customHeight="1" x14ac:dyDescent="0.2">
      <c r="A305" s="46"/>
      <c r="B305" s="776" t="s">
        <v>252</v>
      </c>
      <c r="C305" s="777"/>
      <c r="D305" s="777"/>
      <c r="E305" s="777"/>
      <c r="F305" s="777"/>
      <c r="G305" s="777"/>
      <c r="H305" s="777"/>
      <c r="I305" s="777"/>
      <c r="J305" s="777"/>
      <c r="K305" s="777"/>
      <c r="L305" s="777"/>
      <c r="M305" s="777"/>
      <c r="N305" s="777"/>
      <c r="O305" s="777"/>
      <c r="P305" s="777"/>
      <c r="Q305" s="777"/>
      <c r="R305" s="777"/>
      <c r="S305" s="777"/>
      <c r="T305" s="777"/>
      <c r="U305" s="777"/>
      <c r="V305" s="777"/>
      <c r="W305" s="777"/>
      <c r="X305" s="777"/>
      <c r="Y305" s="777"/>
      <c r="Z305" s="777"/>
      <c r="AA305" s="777"/>
      <c r="AB305" s="777"/>
      <c r="AC305" s="777"/>
      <c r="AD305" s="777"/>
      <c r="AE305" s="777"/>
      <c r="AF305" s="777"/>
      <c r="AG305" s="777"/>
      <c r="AH305" s="777"/>
      <c r="AI305" s="777"/>
      <c r="AJ305" s="777"/>
      <c r="AK305" s="777"/>
      <c r="AL305" s="777"/>
      <c r="AM305" s="777"/>
      <c r="AN305" s="777"/>
      <c r="AO305" s="777"/>
      <c r="AP305" s="777"/>
      <c r="AQ305" s="777"/>
      <c r="AR305" s="777"/>
      <c r="AS305" s="777"/>
      <c r="AT305" s="777"/>
      <c r="AU305" s="777"/>
      <c r="AV305" s="777"/>
      <c r="AW305" s="777"/>
      <c r="AX305" s="777"/>
      <c r="AY305" s="777"/>
      <c r="AZ305" s="777"/>
      <c r="BA305" s="777"/>
      <c r="BB305" s="777"/>
      <c r="BC305" s="777"/>
      <c r="BD305" s="778"/>
    </row>
    <row r="306" spans="1:56" ht="12.75" customHeight="1" x14ac:dyDescent="0.2">
      <c r="A306" s="49"/>
      <c r="B306" s="798" t="s">
        <v>611</v>
      </c>
      <c r="C306" s="815"/>
      <c r="D306" s="815"/>
      <c r="E306" s="815"/>
      <c r="F306" s="815"/>
      <c r="G306" s="815"/>
      <c r="H306" s="815"/>
      <c r="I306" s="815"/>
      <c r="J306" s="815"/>
      <c r="K306" s="815"/>
      <c r="L306" s="816"/>
      <c r="M306" s="798" t="s">
        <v>612</v>
      </c>
      <c r="N306" s="815"/>
      <c r="O306" s="815"/>
      <c r="P306" s="815"/>
      <c r="Q306" s="815"/>
      <c r="R306" s="815"/>
      <c r="S306" s="815"/>
      <c r="T306" s="815"/>
      <c r="U306" s="815"/>
      <c r="V306" s="815"/>
      <c r="W306" s="816"/>
      <c r="X306" s="798" t="s">
        <v>613</v>
      </c>
      <c r="Y306" s="815"/>
      <c r="Z306" s="815"/>
      <c r="AA306" s="815"/>
      <c r="AB306" s="815"/>
      <c r="AC306" s="815"/>
      <c r="AD306" s="815"/>
      <c r="AE306" s="815"/>
      <c r="AF306" s="815"/>
      <c r="AG306" s="815"/>
      <c r="AH306" s="816"/>
      <c r="AI306" s="815" t="s">
        <v>614</v>
      </c>
      <c r="AJ306" s="815"/>
      <c r="AK306" s="815"/>
      <c r="AL306" s="815"/>
      <c r="AM306" s="815"/>
      <c r="AN306" s="815"/>
      <c r="AO306" s="815"/>
      <c r="AP306" s="815"/>
      <c r="AQ306" s="815"/>
      <c r="AR306" s="815"/>
      <c r="AS306" s="815"/>
      <c r="AT306" s="801" t="s">
        <v>615</v>
      </c>
      <c r="AU306" s="802"/>
      <c r="AV306" s="802"/>
      <c r="AW306" s="802"/>
      <c r="AX306" s="802"/>
      <c r="AY306" s="802"/>
      <c r="AZ306" s="802"/>
      <c r="BA306" s="802"/>
      <c r="BB306" s="802"/>
      <c r="BC306" s="802"/>
      <c r="BD306" s="803"/>
    </row>
    <row r="307" spans="1:56" x14ac:dyDescent="0.2">
      <c r="A307" s="50"/>
      <c r="B307" s="779" t="s">
        <v>656</v>
      </c>
      <c r="C307" s="779"/>
      <c r="D307" s="779"/>
      <c r="E307" s="779"/>
      <c r="F307" s="779"/>
      <c r="G307" s="779"/>
      <c r="H307" s="786" t="s">
        <v>657</v>
      </c>
      <c r="I307" s="788" t="s">
        <v>658</v>
      </c>
      <c r="J307" s="788"/>
      <c r="K307" s="788"/>
      <c r="L307" s="788"/>
      <c r="M307" s="779" t="s">
        <v>656</v>
      </c>
      <c r="N307" s="779"/>
      <c r="O307" s="779"/>
      <c r="P307" s="779"/>
      <c r="Q307" s="779"/>
      <c r="R307" s="779"/>
      <c r="S307" s="786" t="s">
        <v>657</v>
      </c>
      <c r="T307" s="788" t="s">
        <v>658</v>
      </c>
      <c r="U307" s="788"/>
      <c r="V307" s="788"/>
      <c r="W307" s="788"/>
      <c r="X307" s="779" t="s">
        <v>656</v>
      </c>
      <c r="Y307" s="779"/>
      <c r="Z307" s="779"/>
      <c r="AA307" s="779"/>
      <c r="AB307" s="779"/>
      <c r="AC307" s="779"/>
      <c r="AD307" s="786" t="s">
        <v>657</v>
      </c>
      <c r="AE307" s="788" t="s">
        <v>658</v>
      </c>
      <c r="AF307" s="788"/>
      <c r="AG307" s="788"/>
      <c r="AH307" s="788"/>
      <c r="AI307" s="779" t="s">
        <v>656</v>
      </c>
      <c r="AJ307" s="779"/>
      <c r="AK307" s="779"/>
      <c r="AL307" s="779"/>
      <c r="AM307" s="779"/>
      <c r="AN307" s="779"/>
      <c r="AO307" s="786" t="s">
        <v>657</v>
      </c>
      <c r="AP307" s="788" t="s">
        <v>658</v>
      </c>
      <c r="AQ307" s="788"/>
      <c r="AR307" s="788"/>
      <c r="AS307" s="788"/>
      <c r="AT307" s="779" t="s">
        <v>656</v>
      </c>
      <c r="AU307" s="779"/>
      <c r="AV307" s="779"/>
      <c r="AW307" s="779"/>
      <c r="AX307" s="779"/>
      <c r="AY307" s="779"/>
      <c r="AZ307" s="786" t="s">
        <v>657</v>
      </c>
      <c r="BA307" s="788" t="s">
        <v>658</v>
      </c>
      <c r="BB307" s="788"/>
      <c r="BC307" s="788"/>
      <c r="BD307" s="788"/>
    </row>
    <row r="308" spans="1:56" x14ac:dyDescent="0.2">
      <c r="A308" s="50"/>
      <c r="B308" s="22" t="s">
        <v>640</v>
      </c>
      <c r="C308" s="23" t="s">
        <v>653</v>
      </c>
      <c r="D308" s="23" t="s">
        <v>654</v>
      </c>
      <c r="E308" s="23" t="s">
        <v>655</v>
      </c>
      <c r="F308" s="427" t="s">
        <v>637</v>
      </c>
      <c r="G308" s="24" t="s">
        <v>669</v>
      </c>
      <c r="H308" s="787"/>
      <c r="I308" s="788"/>
      <c r="J308" s="788"/>
      <c r="K308" s="788"/>
      <c r="L308" s="788"/>
      <c r="M308" s="22" t="s">
        <v>640</v>
      </c>
      <c r="N308" s="23" t="s">
        <v>653</v>
      </c>
      <c r="O308" s="23" t="s">
        <v>654</v>
      </c>
      <c r="P308" s="23" t="s">
        <v>655</v>
      </c>
      <c r="Q308" s="427" t="s">
        <v>637</v>
      </c>
      <c r="R308" s="24" t="s">
        <v>669</v>
      </c>
      <c r="S308" s="787"/>
      <c r="T308" s="788"/>
      <c r="U308" s="788"/>
      <c r="V308" s="788"/>
      <c r="W308" s="788"/>
      <c r="X308" s="22" t="s">
        <v>640</v>
      </c>
      <c r="Y308" s="23" t="s">
        <v>653</v>
      </c>
      <c r="Z308" s="23" t="s">
        <v>654</v>
      </c>
      <c r="AA308" s="23" t="s">
        <v>655</v>
      </c>
      <c r="AB308" s="427" t="s">
        <v>637</v>
      </c>
      <c r="AC308" s="24" t="s">
        <v>669</v>
      </c>
      <c r="AD308" s="787"/>
      <c r="AE308" s="788"/>
      <c r="AF308" s="788"/>
      <c r="AG308" s="788"/>
      <c r="AH308" s="788"/>
      <c r="AI308" s="22" t="s">
        <v>640</v>
      </c>
      <c r="AJ308" s="23" t="s">
        <v>653</v>
      </c>
      <c r="AK308" s="23" t="s">
        <v>654</v>
      </c>
      <c r="AL308" s="23" t="s">
        <v>655</v>
      </c>
      <c r="AM308" s="427" t="s">
        <v>637</v>
      </c>
      <c r="AN308" s="24" t="s">
        <v>669</v>
      </c>
      <c r="AO308" s="787"/>
      <c r="AP308" s="788"/>
      <c r="AQ308" s="788"/>
      <c r="AR308" s="788"/>
      <c r="AS308" s="788"/>
      <c r="AT308" s="22" t="s">
        <v>640</v>
      </c>
      <c r="AU308" s="23" t="s">
        <v>653</v>
      </c>
      <c r="AV308" s="23" t="s">
        <v>654</v>
      </c>
      <c r="AW308" s="23" t="s">
        <v>655</v>
      </c>
      <c r="AX308" s="427" t="s">
        <v>637</v>
      </c>
      <c r="AY308" s="24" t="s">
        <v>669</v>
      </c>
      <c r="AZ308" s="787"/>
      <c r="BA308" s="788"/>
      <c r="BB308" s="788"/>
      <c r="BC308" s="788"/>
      <c r="BD308" s="788"/>
    </row>
    <row r="309" spans="1:56" x14ac:dyDescent="0.2">
      <c r="A309" s="39"/>
      <c r="B309" s="795"/>
      <c r="C309" s="789"/>
      <c r="D309" s="789"/>
      <c r="E309" s="789"/>
      <c r="F309" s="789"/>
      <c r="G309" s="792"/>
      <c r="H309" s="189">
        <v>0</v>
      </c>
      <c r="I309" s="191"/>
      <c r="J309" s="192"/>
      <c r="K309" s="192"/>
      <c r="L309" s="193"/>
      <c r="M309" s="795"/>
      <c r="N309" s="789"/>
      <c r="O309" s="789"/>
      <c r="P309" s="789"/>
      <c r="Q309" s="789"/>
      <c r="R309" s="792"/>
      <c r="S309" s="189">
        <v>0</v>
      </c>
      <c r="T309" s="191"/>
      <c r="U309" s="192"/>
      <c r="V309" s="192"/>
      <c r="W309" s="193"/>
      <c r="X309" s="795"/>
      <c r="Y309" s="789"/>
      <c r="Z309" s="789"/>
      <c r="AA309" s="789"/>
      <c r="AB309" s="789"/>
      <c r="AC309" s="792"/>
      <c r="AD309" s="189">
        <v>0</v>
      </c>
      <c r="AE309" s="191"/>
      <c r="AF309" s="192"/>
      <c r="AG309" s="192"/>
      <c r="AH309" s="193"/>
      <c r="AI309" s="795"/>
      <c r="AJ309" s="789"/>
      <c r="AK309" s="789"/>
      <c r="AL309" s="789"/>
      <c r="AM309" s="789"/>
      <c r="AN309" s="792"/>
      <c r="AO309" s="189">
        <v>0</v>
      </c>
      <c r="AP309" s="191"/>
      <c r="AQ309" s="192"/>
      <c r="AR309" s="192"/>
      <c r="AS309" s="193"/>
      <c r="AT309" s="795"/>
      <c r="AU309" s="789"/>
      <c r="AV309" s="789"/>
      <c r="AW309" s="789"/>
      <c r="AX309" s="789"/>
      <c r="AY309" s="792"/>
      <c r="AZ309" s="189">
        <v>0</v>
      </c>
      <c r="BA309" s="191"/>
      <c r="BB309" s="192"/>
      <c r="BC309" s="192"/>
      <c r="BD309" s="193"/>
    </row>
    <row r="310" spans="1:56" x14ac:dyDescent="0.2">
      <c r="A310" s="39"/>
      <c r="B310" s="796"/>
      <c r="C310" s="790"/>
      <c r="D310" s="790"/>
      <c r="E310" s="790"/>
      <c r="F310" s="790"/>
      <c r="G310" s="793"/>
      <c r="H310" s="190">
        <v>1</v>
      </c>
      <c r="I310" s="194"/>
      <c r="J310" s="195"/>
      <c r="K310" s="195"/>
      <c r="L310" s="196"/>
      <c r="M310" s="796"/>
      <c r="N310" s="790"/>
      <c r="O310" s="790"/>
      <c r="P310" s="790"/>
      <c r="Q310" s="790"/>
      <c r="R310" s="793"/>
      <c r="S310" s="190">
        <v>1</v>
      </c>
      <c r="T310" s="194"/>
      <c r="U310" s="195"/>
      <c r="V310" s="195"/>
      <c r="W310" s="196"/>
      <c r="X310" s="796"/>
      <c r="Y310" s="790"/>
      <c r="Z310" s="790"/>
      <c r="AA310" s="790"/>
      <c r="AB310" s="790"/>
      <c r="AC310" s="793"/>
      <c r="AD310" s="190">
        <v>1</v>
      </c>
      <c r="AE310" s="194"/>
      <c r="AF310" s="195"/>
      <c r="AG310" s="195"/>
      <c r="AH310" s="196"/>
      <c r="AI310" s="796"/>
      <c r="AJ310" s="790"/>
      <c r="AK310" s="790"/>
      <c r="AL310" s="790"/>
      <c r="AM310" s="790"/>
      <c r="AN310" s="793"/>
      <c r="AO310" s="190">
        <v>1</v>
      </c>
      <c r="AP310" s="194"/>
      <c r="AQ310" s="195"/>
      <c r="AR310" s="195"/>
      <c r="AS310" s="196"/>
      <c r="AT310" s="796"/>
      <c r="AU310" s="790"/>
      <c r="AV310" s="790"/>
      <c r="AW310" s="790"/>
      <c r="AX310" s="790"/>
      <c r="AY310" s="793"/>
      <c r="AZ310" s="190">
        <v>1</v>
      </c>
      <c r="BA310" s="194"/>
      <c r="BB310" s="195"/>
      <c r="BC310" s="195"/>
      <c r="BD310" s="196"/>
    </row>
    <row r="311" spans="1:56" x14ac:dyDescent="0.2">
      <c r="A311" s="39"/>
      <c r="B311" s="796"/>
      <c r="C311" s="790"/>
      <c r="D311" s="790"/>
      <c r="E311" s="790"/>
      <c r="F311" s="790"/>
      <c r="G311" s="793"/>
      <c r="H311" s="190">
        <v>2</v>
      </c>
      <c r="I311" s="194"/>
      <c r="J311" s="195"/>
      <c r="K311" s="195"/>
      <c r="L311" s="196"/>
      <c r="M311" s="796"/>
      <c r="N311" s="790"/>
      <c r="O311" s="790"/>
      <c r="P311" s="790"/>
      <c r="Q311" s="790"/>
      <c r="R311" s="793"/>
      <c r="S311" s="190">
        <v>2</v>
      </c>
      <c r="T311" s="194"/>
      <c r="U311" s="195"/>
      <c r="V311" s="195"/>
      <c r="W311" s="196"/>
      <c r="X311" s="796"/>
      <c r="Y311" s="790"/>
      <c r="Z311" s="790"/>
      <c r="AA311" s="790"/>
      <c r="AB311" s="790"/>
      <c r="AC311" s="793"/>
      <c r="AD311" s="190">
        <v>2</v>
      </c>
      <c r="AE311" s="194"/>
      <c r="AF311" s="195"/>
      <c r="AG311" s="195"/>
      <c r="AH311" s="196"/>
      <c r="AI311" s="796"/>
      <c r="AJ311" s="790"/>
      <c r="AK311" s="790"/>
      <c r="AL311" s="790"/>
      <c r="AM311" s="790"/>
      <c r="AN311" s="793"/>
      <c r="AO311" s="190">
        <v>2</v>
      </c>
      <c r="AP311" s="194"/>
      <c r="AQ311" s="195"/>
      <c r="AR311" s="195"/>
      <c r="AS311" s="196"/>
      <c r="AT311" s="796"/>
      <c r="AU311" s="790"/>
      <c r="AV311" s="790"/>
      <c r="AW311" s="790"/>
      <c r="AX311" s="790"/>
      <c r="AY311" s="793"/>
      <c r="AZ311" s="190">
        <v>2</v>
      </c>
      <c r="BA311" s="194"/>
      <c r="BB311" s="195"/>
      <c r="BC311" s="195"/>
      <c r="BD311" s="196"/>
    </row>
    <row r="312" spans="1:56" x14ac:dyDescent="0.2">
      <c r="A312" s="39"/>
      <c r="B312" s="796"/>
      <c r="C312" s="790"/>
      <c r="D312" s="790"/>
      <c r="E312" s="790"/>
      <c r="F312" s="790"/>
      <c r="G312" s="793"/>
      <c r="H312" s="190">
        <v>3</v>
      </c>
      <c r="I312" s="194"/>
      <c r="J312" s="195"/>
      <c r="K312" s="195"/>
      <c r="L312" s="196"/>
      <c r="M312" s="796"/>
      <c r="N312" s="790"/>
      <c r="O312" s="790"/>
      <c r="P312" s="790"/>
      <c r="Q312" s="790"/>
      <c r="R312" s="793"/>
      <c r="S312" s="190">
        <v>3</v>
      </c>
      <c r="T312" s="194"/>
      <c r="U312" s="195"/>
      <c r="V312" s="195"/>
      <c r="W312" s="196"/>
      <c r="X312" s="796"/>
      <c r="Y312" s="790"/>
      <c r="Z312" s="790"/>
      <c r="AA312" s="790"/>
      <c r="AB312" s="790"/>
      <c r="AC312" s="793"/>
      <c r="AD312" s="190">
        <v>3</v>
      </c>
      <c r="AE312" s="194"/>
      <c r="AF312" s="195"/>
      <c r="AG312" s="195"/>
      <c r="AH312" s="196"/>
      <c r="AI312" s="796"/>
      <c r="AJ312" s="790"/>
      <c r="AK312" s="790"/>
      <c r="AL312" s="790"/>
      <c r="AM312" s="790"/>
      <c r="AN312" s="793"/>
      <c r="AO312" s="190">
        <v>3</v>
      </c>
      <c r="AP312" s="194"/>
      <c r="AQ312" s="195"/>
      <c r="AR312" s="195"/>
      <c r="AS312" s="196"/>
      <c r="AT312" s="796"/>
      <c r="AU312" s="790"/>
      <c r="AV312" s="790"/>
      <c r="AW312" s="790"/>
      <c r="AX312" s="790"/>
      <c r="AY312" s="793"/>
      <c r="AZ312" s="190">
        <v>3</v>
      </c>
      <c r="BA312" s="194"/>
      <c r="BB312" s="195"/>
      <c r="BC312" s="195"/>
      <c r="BD312" s="196"/>
    </row>
    <row r="313" spans="1:56" x14ac:dyDescent="0.2">
      <c r="A313" s="39"/>
      <c r="B313" s="796"/>
      <c r="C313" s="790"/>
      <c r="D313" s="790"/>
      <c r="E313" s="790"/>
      <c r="F313" s="790"/>
      <c r="G313" s="793"/>
      <c r="H313" s="190">
        <v>4</v>
      </c>
      <c r="I313" s="194"/>
      <c r="J313" s="195"/>
      <c r="K313" s="195"/>
      <c r="L313" s="196"/>
      <c r="M313" s="796"/>
      <c r="N313" s="790"/>
      <c r="O313" s="790"/>
      <c r="P313" s="790"/>
      <c r="Q313" s="790"/>
      <c r="R313" s="793"/>
      <c r="S313" s="190">
        <v>4</v>
      </c>
      <c r="T313" s="194"/>
      <c r="U313" s="195"/>
      <c r="V313" s="195"/>
      <c r="W313" s="196"/>
      <c r="X313" s="796"/>
      <c r="Y313" s="790"/>
      <c r="Z313" s="790"/>
      <c r="AA313" s="790"/>
      <c r="AB313" s="790"/>
      <c r="AC313" s="793"/>
      <c r="AD313" s="190">
        <v>4</v>
      </c>
      <c r="AE313" s="194"/>
      <c r="AF313" s="195"/>
      <c r="AG313" s="195"/>
      <c r="AH313" s="196"/>
      <c r="AI313" s="796"/>
      <c r="AJ313" s="790"/>
      <c r="AK313" s="790"/>
      <c r="AL313" s="790"/>
      <c r="AM313" s="790"/>
      <c r="AN313" s="793"/>
      <c r="AO313" s="190">
        <v>4</v>
      </c>
      <c r="AP313" s="194"/>
      <c r="AQ313" s="195"/>
      <c r="AR313" s="195"/>
      <c r="AS313" s="196"/>
      <c r="AT313" s="796"/>
      <c r="AU313" s="790"/>
      <c r="AV313" s="790"/>
      <c r="AW313" s="790"/>
      <c r="AX313" s="790"/>
      <c r="AY313" s="793"/>
      <c r="AZ313" s="190">
        <v>4</v>
      </c>
      <c r="BA313" s="194"/>
      <c r="BB313" s="195"/>
      <c r="BC313" s="195"/>
      <c r="BD313" s="196"/>
    </row>
    <row r="314" spans="1:56" x14ac:dyDescent="0.2">
      <c r="A314" s="39"/>
      <c r="B314" s="796"/>
      <c r="C314" s="790"/>
      <c r="D314" s="790"/>
      <c r="E314" s="790"/>
      <c r="F314" s="790"/>
      <c r="G314" s="793"/>
      <c r="H314" s="190">
        <v>5</v>
      </c>
      <c r="I314" s="194"/>
      <c r="J314" s="195"/>
      <c r="K314" s="195"/>
      <c r="L314" s="196"/>
      <c r="M314" s="796"/>
      <c r="N314" s="790"/>
      <c r="O314" s="790"/>
      <c r="P314" s="790"/>
      <c r="Q314" s="790"/>
      <c r="R314" s="793"/>
      <c r="S314" s="190">
        <v>5</v>
      </c>
      <c r="T314" s="194"/>
      <c r="U314" s="195"/>
      <c r="V314" s="195"/>
      <c r="W314" s="196"/>
      <c r="X314" s="796"/>
      <c r="Y314" s="790"/>
      <c r="Z314" s="790"/>
      <c r="AA314" s="790"/>
      <c r="AB314" s="790"/>
      <c r="AC314" s="793"/>
      <c r="AD314" s="190">
        <v>5</v>
      </c>
      <c r="AE314" s="194"/>
      <c r="AF314" s="195"/>
      <c r="AG314" s="195"/>
      <c r="AH314" s="196"/>
      <c r="AI314" s="796"/>
      <c r="AJ314" s="790"/>
      <c r="AK314" s="790"/>
      <c r="AL314" s="790"/>
      <c r="AM314" s="790"/>
      <c r="AN314" s="793"/>
      <c r="AO314" s="190">
        <v>5</v>
      </c>
      <c r="AP314" s="194"/>
      <c r="AQ314" s="195"/>
      <c r="AR314" s="195"/>
      <c r="AS314" s="196"/>
      <c r="AT314" s="796"/>
      <c r="AU314" s="790"/>
      <c r="AV314" s="790"/>
      <c r="AW314" s="790"/>
      <c r="AX314" s="790"/>
      <c r="AY314" s="793"/>
      <c r="AZ314" s="190">
        <v>5</v>
      </c>
      <c r="BA314" s="194"/>
      <c r="BB314" s="195"/>
      <c r="BC314" s="195"/>
      <c r="BD314" s="196"/>
    </row>
    <row r="315" spans="1:56" x14ac:dyDescent="0.2">
      <c r="A315" s="39"/>
      <c r="B315" s="796"/>
      <c r="C315" s="790"/>
      <c r="D315" s="790"/>
      <c r="E315" s="790"/>
      <c r="F315" s="790"/>
      <c r="G315" s="793"/>
      <c r="H315" s="190">
        <v>6</v>
      </c>
      <c r="I315" s="194"/>
      <c r="J315" s="195"/>
      <c r="K315" s="195"/>
      <c r="L315" s="196"/>
      <c r="M315" s="796"/>
      <c r="N315" s="790"/>
      <c r="O315" s="790"/>
      <c r="P315" s="790"/>
      <c r="Q315" s="790"/>
      <c r="R315" s="793"/>
      <c r="S315" s="190">
        <v>6</v>
      </c>
      <c r="T315" s="194"/>
      <c r="U315" s="195"/>
      <c r="V315" s="195"/>
      <c r="W315" s="196"/>
      <c r="X315" s="796"/>
      <c r="Y315" s="790"/>
      <c r="Z315" s="790"/>
      <c r="AA315" s="790"/>
      <c r="AB315" s="790"/>
      <c r="AC315" s="793"/>
      <c r="AD315" s="190">
        <v>6</v>
      </c>
      <c r="AE315" s="194"/>
      <c r="AF315" s="195"/>
      <c r="AG315" s="195"/>
      <c r="AH315" s="196"/>
      <c r="AI315" s="796"/>
      <c r="AJ315" s="790"/>
      <c r="AK315" s="790"/>
      <c r="AL315" s="790"/>
      <c r="AM315" s="790"/>
      <c r="AN315" s="793"/>
      <c r="AO315" s="190">
        <v>6</v>
      </c>
      <c r="AP315" s="194"/>
      <c r="AQ315" s="195"/>
      <c r="AR315" s="195"/>
      <c r="AS315" s="196"/>
      <c r="AT315" s="796"/>
      <c r="AU315" s="790"/>
      <c r="AV315" s="790"/>
      <c r="AW315" s="790"/>
      <c r="AX315" s="790"/>
      <c r="AY315" s="793"/>
      <c r="AZ315" s="190">
        <v>6</v>
      </c>
      <c r="BA315" s="194"/>
      <c r="BB315" s="195"/>
      <c r="BC315" s="195"/>
      <c r="BD315" s="196"/>
    </row>
    <row r="316" spans="1:56" x14ac:dyDescent="0.2">
      <c r="A316" s="39"/>
      <c r="B316" s="796"/>
      <c r="C316" s="790"/>
      <c r="D316" s="790"/>
      <c r="E316" s="790"/>
      <c r="F316" s="790"/>
      <c r="G316" s="793"/>
      <c r="H316" s="190">
        <v>7</v>
      </c>
      <c r="I316" s="194"/>
      <c r="J316" s="195"/>
      <c r="K316" s="195"/>
      <c r="L316" s="196"/>
      <c r="M316" s="796"/>
      <c r="N316" s="790"/>
      <c r="O316" s="790"/>
      <c r="P316" s="790"/>
      <c r="Q316" s="790"/>
      <c r="R316" s="793"/>
      <c r="S316" s="190">
        <v>7</v>
      </c>
      <c r="T316" s="194"/>
      <c r="U316" s="195"/>
      <c r="V316" s="195"/>
      <c r="W316" s="196"/>
      <c r="X316" s="796"/>
      <c r="Y316" s="790"/>
      <c r="Z316" s="790"/>
      <c r="AA316" s="790"/>
      <c r="AB316" s="790"/>
      <c r="AC316" s="793"/>
      <c r="AD316" s="190">
        <v>7</v>
      </c>
      <c r="AE316" s="194"/>
      <c r="AF316" s="195"/>
      <c r="AG316" s="195"/>
      <c r="AH316" s="196"/>
      <c r="AI316" s="796"/>
      <c r="AJ316" s="790"/>
      <c r="AK316" s="790"/>
      <c r="AL316" s="790"/>
      <c r="AM316" s="790"/>
      <c r="AN316" s="793"/>
      <c r="AO316" s="190">
        <v>7</v>
      </c>
      <c r="AP316" s="194"/>
      <c r="AQ316" s="195"/>
      <c r="AR316" s="195"/>
      <c r="AS316" s="196"/>
      <c r="AT316" s="796"/>
      <c r="AU316" s="790"/>
      <c r="AV316" s="790"/>
      <c r="AW316" s="790"/>
      <c r="AX316" s="790"/>
      <c r="AY316" s="793"/>
      <c r="AZ316" s="190">
        <v>7</v>
      </c>
      <c r="BA316" s="194"/>
      <c r="BB316" s="195"/>
      <c r="BC316" s="195"/>
      <c r="BD316" s="196"/>
    </row>
    <row r="317" spans="1:56" x14ac:dyDescent="0.2">
      <c r="A317" s="39"/>
      <c r="B317" s="796"/>
      <c r="C317" s="790"/>
      <c r="D317" s="790"/>
      <c r="E317" s="790"/>
      <c r="F317" s="790"/>
      <c r="G317" s="793"/>
      <c r="H317" s="190">
        <v>8</v>
      </c>
      <c r="I317" s="194"/>
      <c r="J317" s="195"/>
      <c r="K317" s="195"/>
      <c r="L317" s="196"/>
      <c r="M317" s="796"/>
      <c r="N317" s="790"/>
      <c r="O317" s="790"/>
      <c r="P317" s="790"/>
      <c r="Q317" s="790"/>
      <c r="R317" s="793"/>
      <c r="S317" s="190">
        <v>8</v>
      </c>
      <c r="T317" s="194"/>
      <c r="U317" s="195"/>
      <c r="V317" s="195"/>
      <c r="W317" s="196"/>
      <c r="X317" s="796"/>
      <c r="Y317" s="790"/>
      <c r="Z317" s="790"/>
      <c r="AA317" s="790"/>
      <c r="AB317" s="790"/>
      <c r="AC317" s="793"/>
      <c r="AD317" s="190">
        <v>8</v>
      </c>
      <c r="AE317" s="194"/>
      <c r="AF317" s="195"/>
      <c r="AG317" s="195"/>
      <c r="AH317" s="196"/>
      <c r="AI317" s="796"/>
      <c r="AJ317" s="790"/>
      <c r="AK317" s="790"/>
      <c r="AL317" s="790"/>
      <c r="AM317" s="790"/>
      <c r="AN317" s="793"/>
      <c r="AO317" s="190">
        <v>8</v>
      </c>
      <c r="AP317" s="194"/>
      <c r="AQ317" s="195"/>
      <c r="AR317" s="195"/>
      <c r="AS317" s="196"/>
      <c r="AT317" s="796"/>
      <c r="AU317" s="790"/>
      <c r="AV317" s="790"/>
      <c r="AW317" s="790"/>
      <c r="AX317" s="790"/>
      <c r="AY317" s="793"/>
      <c r="AZ317" s="190">
        <v>8</v>
      </c>
      <c r="BA317" s="194"/>
      <c r="BB317" s="195"/>
      <c r="BC317" s="195"/>
      <c r="BD317" s="196"/>
    </row>
    <row r="318" spans="1:56" x14ac:dyDescent="0.2">
      <c r="A318" s="39"/>
      <c r="B318" s="797"/>
      <c r="C318" s="791"/>
      <c r="D318" s="791"/>
      <c r="E318" s="791"/>
      <c r="F318" s="791"/>
      <c r="G318" s="794"/>
      <c r="H318" s="28">
        <v>9</v>
      </c>
      <c r="I318" s="28"/>
      <c r="J318" s="29"/>
      <c r="K318" s="29"/>
      <c r="L318" s="27"/>
      <c r="M318" s="797"/>
      <c r="N318" s="791"/>
      <c r="O318" s="791"/>
      <c r="P318" s="791"/>
      <c r="Q318" s="791"/>
      <c r="R318" s="794"/>
      <c r="S318" s="28">
        <v>9</v>
      </c>
      <c r="T318" s="28"/>
      <c r="U318" s="29"/>
      <c r="V318" s="29"/>
      <c r="W318" s="27"/>
      <c r="X318" s="797"/>
      <c r="Y318" s="791"/>
      <c r="Z318" s="791"/>
      <c r="AA318" s="791"/>
      <c r="AB318" s="791"/>
      <c r="AC318" s="794"/>
      <c r="AD318" s="28">
        <v>9</v>
      </c>
      <c r="AE318" s="28"/>
      <c r="AF318" s="29"/>
      <c r="AG318" s="29"/>
      <c r="AH318" s="27"/>
      <c r="AI318" s="797"/>
      <c r="AJ318" s="791"/>
      <c r="AK318" s="791"/>
      <c r="AL318" s="791"/>
      <c r="AM318" s="791"/>
      <c r="AN318" s="794"/>
      <c r="AO318" s="28">
        <v>9</v>
      </c>
      <c r="AP318" s="28"/>
      <c r="AQ318" s="29"/>
      <c r="AR318" s="29"/>
      <c r="AS318" s="27"/>
      <c r="AT318" s="797"/>
      <c r="AU318" s="791"/>
      <c r="AV318" s="791"/>
      <c r="AW318" s="791"/>
      <c r="AX318" s="791"/>
      <c r="AY318" s="794"/>
      <c r="AZ318" s="28">
        <v>9</v>
      </c>
      <c r="BA318" s="28"/>
      <c r="BB318" s="29"/>
      <c r="BC318" s="29"/>
      <c r="BD318" s="27"/>
    </row>
    <row r="319" spans="1:56" x14ac:dyDescent="0.2">
      <c r="A319" s="39"/>
      <c r="B319" s="795"/>
      <c r="C319" s="789"/>
      <c r="D319" s="789"/>
      <c r="E319" s="789"/>
      <c r="F319" s="789"/>
      <c r="G319" s="792"/>
      <c r="H319" s="189">
        <v>0</v>
      </c>
      <c r="I319" s="191"/>
      <c r="J319" s="192"/>
      <c r="K319" s="192"/>
      <c r="L319" s="193"/>
      <c r="M319" s="795"/>
      <c r="N319" s="789"/>
      <c r="O319" s="789"/>
      <c r="P319" s="789"/>
      <c r="Q319" s="789"/>
      <c r="R319" s="792"/>
      <c r="S319" s="189">
        <v>0</v>
      </c>
      <c r="T319" s="191"/>
      <c r="U319" s="192"/>
      <c r="V319" s="192"/>
      <c r="W319" s="193"/>
      <c r="X319" s="795"/>
      <c r="Y319" s="789"/>
      <c r="Z319" s="789"/>
      <c r="AA319" s="789"/>
      <c r="AB319" s="789"/>
      <c r="AC319" s="792"/>
      <c r="AD319" s="189">
        <v>0</v>
      </c>
      <c r="AE319" s="191"/>
      <c r="AF319" s="192"/>
      <c r="AG319" s="192"/>
      <c r="AH319" s="193"/>
      <c r="AI319" s="795"/>
      <c r="AJ319" s="789"/>
      <c r="AK319" s="789"/>
      <c r="AL319" s="789"/>
      <c r="AM319" s="789"/>
      <c r="AN319" s="792"/>
      <c r="AO319" s="189">
        <v>0</v>
      </c>
      <c r="AP319" s="191"/>
      <c r="AQ319" s="192"/>
      <c r="AR319" s="192"/>
      <c r="AS319" s="193"/>
      <c r="AT319" s="795"/>
      <c r="AU319" s="789"/>
      <c r="AV319" s="789"/>
      <c r="AW319" s="789"/>
      <c r="AX319" s="789"/>
      <c r="AY319" s="792"/>
      <c r="AZ319" s="189">
        <v>0</v>
      </c>
      <c r="BA319" s="191"/>
      <c r="BB319" s="192"/>
      <c r="BC319" s="192"/>
      <c r="BD319" s="193"/>
    </row>
    <row r="320" spans="1:56" x14ac:dyDescent="0.2">
      <c r="A320" s="39"/>
      <c r="B320" s="796"/>
      <c r="C320" s="790"/>
      <c r="D320" s="790"/>
      <c r="E320" s="790"/>
      <c r="F320" s="790"/>
      <c r="G320" s="793"/>
      <c r="H320" s="190">
        <v>1</v>
      </c>
      <c r="I320" s="194"/>
      <c r="J320" s="195"/>
      <c r="K320" s="195"/>
      <c r="L320" s="196"/>
      <c r="M320" s="796"/>
      <c r="N320" s="790"/>
      <c r="O320" s="790"/>
      <c r="P320" s="790"/>
      <c r="Q320" s="790"/>
      <c r="R320" s="793"/>
      <c r="S320" s="190">
        <v>1</v>
      </c>
      <c r="T320" s="194"/>
      <c r="U320" s="195"/>
      <c r="V320" s="195"/>
      <c r="W320" s="196"/>
      <c r="X320" s="796"/>
      <c r="Y320" s="790"/>
      <c r="Z320" s="790"/>
      <c r="AA320" s="790"/>
      <c r="AB320" s="790"/>
      <c r="AC320" s="793"/>
      <c r="AD320" s="190">
        <v>1</v>
      </c>
      <c r="AE320" s="194"/>
      <c r="AF320" s="195"/>
      <c r="AG320" s="195"/>
      <c r="AH320" s="196"/>
      <c r="AI320" s="796"/>
      <c r="AJ320" s="790"/>
      <c r="AK320" s="790"/>
      <c r="AL320" s="790"/>
      <c r="AM320" s="790"/>
      <c r="AN320" s="793"/>
      <c r="AO320" s="190">
        <v>1</v>
      </c>
      <c r="AP320" s="194"/>
      <c r="AQ320" s="195"/>
      <c r="AR320" s="195"/>
      <c r="AS320" s="196"/>
      <c r="AT320" s="796"/>
      <c r="AU320" s="790"/>
      <c r="AV320" s="790"/>
      <c r="AW320" s="790"/>
      <c r="AX320" s="790"/>
      <c r="AY320" s="793"/>
      <c r="AZ320" s="190">
        <v>1</v>
      </c>
      <c r="BA320" s="194"/>
      <c r="BB320" s="195"/>
      <c r="BC320" s="195"/>
      <c r="BD320" s="196"/>
    </row>
    <row r="321" spans="1:56" x14ac:dyDescent="0.2">
      <c r="A321" s="39"/>
      <c r="B321" s="796"/>
      <c r="C321" s="790"/>
      <c r="D321" s="790"/>
      <c r="E321" s="790"/>
      <c r="F321" s="790"/>
      <c r="G321" s="793"/>
      <c r="H321" s="190">
        <v>2</v>
      </c>
      <c r="I321" s="194"/>
      <c r="J321" s="195"/>
      <c r="K321" s="195"/>
      <c r="L321" s="196"/>
      <c r="M321" s="796"/>
      <c r="N321" s="790"/>
      <c r="O321" s="790"/>
      <c r="P321" s="790"/>
      <c r="Q321" s="790"/>
      <c r="R321" s="793"/>
      <c r="S321" s="190">
        <v>2</v>
      </c>
      <c r="T321" s="194"/>
      <c r="U321" s="195"/>
      <c r="V321" s="195"/>
      <c r="W321" s="196"/>
      <c r="X321" s="796"/>
      <c r="Y321" s="790"/>
      <c r="Z321" s="790"/>
      <c r="AA321" s="790"/>
      <c r="AB321" s="790"/>
      <c r="AC321" s="793"/>
      <c r="AD321" s="190">
        <v>2</v>
      </c>
      <c r="AE321" s="194"/>
      <c r="AF321" s="195"/>
      <c r="AG321" s="195"/>
      <c r="AH321" s="196"/>
      <c r="AI321" s="796"/>
      <c r="AJ321" s="790"/>
      <c r="AK321" s="790"/>
      <c r="AL321" s="790"/>
      <c r="AM321" s="790"/>
      <c r="AN321" s="793"/>
      <c r="AO321" s="190">
        <v>2</v>
      </c>
      <c r="AP321" s="194"/>
      <c r="AQ321" s="195"/>
      <c r="AR321" s="195"/>
      <c r="AS321" s="196"/>
      <c r="AT321" s="796"/>
      <c r="AU321" s="790"/>
      <c r="AV321" s="790"/>
      <c r="AW321" s="790"/>
      <c r="AX321" s="790"/>
      <c r="AY321" s="793"/>
      <c r="AZ321" s="190">
        <v>2</v>
      </c>
      <c r="BA321" s="194"/>
      <c r="BB321" s="195"/>
      <c r="BC321" s="195"/>
      <c r="BD321" s="196"/>
    </row>
    <row r="322" spans="1:56" x14ac:dyDescent="0.2">
      <c r="A322" s="39"/>
      <c r="B322" s="796"/>
      <c r="C322" s="790"/>
      <c r="D322" s="790"/>
      <c r="E322" s="790"/>
      <c r="F322" s="790"/>
      <c r="G322" s="793"/>
      <c r="H322" s="190">
        <v>3</v>
      </c>
      <c r="I322" s="194"/>
      <c r="J322" s="195"/>
      <c r="K322" s="195"/>
      <c r="L322" s="196"/>
      <c r="M322" s="796"/>
      <c r="N322" s="790"/>
      <c r="O322" s="790"/>
      <c r="P322" s="790"/>
      <c r="Q322" s="790"/>
      <c r="R322" s="793"/>
      <c r="S322" s="190">
        <v>3</v>
      </c>
      <c r="T322" s="194"/>
      <c r="U322" s="195"/>
      <c r="V322" s="195"/>
      <c r="W322" s="196"/>
      <c r="X322" s="796"/>
      <c r="Y322" s="790"/>
      <c r="Z322" s="790"/>
      <c r="AA322" s="790"/>
      <c r="AB322" s="790"/>
      <c r="AC322" s="793"/>
      <c r="AD322" s="190">
        <v>3</v>
      </c>
      <c r="AE322" s="194"/>
      <c r="AF322" s="195"/>
      <c r="AG322" s="195"/>
      <c r="AH322" s="196"/>
      <c r="AI322" s="796"/>
      <c r="AJ322" s="790"/>
      <c r="AK322" s="790"/>
      <c r="AL322" s="790"/>
      <c r="AM322" s="790"/>
      <c r="AN322" s="793"/>
      <c r="AO322" s="190">
        <v>3</v>
      </c>
      <c r="AP322" s="194"/>
      <c r="AQ322" s="195"/>
      <c r="AR322" s="195"/>
      <c r="AS322" s="196"/>
      <c r="AT322" s="796"/>
      <c r="AU322" s="790"/>
      <c r="AV322" s="790"/>
      <c r="AW322" s="790"/>
      <c r="AX322" s="790"/>
      <c r="AY322" s="793"/>
      <c r="AZ322" s="190">
        <v>3</v>
      </c>
      <c r="BA322" s="194"/>
      <c r="BB322" s="195"/>
      <c r="BC322" s="195"/>
      <c r="BD322" s="196"/>
    </row>
    <row r="323" spans="1:56" x14ac:dyDescent="0.2">
      <c r="A323" s="39"/>
      <c r="B323" s="796"/>
      <c r="C323" s="790"/>
      <c r="D323" s="790"/>
      <c r="E323" s="790"/>
      <c r="F323" s="790"/>
      <c r="G323" s="793"/>
      <c r="H323" s="190">
        <v>4</v>
      </c>
      <c r="I323" s="194"/>
      <c r="J323" s="195"/>
      <c r="K323" s="195"/>
      <c r="L323" s="196"/>
      <c r="M323" s="796"/>
      <c r="N323" s="790"/>
      <c r="O323" s="790"/>
      <c r="P323" s="790"/>
      <c r="Q323" s="790"/>
      <c r="R323" s="793"/>
      <c r="S323" s="190">
        <v>4</v>
      </c>
      <c r="T323" s="194"/>
      <c r="U323" s="195"/>
      <c r="V323" s="195"/>
      <c r="W323" s="196"/>
      <c r="X323" s="796"/>
      <c r="Y323" s="790"/>
      <c r="Z323" s="790"/>
      <c r="AA323" s="790"/>
      <c r="AB323" s="790"/>
      <c r="AC323" s="793"/>
      <c r="AD323" s="190">
        <v>4</v>
      </c>
      <c r="AE323" s="194"/>
      <c r="AF323" s="195"/>
      <c r="AG323" s="195"/>
      <c r="AH323" s="196"/>
      <c r="AI323" s="796"/>
      <c r="AJ323" s="790"/>
      <c r="AK323" s="790"/>
      <c r="AL323" s="790"/>
      <c r="AM323" s="790"/>
      <c r="AN323" s="793"/>
      <c r="AO323" s="190">
        <v>4</v>
      </c>
      <c r="AP323" s="194"/>
      <c r="AQ323" s="195"/>
      <c r="AR323" s="195"/>
      <c r="AS323" s="196"/>
      <c r="AT323" s="796"/>
      <c r="AU323" s="790"/>
      <c r="AV323" s="790"/>
      <c r="AW323" s="790"/>
      <c r="AX323" s="790"/>
      <c r="AY323" s="793"/>
      <c r="AZ323" s="190">
        <v>4</v>
      </c>
      <c r="BA323" s="194"/>
      <c r="BB323" s="195"/>
      <c r="BC323" s="195"/>
      <c r="BD323" s="196"/>
    </row>
    <row r="324" spans="1:56" x14ac:dyDescent="0.2">
      <c r="A324" s="39"/>
      <c r="B324" s="796"/>
      <c r="C324" s="790"/>
      <c r="D324" s="790"/>
      <c r="E324" s="790"/>
      <c r="F324" s="790"/>
      <c r="G324" s="793"/>
      <c r="H324" s="190">
        <v>5</v>
      </c>
      <c r="I324" s="194"/>
      <c r="J324" s="195"/>
      <c r="K324" s="195"/>
      <c r="L324" s="196"/>
      <c r="M324" s="796"/>
      <c r="N324" s="790"/>
      <c r="O324" s="790"/>
      <c r="P324" s="790"/>
      <c r="Q324" s="790"/>
      <c r="R324" s="793"/>
      <c r="S324" s="190">
        <v>5</v>
      </c>
      <c r="T324" s="194"/>
      <c r="U324" s="195"/>
      <c r="V324" s="195"/>
      <c r="W324" s="196"/>
      <c r="X324" s="796"/>
      <c r="Y324" s="790"/>
      <c r="Z324" s="790"/>
      <c r="AA324" s="790"/>
      <c r="AB324" s="790"/>
      <c r="AC324" s="793"/>
      <c r="AD324" s="190">
        <v>5</v>
      </c>
      <c r="AE324" s="194"/>
      <c r="AF324" s="195"/>
      <c r="AG324" s="195"/>
      <c r="AH324" s="196"/>
      <c r="AI324" s="796"/>
      <c r="AJ324" s="790"/>
      <c r="AK324" s="790"/>
      <c r="AL324" s="790"/>
      <c r="AM324" s="790"/>
      <c r="AN324" s="793"/>
      <c r="AO324" s="190">
        <v>5</v>
      </c>
      <c r="AP324" s="194"/>
      <c r="AQ324" s="195"/>
      <c r="AR324" s="195"/>
      <c r="AS324" s="196"/>
      <c r="AT324" s="796"/>
      <c r="AU324" s="790"/>
      <c r="AV324" s="790"/>
      <c r="AW324" s="790"/>
      <c r="AX324" s="790"/>
      <c r="AY324" s="793"/>
      <c r="AZ324" s="190">
        <v>5</v>
      </c>
      <c r="BA324" s="194"/>
      <c r="BB324" s="195"/>
      <c r="BC324" s="195"/>
      <c r="BD324" s="196"/>
    </row>
    <row r="325" spans="1:56" x14ac:dyDescent="0.2">
      <c r="A325" s="39"/>
      <c r="B325" s="796"/>
      <c r="C325" s="790"/>
      <c r="D325" s="790"/>
      <c r="E325" s="790"/>
      <c r="F325" s="790"/>
      <c r="G325" s="793"/>
      <c r="H325" s="190">
        <v>6</v>
      </c>
      <c r="I325" s="194"/>
      <c r="J325" s="195"/>
      <c r="K325" s="195"/>
      <c r="L325" s="196"/>
      <c r="M325" s="796"/>
      <c r="N325" s="790"/>
      <c r="O325" s="790"/>
      <c r="P325" s="790"/>
      <c r="Q325" s="790"/>
      <c r="R325" s="793"/>
      <c r="S325" s="190">
        <v>6</v>
      </c>
      <c r="T325" s="194"/>
      <c r="U325" s="195"/>
      <c r="V325" s="195"/>
      <c r="W325" s="196"/>
      <c r="X325" s="796"/>
      <c r="Y325" s="790"/>
      <c r="Z325" s="790"/>
      <c r="AA325" s="790"/>
      <c r="AB325" s="790"/>
      <c r="AC325" s="793"/>
      <c r="AD325" s="190">
        <v>6</v>
      </c>
      <c r="AE325" s="194"/>
      <c r="AF325" s="195"/>
      <c r="AG325" s="195"/>
      <c r="AH325" s="196"/>
      <c r="AI325" s="796"/>
      <c r="AJ325" s="790"/>
      <c r="AK325" s="790"/>
      <c r="AL325" s="790"/>
      <c r="AM325" s="790"/>
      <c r="AN325" s="793"/>
      <c r="AO325" s="190">
        <v>6</v>
      </c>
      <c r="AP325" s="194"/>
      <c r="AQ325" s="195"/>
      <c r="AR325" s="195"/>
      <c r="AS325" s="196"/>
      <c r="AT325" s="796"/>
      <c r="AU325" s="790"/>
      <c r="AV325" s="790"/>
      <c r="AW325" s="790"/>
      <c r="AX325" s="790"/>
      <c r="AY325" s="793"/>
      <c r="AZ325" s="190">
        <v>6</v>
      </c>
      <c r="BA325" s="194"/>
      <c r="BB325" s="195"/>
      <c r="BC325" s="195"/>
      <c r="BD325" s="196"/>
    </row>
    <row r="326" spans="1:56" x14ac:dyDescent="0.2">
      <c r="A326" s="39"/>
      <c r="B326" s="796"/>
      <c r="C326" s="790"/>
      <c r="D326" s="790"/>
      <c r="E326" s="790"/>
      <c r="F326" s="790"/>
      <c r="G326" s="793"/>
      <c r="H326" s="190">
        <v>7</v>
      </c>
      <c r="I326" s="194"/>
      <c r="J326" s="195"/>
      <c r="K326" s="195"/>
      <c r="L326" s="196"/>
      <c r="M326" s="796"/>
      <c r="N326" s="790"/>
      <c r="O326" s="790"/>
      <c r="P326" s="790"/>
      <c r="Q326" s="790"/>
      <c r="R326" s="793"/>
      <c r="S326" s="190">
        <v>7</v>
      </c>
      <c r="T326" s="194"/>
      <c r="U326" s="195"/>
      <c r="V326" s="195"/>
      <c r="W326" s="196"/>
      <c r="X326" s="796"/>
      <c r="Y326" s="790"/>
      <c r="Z326" s="790"/>
      <c r="AA326" s="790"/>
      <c r="AB326" s="790"/>
      <c r="AC326" s="793"/>
      <c r="AD326" s="190">
        <v>7</v>
      </c>
      <c r="AE326" s="194"/>
      <c r="AF326" s="195"/>
      <c r="AG326" s="195"/>
      <c r="AH326" s="196"/>
      <c r="AI326" s="796"/>
      <c r="AJ326" s="790"/>
      <c r="AK326" s="790"/>
      <c r="AL326" s="790"/>
      <c r="AM326" s="790"/>
      <c r="AN326" s="793"/>
      <c r="AO326" s="190">
        <v>7</v>
      </c>
      <c r="AP326" s="194"/>
      <c r="AQ326" s="195"/>
      <c r="AR326" s="195"/>
      <c r="AS326" s="196"/>
      <c r="AT326" s="796"/>
      <c r="AU326" s="790"/>
      <c r="AV326" s="790"/>
      <c r="AW326" s="790"/>
      <c r="AX326" s="790"/>
      <c r="AY326" s="793"/>
      <c r="AZ326" s="190">
        <v>7</v>
      </c>
      <c r="BA326" s="194"/>
      <c r="BB326" s="195"/>
      <c r="BC326" s="195"/>
      <c r="BD326" s="196"/>
    </row>
    <row r="327" spans="1:56" x14ac:dyDescent="0.2">
      <c r="A327" s="39"/>
      <c r="B327" s="796"/>
      <c r="C327" s="790"/>
      <c r="D327" s="790"/>
      <c r="E327" s="790"/>
      <c r="F327" s="790"/>
      <c r="G327" s="793"/>
      <c r="H327" s="190">
        <v>8</v>
      </c>
      <c r="I327" s="194"/>
      <c r="J327" s="195"/>
      <c r="K327" s="195"/>
      <c r="L327" s="196"/>
      <c r="M327" s="796"/>
      <c r="N327" s="790"/>
      <c r="O327" s="790"/>
      <c r="P327" s="790"/>
      <c r="Q327" s="790"/>
      <c r="R327" s="793"/>
      <c r="S327" s="190">
        <v>8</v>
      </c>
      <c r="T327" s="194"/>
      <c r="U327" s="195"/>
      <c r="V327" s="195"/>
      <c r="W327" s="196"/>
      <c r="X327" s="796"/>
      <c r="Y327" s="790"/>
      <c r="Z327" s="790"/>
      <c r="AA327" s="790"/>
      <c r="AB327" s="790"/>
      <c r="AC327" s="793"/>
      <c r="AD327" s="190">
        <v>8</v>
      </c>
      <c r="AE327" s="194"/>
      <c r="AF327" s="195"/>
      <c r="AG327" s="195"/>
      <c r="AH327" s="196"/>
      <c r="AI327" s="796"/>
      <c r="AJ327" s="790"/>
      <c r="AK327" s="790"/>
      <c r="AL327" s="790"/>
      <c r="AM327" s="790"/>
      <c r="AN327" s="793"/>
      <c r="AO327" s="190">
        <v>8</v>
      </c>
      <c r="AP327" s="194"/>
      <c r="AQ327" s="195"/>
      <c r="AR327" s="195"/>
      <c r="AS327" s="196"/>
      <c r="AT327" s="796"/>
      <c r="AU327" s="790"/>
      <c r="AV327" s="790"/>
      <c r="AW327" s="790"/>
      <c r="AX327" s="790"/>
      <c r="AY327" s="793"/>
      <c r="AZ327" s="190">
        <v>8</v>
      </c>
      <c r="BA327" s="194"/>
      <c r="BB327" s="195"/>
      <c r="BC327" s="195"/>
      <c r="BD327" s="196"/>
    </row>
    <row r="328" spans="1:56" x14ac:dyDescent="0.2">
      <c r="A328" s="39"/>
      <c r="B328" s="797"/>
      <c r="C328" s="791"/>
      <c r="D328" s="791"/>
      <c r="E328" s="791"/>
      <c r="F328" s="791"/>
      <c r="G328" s="794"/>
      <c r="H328" s="28">
        <v>9</v>
      </c>
      <c r="I328" s="28"/>
      <c r="J328" s="29"/>
      <c r="K328" s="29"/>
      <c r="L328" s="27"/>
      <c r="M328" s="797"/>
      <c r="N328" s="791"/>
      <c r="O328" s="791"/>
      <c r="P328" s="791"/>
      <c r="Q328" s="791"/>
      <c r="R328" s="794"/>
      <c r="S328" s="28">
        <v>9</v>
      </c>
      <c r="T328" s="28"/>
      <c r="U328" s="29"/>
      <c r="V328" s="29"/>
      <c r="W328" s="27"/>
      <c r="X328" s="797"/>
      <c r="Y328" s="791"/>
      <c r="Z328" s="791"/>
      <c r="AA328" s="791"/>
      <c r="AB328" s="791"/>
      <c r="AC328" s="794"/>
      <c r="AD328" s="28">
        <v>9</v>
      </c>
      <c r="AE328" s="28"/>
      <c r="AF328" s="29"/>
      <c r="AG328" s="29"/>
      <c r="AH328" s="27"/>
      <c r="AI328" s="797"/>
      <c r="AJ328" s="791"/>
      <c r="AK328" s="791"/>
      <c r="AL328" s="791"/>
      <c r="AM328" s="791"/>
      <c r="AN328" s="794"/>
      <c r="AO328" s="28">
        <v>9</v>
      </c>
      <c r="AP328" s="28"/>
      <c r="AQ328" s="29"/>
      <c r="AR328" s="29"/>
      <c r="AS328" s="27"/>
      <c r="AT328" s="797"/>
      <c r="AU328" s="791"/>
      <c r="AV328" s="791"/>
      <c r="AW328" s="791"/>
      <c r="AX328" s="791"/>
      <c r="AY328" s="794"/>
      <c r="AZ328" s="28">
        <v>9</v>
      </c>
      <c r="BA328" s="28"/>
      <c r="BB328" s="29"/>
      <c r="BC328" s="29"/>
      <c r="BD328" s="27"/>
    </row>
    <row r="329" spans="1:56" x14ac:dyDescent="0.2">
      <c r="A329" s="39"/>
      <c r="B329" s="795"/>
      <c r="C329" s="789"/>
      <c r="D329" s="789"/>
      <c r="E329" s="789"/>
      <c r="F329" s="789"/>
      <c r="G329" s="792"/>
      <c r="H329" s="189">
        <v>0</v>
      </c>
      <c r="I329" s="191"/>
      <c r="J329" s="192"/>
      <c r="K329" s="192"/>
      <c r="L329" s="193"/>
      <c r="M329" s="795"/>
      <c r="N329" s="789"/>
      <c r="O329" s="789"/>
      <c r="P329" s="789"/>
      <c r="Q329" s="789"/>
      <c r="R329" s="792"/>
      <c r="S329" s="189">
        <v>0</v>
      </c>
      <c r="T329" s="191"/>
      <c r="U329" s="192"/>
      <c r="V329" s="192"/>
      <c r="W329" s="193"/>
      <c r="X329" s="795"/>
      <c r="Y329" s="789"/>
      <c r="Z329" s="789"/>
      <c r="AA329" s="789"/>
      <c r="AB329" s="789"/>
      <c r="AC329" s="792"/>
      <c r="AD329" s="189">
        <v>0</v>
      </c>
      <c r="AE329" s="191"/>
      <c r="AF329" s="192"/>
      <c r="AG329" s="192"/>
      <c r="AH329" s="193"/>
      <c r="AI329" s="795"/>
      <c r="AJ329" s="789"/>
      <c r="AK329" s="789"/>
      <c r="AL329" s="789"/>
      <c r="AM329" s="789"/>
      <c r="AN329" s="792"/>
      <c r="AO329" s="189">
        <v>0</v>
      </c>
      <c r="AP329" s="191"/>
      <c r="AQ329" s="192"/>
      <c r="AR329" s="192"/>
      <c r="AS329" s="193"/>
      <c r="AT329" s="795"/>
      <c r="AU329" s="789"/>
      <c r="AV329" s="789"/>
      <c r="AW329" s="789"/>
      <c r="AX329" s="789"/>
      <c r="AY329" s="792"/>
      <c r="AZ329" s="189">
        <v>0</v>
      </c>
      <c r="BA329" s="191"/>
      <c r="BB329" s="192"/>
      <c r="BC329" s="192"/>
      <c r="BD329" s="193"/>
    </row>
    <row r="330" spans="1:56" x14ac:dyDescent="0.2">
      <c r="A330" s="39"/>
      <c r="B330" s="796"/>
      <c r="C330" s="790"/>
      <c r="D330" s="790"/>
      <c r="E330" s="790"/>
      <c r="F330" s="790"/>
      <c r="G330" s="793"/>
      <c r="H330" s="190">
        <v>1</v>
      </c>
      <c r="I330" s="194"/>
      <c r="J330" s="195"/>
      <c r="K330" s="195"/>
      <c r="L330" s="196"/>
      <c r="M330" s="796"/>
      <c r="N330" s="790"/>
      <c r="O330" s="790"/>
      <c r="P330" s="790"/>
      <c r="Q330" s="790"/>
      <c r="R330" s="793"/>
      <c r="S330" s="190">
        <v>1</v>
      </c>
      <c r="T330" s="194"/>
      <c r="U330" s="195"/>
      <c r="V330" s="195"/>
      <c r="W330" s="196"/>
      <c r="X330" s="796"/>
      <c r="Y330" s="790"/>
      <c r="Z330" s="790"/>
      <c r="AA330" s="790"/>
      <c r="AB330" s="790"/>
      <c r="AC330" s="793"/>
      <c r="AD330" s="190">
        <v>1</v>
      </c>
      <c r="AE330" s="194"/>
      <c r="AF330" s="195"/>
      <c r="AG330" s="195"/>
      <c r="AH330" s="196"/>
      <c r="AI330" s="796"/>
      <c r="AJ330" s="790"/>
      <c r="AK330" s="790"/>
      <c r="AL330" s="790"/>
      <c r="AM330" s="790"/>
      <c r="AN330" s="793"/>
      <c r="AO330" s="190">
        <v>1</v>
      </c>
      <c r="AP330" s="194"/>
      <c r="AQ330" s="195"/>
      <c r="AR330" s="195"/>
      <c r="AS330" s="196"/>
      <c r="AT330" s="796"/>
      <c r="AU330" s="790"/>
      <c r="AV330" s="790"/>
      <c r="AW330" s="790"/>
      <c r="AX330" s="790"/>
      <c r="AY330" s="793"/>
      <c r="AZ330" s="190">
        <v>1</v>
      </c>
      <c r="BA330" s="194"/>
      <c r="BB330" s="195"/>
      <c r="BC330" s="195"/>
      <c r="BD330" s="196"/>
    </row>
    <row r="331" spans="1:56" x14ac:dyDescent="0.2">
      <c r="A331" s="39"/>
      <c r="B331" s="796"/>
      <c r="C331" s="790"/>
      <c r="D331" s="790"/>
      <c r="E331" s="790"/>
      <c r="F331" s="790"/>
      <c r="G331" s="793"/>
      <c r="H331" s="190">
        <v>2</v>
      </c>
      <c r="I331" s="194"/>
      <c r="J331" s="195"/>
      <c r="K331" s="195"/>
      <c r="L331" s="196"/>
      <c r="M331" s="796"/>
      <c r="N331" s="790"/>
      <c r="O331" s="790"/>
      <c r="P331" s="790"/>
      <c r="Q331" s="790"/>
      <c r="R331" s="793"/>
      <c r="S331" s="190">
        <v>2</v>
      </c>
      <c r="T331" s="194"/>
      <c r="U331" s="195"/>
      <c r="V331" s="195"/>
      <c r="W331" s="196"/>
      <c r="X331" s="796"/>
      <c r="Y331" s="790"/>
      <c r="Z331" s="790"/>
      <c r="AA331" s="790"/>
      <c r="AB331" s="790"/>
      <c r="AC331" s="793"/>
      <c r="AD331" s="190">
        <v>2</v>
      </c>
      <c r="AE331" s="194"/>
      <c r="AF331" s="195"/>
      <c r="AG331" s="195"/>
      <c r="AH331" s="196"/>
      <c r="AI331" s="796"/>
      <c r="AJ331" s="790"/>
      <c r="AK331" s="790"/>
      <c r="AL331" s="790"/>
      <c r="AM331" s="790"/>
      <c r="AN331" s="793"/>
      <c r="AO331" s="190">
        <v>2</v>
      </c>
      <c r="AP331" s="194"/>
      <c r="AQ331" s="195"/>
      <c r="AR331" s="195"/>
      <c r="AS331" s="196"/>
      <c r="AT331" s="796"/>
      <c r="AU331" s="790"/>
      <c r="AV331" s="790"/>
      <c r="AW331" s="790"/>
      <c r="AX331" s="790"/>
      <c r="AY331" s="793"/>
      <c r="AZ331" s="190">
        <v>2</v>
      </c>
      <c r="BA331" s="194"/>
      <c r="BB331" s="195"/>
      <c r="BC331" s="195"/>
      <c r="BD331" s="196"/>
    </row>
    <row r="332" spans="1:56" x14ac:dyDescent="0.2">
      <c r="A332" s="39"/>
      <c r="B332" s="796"/>
      <c r="C332" s="790"/>
      <c r="D332" s="790"/>
      <c r="E332" s="790"/>
      <c r="F332" s="790"/>
      <c r="G332" s="793"/>
      <c r="H332" s="190">
        <v>3</v>
      </c>
      <c r="I332" s="194"/>
      <c r="J332" s="195"/>
      <c r="K332" s="195"/>
      <c r="L332" s="196"/>
      <c r="M332" s="796"/>
      <c r="N332" s="790"/>
      <c r="O332" s="790"/>
      <c r="P332" s="790"/>
      <c r="Q332" s="790"/>
      <c r="R332" s="793"/>
      <c r="S332" s="190">
        <v>3</v>
      </c>
      <c r="T332" s="194"/>
      <c r="U332" s="195"/>
      <c r="V332" s="195"/>
      <c r="W332" s="196"/>
      <c r="X332" s="796"/>
      <c r="Y332" s="790"/>
      <c r="Z332" s="790"/>
      <c r="AA332" s="790"/>
      <c r="AB332" s="790"/>
      <c r="AC332" s="793"/>
      <c r="AD332" s="190">
        <v>3</v>
      </c>
      <c r="AE332" s="194"/>
      <c r="AF332" s="195"/>
      <c r="AG332" s="195"/>
      <c r="AH332" s="196"/>
      <c r="AI332" s="796"/>
      <c r="AJ332" s="790"/>
      <c r="AK332" s="790"/>
      <c r="AL332" s="790"/>
      <c r="AM332" s="790"/>
      <c r="AN332" s="793"/>
      <c r="AO332" s="190">
        <v>3</v>
      </c>
      <c r="AP332" s="194"/>
      <c r="AQ332" s="195"/>
      <c r="AR332" s="195"/>
      <c r="AS332" s="196"/>
      <c r="AT332" s="796"/>
      <c r="AU332" s="790"/>
      <c r="AV332" s="790"/>
      <c r="AW332" s="790"/>
      <c r="AX332" s="790"/>
      <c r="AY332" s="793"/>
      <c r="AZ332" s="190">
        <v>3</v>
      </c>
      <c r="BA332" s="194"/>
      <c r="BB332" s="195"/>
      <c r="BC332" s="195"/>
      <c r="BD332" s="196"/>
    </row>
    <row r="333" spans="1:56" x14ac:dyDescent="0.2">
      <c r="A333" s="39"/>
      <c r="B333" s="796"/>
      <c r="C333" s="790"/>
      <c r="D333" s="790"/>
      <c r="E333" s="790"/>
      <c r="F333" s="790"/>
      <c r="G333" s="793"/>
      <c r="H333" s="190">
        <v>4</v>
      </c>
      <c r="I333" s="194"/>
      <c r="J333" s="195"/>
      <c r="K333" s="195"/>
      <c r="L333" s="196"/>
      <c r="M333" s="796"/>
      <c r="N333" s="790"/>
      <c r="O333" s="790"/>
      <c r="P333" s="790"/>
      <c r="Q333" s="790"/>
      <c r="R333" s="793"/>
      <c r="S333" s="190">
        <v>4</v>
      </c>
      <c r="T333" s="194"/>
      <c r="U333" s="195"/>
      <c r="V333" s="195"/>
      <c r="W333" s="196"/>
      <c r="X333" s="796"/>
      <c r="Y333" s="790"/>
      <c r="Z333" s="790"/>
      <c r="AA333" s="790"/>
      <c r="AB333" s="790"/>
      <c r="AC333" s="793"/>
      <c r="AD333" s="190">
        <v>4</v>
      </c>
      <c r="AE333" s="194"/>
      <c r="AF333" s="195"/>
      <c r="AG333" s="195"/>
      <c r="AH333" s="196"/>
      <c r="AI333" s="796"/>
      <c r="AJ333" s="790"/>
      <c r="AK333" s="790"/>
      <c r="AL333" s="790"/>
      <c r="AM333" s="790"/>
      <c r="AN333" s="793"/>
      <c r="AO333" s="190">
        <v>4</v>
      </c>
      <c r="AP333" s="194"/>
      <c r="AQ333" s="195"/>
      <c r="AR333" s="195"/>
      <c r="AS333" s="196"/>
      <c r="AT333" s="796"/>
      <c r="AU333" s="790"/>
      <c r="AV333" s="790"/>
      <c r="AW333" s="790"/>
      <c r="AX333" s="790"/>
      <c r="AY333" s="793"/>
      <c r="AZ333" s="190">
        <v>4</v>
      </c>
      <c r="BA333" s="194"/>
      <c r="BB333" s="195"/>
      <c r="BC333" s="195"/>
      <c r="BD333" s="196"/>
    </row>
    <row r="334" spans="1:56" x14ac:dyDescent="0.2">
      <c r="A334" s="39"/>
      <c r="B334" s="796"/>
      <c r="C334" s="790"/>
      <c r="D334" s="790"/>
      <c r="E334" s="790"/>
      <c r="F334" s="790"/>
      <c r="G334" s="793"/>
      <c r="H334" s="190">
        <v>5</v>
      </c>
      <c r="I334" s="194"/>
      <c r="J334" s="195"/>
      <c r="K334" s="195"/>
      <c r="L334" s="196"/>
      <c r="M334" s="796"/>
      <c r="N334" s="790"/>
      <c r="O334" s="790"/>
      <c r="P334" s="790"/>
      <c r="Q334" s="790"/>
      <c r="R334" s="793"/>
      <c r="S334" s="190">
        <v>5</v>
      </c>
      <c r="T334" s="194"/>
      <c r="U334" s="195"/>
      <c r="V334" s="195"/>
      <c r="W334" s="196"/>
      <c r="X334" s="796"/>
      <c r="Y334" s="790"/>
      <c r="Z334" s="790"/>
      <c r="AA334" s="790"/>
      <c r="AB334" s="790"/>
      <c r="AC334" s="793"/>
      <c r="AD334" s="190">
        <v>5</v>
      </c>
      <c r="AE334" s="194"/>
      <c r="AF334" s="195"/>
      <c r="AG334" s="195"/>
      <c r="AH334" s="196"/>
      <c r="AI334" s="796"/>
      <c r="AJ334" s="790"/>
      <c r="AK334" s="790"/>
      <c r="AL334" s="790"/>
      <c r="AM334" s="790"/>
      <c r="AN334" s="793"/>
      <c r="AO334" s="190">
        <v>5</v>
      </c>
      <c r="AP334" s="194"/>
      <c r="AQ334" s="195"/>
      <c r="AR334" s="195"/>
      <c r="AS334" s="196"/>
      <c r="AT334" s="796"/>
      <c r="AU334" s="790"/>
      <c r="AV334" s="790"/>
      <c r="AW334" s="790"/>
      <c r="AX334" s="790"/>
      <c r="AY334" s="793"/>
      <c r="AZ334" s="190">
        <v>5</v>
      </c>
      <c r="BA334" s="194"/>
      <c r="BB334" s="195"/>
      <c r="BC334" s="195"/>
      <c r="BD334" s="196"/>
    </row>
    <row r="335" spans="1:56" x14ac:dyDescent="0.2">
      <c r="A335" s="39"/>
      <c r="B335" s="796"/>
      <c r="C335" s="790"/>
      <c r="D335" s="790"/>
      <c r="E335" s="790"/>
      <c r="F335" s="790"/>
      <c r="G335" s="793"/>
      <c r="H335" s="190">
        <v>6</v>
      </c>
      <c r="I335" s="194"/>
      <c r="J335" s="195"/>
      <c r="K335" s="195"/>
      <c r="L335" s="196"/>
      <c r="M335" s="796"/>
      <c r="N335" s="790"/>
      <c r="O335" s="790"/>
      <c r="P335" s="790"/>
      <c r="Q335" s="790"/>
      <c r="R335" s="793"/>
      <c r="S335" s="190">
        <v>6</v>
      </c>
      <c r="T335" s="194"/>
      <c r="U335" s="195"/>
      <c r="V335" s="195"/>
      <c r="W335" s="196"/>
      <c r="X335" s="796"/>
      <c r="Y335" s="790"/>
      <c r="Z335" s="790"/>
      <c r="AA335" s="790"/>
      <c r="AB335" s="790"/>
      <c r="AC335" s="793"/>
      <c r="AD335" s="190">
        <v>6</v>
      </c>
      <c r="AE335" s="194"/>
      <c r="AF335" s="195"/>
      <c r="AG335" s="195"/>
      <c r="AH335" s="196"/>
      <c r="AI335" s="796"/>
      <c r="AJ335" s="790"/>
      <c r="AK335" s="790"/>
      <c r="AL335" s="790"/>
      <c r="AM335" s="790"/>
      <c r="AN335" s="793"/>
      <c r="AO335" s="190">
        <v>6</v>
      </c>
      <c r="AP335" s="194"/>
      <c r="AQ335" s="195"/>
      <c r="AR335" s="195"/>
      <c r="AS335" s="196"/>
      <c r="AT335" s="796"/>
      <c r="AU335" s="790"/>
      <c r="AV335" s="790"/>
      <c r="AW335" s="790"/>
      <c r="AX335" s="790"/>
      <c r="AY335" s="793"/>
      <c r="AZ335" s="190">
        <v>6</v>
      </c>
      <c r="BA335" s="194"/>
      <c r="BB335" s="195"/>
      <c r="BC335" s="195"/>
      <c r="BD335" s="196"/>
    </row>
    <row r="336" spans="1:56" x14ac:dyDescent="0.2">
      <c r="A336" s="39"/>
      <c r="B336" s="796"/>
      <c r="C336" s="790"/>
      <c r="D336" s="790"/>
      <c r="E336" s="790"/>
      <c r="F336" s="790"/>
      <c r="G336" s="793"/>
      <c r="H336" s="190">
        <v>7</v>
      </c>
      <c r="I336" s="194"/>
      <c r="J336" s="195"/>
      <c r="K336" s="195"/>
      <c r="L336" s="196"/>
      <c r="M336" s="796"/>
      <c r="N336" s="790"/>
      <c r="O336" s="790"/>
      <c r="P336" s="790"/>
      <c r="Q336" s="790"/>
      <c r="R336" s="793"/>
      <c r="S336" s="190">
        <v>7</v>
      </c>
      <c r="T336" s="194"/>
      <c r="U336" s="195"/>
      <c r="V336" s="195"/>
      <c r="W336" s="196"/>
      <c r="X336" s="796"/>
      <c r="Y336" s="790"/>
      <c r="Z336" s="790"/>
      <c r="AA336" s="790"/>
      <c r="AB336" s="790"/>
      <c r="AC336" s="793"/>
      <c r="AD336" s="190">
        <v>7</v>
      </c>
      <c r="AE336" s="194"/>
      <c r="AF336" s="195"/>
      <c r="AG336" s="195"/>
      <c r="AH336" s="196"/>
      <c r="AI336" s="796"/>
      <c r="AJ336" s="790"/>
      <c r="AK336" s="790"/>
      <c r="AL336" s="790"/>
      <c r="AM336" s="790"/>
      <c r="AN336" s="793"/>
      <c r="AO336" s="190">
        <v>7</v>
      </c>
      <c r="AP336" s="194"/>
      <c r="AQ336" s="195"/>
      <c r="AR336" s="195"/>
      <c r="AS336" s="196"/>
      <c r="AT336" s="796"/>
      <c r="AU336" s="790"/>
      <c r="AV336" s="790"/>
      <c r="AW336" s="790"/>
      <c r="AX336" s="790"/>
      <c r="AY336" s="793"/>
      <c r="AZ336" s="190">
        <v>7</v>
      </c>
      <c r="BA336" s="194"/>
      <c r="BB336" s="195"/>
      <c r="BC336" s="195"/>
      <c r="BD336" s="196"/>
    </row>
    <row r="337" spans="1:56" x14ac:dyDescent="0.2">
      <c r="A337" s="39"/>
      <c r="B337" s="796"/>
      <c r="C337" s="790"/>
      <c r="D337" s="790"/>
      <c r="E337" s="790"/>
      <c r="F337" s="790"/>
      <c r="G337" s="793"/>
      <c r="H337" s="190">
        <v>8</v>
      </c>
      <c r="I337" s="194"/>
      <c r="J337" s="195"/>
      <c r="K337" s="195"/>
      <c r="L337" s="196"/>
      <c r="M337" s="796"/>
      <c r="N337" s="790"/>
      <c r="O337" s="790"/>
      <c r="P337" s="790"/>
      <c r="Q337" s="790"/>
      <c r="R337" s="793"/>
      <c r="S337" s="190">
        <v>8</v>
      </c>
      <c r="T337" s="194"/>
      <c r="U337" s="195"/>
      <c r="V337" s="195"/>
      <c r="W337" s="196"/>
      <c r="X337" s="796"/>
      <c r="Y337" s="790"/>
      <c r="Z337" s="790"/>
      <c r="AA337" s="790"/>
      <c r="AB337" s="790"/>
      <c r="AC337" s="793"/>
      <c r="AD337" s="190">
        <v>8</v>
      </c>
      <c r="AE337" s="194"/>
      <c r="AF337" s="195"/>
      <c r="AG337" s="195"/>
      <c r="AH337" s="196"/>
      <c r="AI337" s="796"/>
      <c r="AJ337" s="790"/>
      <c r="AK337" s="790"/>
      <c r="AL337" s="790"/>
      <c r="AM337" s="790"/>
      <c r="AN337" s="793"/>
      <c r="AO337" s="190">
        <v>8</v>
      </c>
      <c r="AP337" s="194"/>
      <c r="AQ337" s="195"/>
      <c r="AR337" s="195"/>
      <c r="AS337" s="196"/>
      <c r="AT337" s="796"/>
      <c r="AU337" s="790"/>
      <c r="AV337" s="790"/>
      <c r="AW337" s="790"/>
      <c r="AX337" s="790"/>
      <c r="AY337" s="793"/>
      <c r="AZ337" s="190">
        <v>8</v>
      </c>
      <c r="BA337" s="194"/>
      <c r="BB337" s="195"/>
      <c r="BC337" s="195"/>
      <c r="BD337" s="196"/>
    </row>
    <row r="338" spans="1:56" x14ac:dyDescent="0.2">
      <c r="A338" s="39"/>
      <c r="B338" s="797"/>
      <c r="C338" s="791"/>
      <c r="D338" s="791"/>
      <c r="E338" s="791"/>
      <c r="F338" s="791"/>
      <c r="G338" s="794"/>
      <c r="H338" s="28">
        <v>9</v>
      </c>
      <c r="I338" s="28"/>
      <c r="J338" s="29"/>
      <c r="K338" s="29"/>
      <c r="L338" s="27"/>
      <c r="M338" s="797"/>
      <c r="N338" s="791"/>
      <c r="O338" s="791"/>
      <c r="P338" s="791"/>
      <c r="Q338" s="791"/>
      <c r="R338" s="794"/>
      <c r="S338" s="28">
        <v>9</v>
      </c>
      <c r="T338" s="28"/>
      <c r="U338" s="29"/>
      <c r="V338" s="29"/>
      <c r="W338" s="27"/>
      <c r="X338" s="797"/>
      <c r="Y338" s="791"/>
      <c r="Z338" s="791"/>
      <c r="AA338" s="791"/>
      <c r="AB338" s="791"/>
      <c r="AC338" s="794"/>
      <c r="AD338" s="28">
        <v>9</v>
      </c>
      <c r="AE338" s="28"/>
      <c r="AF338" s="29"/>
      <c r="AG338" s="29"/>
      <c r="AH338" s="27"/>
      <c r="AI338" s="797"/>
      <c r="AJ338" s="791"/>
      <c r="AK338" s="791"/>
      <c r="AL338" s="791"/>
      <c r="AM338" s="791"/>
      <c r="AN338" s="794"/>
      <c r="AO338" s="28">
        <v>9</v>
      </c>
      <c r="AP338" s="28"/>
      <c r="AQ338" s="29"/>
      <c r="AR338" s="29"/>
      <c r="AS338" s="27"/>
      <c r="AT338" s="797"/>
      <c r="AU338" s="791"/>
      <c r="AV338" s="791"/>
      <c r="AW338" s="791"/>
      <c r="AX338" s="791"/>
      <c r="AY338" s="794"/>
      <c r="AZ338" s="28">
        <v>9</v>
      </c>
      <c r="BA338" s="28"/>
      <c r="BB338" s="29"/>
      <c r="BC338" s="29"/>
      <c r="BD338" s="27"/>
    </row>
    <row r="339" spans="1:56" x14ac:dyDescent="0.2">
      <c r="A339" s="11"/>
      <c r="B339" s="795"/>
      <c r="C339" s="789"/>
      <c r="D339" s="789"/>
      <c r="E339" s="789"/>
      <c r="F339" s="789"/>
      <c r="G339" s="792"/>
      <c r="H339" s="189">
        <v>0</v>
      </c>
      <c r="I339" s="191"/>
      <c r="J339" s="192"/>
      <c r="K339" s="192"/>
      <c r="L339" s="193"/>
      <c r="M339" s="795"/>
      <c r="N339" s="789"/>
      <c r="O339" s="789"/>
      <c r="P339" s="789"/>
      <c r="Q339" s="789"/>
      <c r="R339" s="792"/>
      <c r="S339" s="189">
        <v>0</v>
      </c>
      <c r="T339" s="191"/>
      <c r="U339" s="192"/>
      <c r="V339" s="192"/>
      <c r="W339" s="193"/>
      <c r="X339" s="795"/>
      <c r="Y339" s="789"/>
      <c r="Z339" s="789"/>
      <c r="AA339" s="789"/>
      <c r="AB339" s="789"/>
      <c r="AC339" s="792"/>
      <c r="AD339" s="189">
        <v>0</v>
      </c>
      <c r="AE339" s="191"/>
      <c r="AF339" s="192"/>
      <c r="AG339" s="192"/>
      <c r="AH339" s="193"/>
      <c r="AI339" s="795"/>
      <c r="AJ339" s="789"/>
      <c r="AK339" s="789"/>
      <c r="AL339" s="789"/>
      <c r="AM339" s="789"/>
      <c r="AN339" s="792"/>
      <c r="AO339" s="189">
        <v>0</v>
      </c>
      <c r="AP339" s="191"/>
      <c r="AQ339" s="192"/>
      <c r="AR339" s="192"/>
      <c r="AS339" s="193"/>
      <c r="AT339" s="795"/>
      <c r="AU339" s="789"/>
      <c r="AV339" s="789"/>
      <c r="AW339" s="789"/>
      <c r="AX339" s="789"/>
      <c r="AY339" s="792"/>
      <c r="AZ339" s="189">
        <v>0</v>
      </c>
      <c r="BA339" s="191"/>
      <c r="BB339" s="192"/>
      <c r="BC339" s="192"/>
      <c r="BD339" s="193"/>
    </row>
    <row r="340" spans="1:56" x14ac:dyDescent="0.2">
      <c r="B340" s="796"/>
      <c r="C340" s="790"/>
      <c r="D340" s="790"/>
      <c r="E340" s="790"/>
      <c r="F340" s="790"/>
      <c r="G340" s="793"/>
      <c r="H340" s="190">
        <v>1</v>
      </c>
      <c r="I340" s="194"/>
      <c r="J340" s="195"/>
      <c r="K340" s="195"/>
      <c r="L340" s="196"/>
      <c r="M340" s="796"/>
      <c r="N340" s="790"/>
      <c r="O340" s="790"/>
      <c r="P340" s="790"/>
      <c r="Q340" s="790"/>
      <c r="R340" s="793"/>
      <c r="S340" s="190">
        <v>1</v>
      </c>
      <c r="T340" s="194"/>
      <c r="U340" s="195"/>
      <c r="V340" s="195"/>
      <c r="W340" s="196"/>
      <c r="X340" s="796"/>
      <c r="Y340" s="790"/>
      <c r="Z340" s="790"/>
      <c r="AA340" s="790"/>
      <c r="AB340" s="790"/>
      <c r="AC340" s="793"/>
      <c r="AD340" s="190">
        <v>1</v>
      </c>
      <c r="AE340" s="194"/>
      <c r="AF340" s="195"/>
      <c r="AG340" s="195"/>
      <c r="AH340" s="196"/>
      <c r="AI340" s="796"/>
      <c r="AJ340" s="790"/>
      <c r="AK340" s="790"/>
      <c r="AL340" s="790"/>
      <c r="AM340" s="790"/>
      <c r="AN340" s="793"/>
      <c r="AO340" s="190">
        <v>1</v>
      </c>
      <c r="AP340" s="194"/>
      <c r="AQ340" s="195"/>
      <c r="AR340" s="195"/>
      <c r="AS340" s="196"/>
      <c r="AT340" s="796"/>
      <c r="AU340" s="790"/>
      <c r="AV340" s="790"/>
      <c r="AW340" s="790"/>
      <c r="AX340" s="790"/>
      <c r="AY340" s="793"/>
      <c r="AZ340" s="190">
        <v>1</v>
      </c>
      <c r="BA340" s="194"/>
      <c r="BB340" s="195"/>
      <c r="BC340" s="195"/>
      <c r="BD340" s="196"/>
    </row>
    <row r="341" spans="1:56" x14ac:dyDescent="0.2">
      <c r="B341" s="796"/>
      <c r="C341" s="790"/>
      <c r="D341" s="790"/>
      <c r="E341" s="790"/>
      <c r="F341" s="790"/>
      <c r="G341" s="793"/>
      <c r="H341" s="190">
        <v>2</v>
      </c>
      <c r="I341" s="194"/>
      <c r="J341" s="195"/>
      <c r="K341" s="195"/>
      <c r="L341" s="196"/>
      <c r="M341" s="796"/>
      <c r="N341" s="790"/>
      <c r="O341" s="790"/>
      <c r="P341" s="790"/>
      <c r="Q341" s="790"/>
      <c r="R341" s="793"/>
      <c r="S341" s="190">
        <v>2</v>
      </c>
      <c r="T341" s="194"/>
      <c r="U341" s="195"/>
      <c r="V341" s="195"/>
      <c r="W341" s="196"/>
      <c r="X341" s="796"/>
      <c r="Y341" s="790"/>
      <c r="Z341" s="790"/>
      <c r="AA341" s="790"/>
      <c r="AB341" s="790"/>
      <c r="AC341" s="793"/>
      <c r="AD341" s="190">
        <v>2</v>
      </c>
      <c r="AE341" s="194"/>
      <c r="AF341" s="195"/>
      <c r="AG341" s="195"/>
      <c r="AH341" s="196"/>
      <c r="AI341" s="796"/>
      <c r="AJ341" s="790"/>
      <c r="AK341" s="790"/>
      <c r="AL341" s="790"/>
      <c r="AM341" s="790"/>
      <c r="AN341" s="793"/>
      <c r="AO341" s="190">
        <v>2</v>
      </c>
      <c r="AP341" s="194"/>
      <c r="AQ341" s="195"/>
      <c r="AR341" s="195"/>
      <c r="AS341" s="196"/>
      <c r="AT341" s="796"/>
      <c r="AU341" s="790"/>
      <c r="AV341" s="790"/>
      <c r="AW341" s="790"/>
      <c r="AX341" s="790"/>
      <c r="AY341" s="793"/>
      <c r="AZ341" s="190">
        <v>2</v>
      </c>
      <c r="BA341" s="194"/>
      <c r="BB341" s="195"/>
      <c r="BC341" s="195"/>
      <c r="BD341" s="196"/>
    </row>
    <row r="342" spans="1:56" x14ac:dyDescent="0.2">
      <c r="B342" s="796"/>
      <c r="C342" s="790"/>
      <c r="D342" s="790"/>
      <c r="E342" s="790"/>
      <c r="F342" s="790"/>
      <c r="G342" s="793"/>
      <c r="H342" s="190">
        <v>3</v>
      </c>
      <c r="I342" s="194"/>
      <c r="J342" s="195"/>
      <c r="K342" s="195"/>
      <c r="L342" s="196"/>
      <c r="M342" s="796"/>
      <c r="N342" s="790"/>
      <c r="O342" s="790"/>
      <c r="P342" s="790"/>
      <c r="Q342" s="790"/>
      <c r="R342" s="793"/>
      <c r="S342" s="190">
        <v>3</v>
      </c>
      <c r="T342" s="194"/>
      <c r="U342" s="195"/>
      <c r="V342" s="195"/>
      <c r="W342" s="196"/>
      <c r="X342" s="796"/>
      <c r="Y342" s="790"/>
      <c r="Z342" s="790"/>
      <c r="AA342" s="790"/>
      <c r="AB342" s="790"/>
      <c r="AC342" s="793"/>
      <c r="AD342" s="190">
        <v>3</v>
      </c>
      <c r="AE342" s="194"/>
      <c r="AF342" s="195"/>
      <c r="AG342" s="195"/>
      <c r="AH342" s="196"/>
      <c r="AI342" s="796"/>
      <c r="AJ342" s="790"/>
      <c r="AK342" s="790"/>
      <c r="AL342" s="790"/>
      <c r="AM342" s="790"/>
      <c r="AN342" s="793"/>
      <c r="AO342" s="190">
        <v>3</v>
      </c>
      <c r="AP342" s="194"/>
      <c r="AQ342" s="195"/>
      <c r="AR342" s="195"/>
      <c r="AS342" s="196"/>
      <c r="AT342" s="796"/>
      <c r="AU342" s="790"/>
      <c r="AV342" s="790"/>
      <c r="AW342" s="790"/>
      <c r="AX342" s="790"/>
      <c r="AY342" s="793"/>
      <c r="AZ342" s="190">
        <v>3</v>
      </c>
      <c r="BA342" s="194"/>
      <c r="BB342" s="195"/>
      <c r="BC342" s="195"/>
      <c r="BD342" s="196"/>
    </row>
    <row r="343" spans="1:56" x14ac:dyDescent="0.2">
      <c r="B343" s="796"/>
      <c r="C343" s="790"/>
      <c r="D343" s="790"/>
      <c r="E343" s="790"/>
      <c r="F343" s="790"/>
      <c r="G343" s="793"/>
      <c r="H343" s="190">
        <v>4</v>
      </c>
      <c r="I343" s="194"/>
      <c r="J343" s="195"/>
      <c r="K343" s="195"/>
      <c r="L343" s="196"/>
      <c r="M343" s="796"/>
      <c r="N343" s="790"/>
      <c r="O343" s="790"/>
      <c r="P343" s="790"/>
      <c r="Q343" s="790"/>
      <c r="R343" s="793"/>
      <c r="S343" s="190">
        <v>4</v>
      </c>
      <c r="T343" s="194"/>
      <c r="U343" s="195"/>
      <c r="V343" s="195"/>
      <c r="W343" s="196"/>
      <c r="X343" s="796"/>
      <c r="Y343" s="790"/>
      <c r="Z343" s="790"/>
      <c r="AA343" s="790"/>
      <c r="AB343" s="790"/>
      <c r="AC343" s="793"/>
      <c r="AD343" s="190">
        <v>4</v>
      </c>
      <c r="AE343" s="194"/>
      <c r="AF343" s="195"/>
      <c r="AG343" s="195"/>
      <c r="AH343" s="196"/>
      <c r="AI343" s="796"/>
      <c r="AJ343" s="790"/>
      <c r="AK343" s="790"/>
      <c r="AL343" s="790"/>
      <c r="AM343" s="790"/>
      <c r="AN343" s="793"/>
      <c r="AO343" s="190">
        <v>4</v>
      </c>
      <c r="AP343" s="194"/>
      <c r="AQ343" s="195"/>
      <c r="AR343" s="195"/>
      <c r="AS343" s="196"/>
      <c r="AT343" s="796"/>
      <c r="AU343" s="790"/>
      <c r="AV343" s="790"/>
      <c r="AW343" s="790"/>
      <c r="AX343" s="790"/>
      <c r="AY343" s="793"/>
      <c r="AZ343" s="190">
        <v>4</v>
      </c>
      <c r="BA343" s="194"/>
      <c r="BB343" s="195"/>
      <c r="BC343" s="195"/>
      <c r="BD343" s="196"/>
    </row>
    <row r="344" spans="1:56" x14ac:dyDescent="0.2">
      <c r="B344" s="796"/>
      <c r="C344" s="790"/>
      <c r="D344" s="790"/>
      <c r="E344" s="790"/>
      <c r="F344" s="790"/>
      <c r="G344" s="793"/>
      <c r="H344" s="190">
        <v>5</v>
      </c>
      <c r="I344" s="194"/>
      <c r="J344" s="195"/>
      <c r="K344" s="195"/>
      <c r="L344" s="196"/>
      <c r="M344" s="796"/>
      <c r="N344" s="790"/>
      <c r="O344" s="790"/>
      <c r="P344" s="790"/>
      <c r="Q344" s="790"/>
      <c r="R344" s="793"/>
      <c r="S344" s="190">
        <v>5</v>
      </c>
      <c r="T344" s="194"/>
      <c r="U344" s="195"/>
      <c r="V344" s="195"/>
      <c r="W344" s="196"/>
      <c r="X344" s="796"/>
      <c r="Y344" s="790"/>
      <c r="Z344" s="790"/>
      <c r="AA344" s="790"/>
      <c r="AB344" s="790"/>
      <c r="AC344" s="793"/>
      <c r="AD344" s="190">
        <v>5</v>
      </c>
      <c r="AE344" s="194"/>
      <c r="AF344" s="195"/>
      <c r="AG344" s="195"/>
      <c r="AH344" s="196"/>
      <c r="AI344" s="796"/>
      <c r="AJ344" s="790"/>
      <c r="AK344" s="790"/>
      <c r="AL344" s="790"/>
      <c r="AM344" s="790"/>
      <c r="AN344" s="793"/>
      <c r="AO344" s="190">
        <v>5</v>
      </c>
      <c r="AP344" s="194"/>
      <c r="AQ344" s="195"/>
      <c r="AR344" s="195"/>
      <c r="AS344" s="196"/>
      <c r="AT344" s="796"/>
      <c r="AU344" s="790"/>
      <c r="AV344" s="790"/>
      <c r="AW344" s="790"/>
      <c r="AX344" s="790"/>
      <c r="AY344" s="793"/>
      <c r="AZ344" s="190">
        <v>5</v>
      </c>
      <c r="BA344" s="194"/>
      <c r="BB344" s="195"/>
      <c r="BC344" s="195"/>
      <c r="BD344" s="196"/>
    </row>
    <row r="345" spans="1:56" x14ac:dyDescent="0.2">
      <c r="B345" s="796"/>
      <c r="C345" s="790"/>
      <c r="D345" s="790"/>
      <c r="E345" s="790"/>
      <c r="F345" s="790"/>
      <c r="G345" s="793"/>
      <c r="H345" s="190">
        <v>6</v>
      </c>
      <c r="I345" s="194"/>
      <c r="J345" s="195"/>
      <c r="K345" s="195"/>
      <c r="L345" s="196"/>
      <c r="M345" s="796"/>
      <c r="N345" s="790"/>
      <c r="O345" s="790"/>
      <c r="P345" s="790"/>
      <c r="Q345" s="790"/>
      <c r="R345" s="793"/>
      <c r="S345" s="190">
        <v>6</v>
      </c>
      <c r="T345" s="194"/>
      <c r="U345" s="195"/>
      <c r="V345" s="195"/>
      <c r="W345" s="196"/>
      <c r="X345" s="796"/>
      <c r="Y345" s="790"/>
      <c r="Z345" s="790"/>
      <c r="AA345" s="790"/>
      <c r="AB345" s="790"/>
      <c r="AC345" s="793"/>
      <c r="AD345" s="190">
        <v>6</v>
      </c>
      <c r="AE345" s="194"/>
      <c r="AF345" s="195"/>
      <c r="AG345" s="195"/>
      <c r="AH345" s="196"/>
      <c r="AI345" s="796"/>
      <c r="AJ345" s="790"/>
      <c r="AK345" s="790"/>
      <c r="AL345" s="790"/>
      <c r="AM345" s="790"/>
      <c r="AN345" s="793"/>
      <c r="AO345" s="190">
        <v>6</v>
      </c>
      <c r="AP345" s="194"/>
      <c r="AQ345" s="195"/>
      <c r="AR345" s="195"/>
      <c r="AS345" s="196"/>
      <c r="AT345" s="796"/>
      <c r="AU345" s="790"/>
      <c r="AV345" s="790"/>
      <c r="AW345" s="790"/>
      <c r="AX345" s="790"/>
      <c r="AY345" s="793"/>
      <c r="AZ345" s="190">
        <v>6</v>
      </c>
      <c r="BA345" s="194"/>
      <c r="BB345" s="195"/>
      <c r="BC345" s="195"/>
      <c r="BD345" s="196"/>
    </row>
    <row r="346" spans="1:56" x14ac:dyDescent="0.2">
      <c r="B346" s="796"/>
      <c r="C346" s="790"/>
      <c r="D346" s="790"/>
      <c r="E346" s="790"/>
      <c r="F346" s="790"/>
      <c r="G346" s="793"/>
      <c r="H346" s="190">
        <v>7</v>
      </c>
      <c r="I346" s="194"/>
      <c r="J346" s="195"/>
      <c r="K346" s="195"/>
      <c r="L346" s="196"/>
      <c r="M346" s="796"/>
      <c r="N346" s="790"/>
      <c r="O346" s="790"/>
      <c r="P346" s="790"/>
      <c r="Q346" s="790"/>
      <c r="R346" s="793"/>
      <c r="S346" s="190">
        <v>7</v>
      </c>
      <c r="T346" s="194"/>
      <c r="U346" s="195"/>
      <c r="V346" s="195"/>
      <c r="W346" s="196"/>
      <c r="X346" s="796"/>
      <c r="Y346" s="790"/>
      <c r="Z346" s="790"/>
      <c r="AA346" s="790"/>
      <c r="AB346" s="790"/>
      <c r="AC346" s="793"/>
      <c r="AD346" s="190">
        <v>7</v>
      </c>
      <c r="AE346" s="194"/>
      <c r="AF346" s="195"/>
      <c r="AG346" s="195"/>
      <c r="AH346" s="196"/>
      <c r="AI346" s="796"/>
      <c r="AJ346" s="790"/>
      <c r="AK346" s="790"/>
      <c r="AL346" s="790"/>
      <c r="AM346" s="790"/>
      <c r="AN346" s="793"/>
      <c r="AO346" s="190">
        <v>7</v>
      </c>
      <c r="AP346" s="194"/>
      <c r="AQ346" s="195"/>
      <c r="AR346" s="195"/>
      <c r="AS346" s="196"/>
      <c r="AT346" s="796"/>
      <c r="AU346" s="790"/>
      <c r="AV346" s="790"/>
      <c r="AW346" s="790"/>
      <c r="AX346" s="790"/>
      <c r="AY346" s="793"/>
      <c r="AZ346" s="190">
        <v>7</v>
      </c>
      <c r="BA346" s="194"/>
      <c r="BB346" s="195"/>
      <c r="BC346" s="195"/>
      <c r="BD346" s="196"/>
    </row>
    <row r="347" spans="1:56" x14ac:dyDescent="0.2">
      <c r="B347" s="796"/>
      <c r="C347" s="790"/>
      <c r="D347" s="790"/>
      <c r="E347" s="790"/>
      <c r="F347" s="790"/>
      <c r="G347" s="793"/>
      <c r="H347" s="190">
        <v>8</v>
      </c>
      <c r="I347" s="194"/>
      <c r="J347" s="195"/>
      <c r="K347" s="195"/>
      <c r="L347" s="196"/>
      <c r="M347" s="796"/>
      <c r="N347" s="790"/>
      <c r="O347" s="790"/>
      <c r="P347" s="790"/>
      <c r="Q347" s="790"/>
      <c r="R347" s="793"/>
      <c r="S347" s="190">
        <v>8</v>
      </c>
      <c r="T347" s="194"/>
      <c r="U347" s="195"/>
      <c r="V347" s="195"/>
      <c r="W347" s="196"/>
      <c r="X347" s="796"/>
      <c r="Y347" s="790"/>
      <c r="Z347" s="790"/>
      <c r="AA347" s="790"/>
      <c r="AB347" s="790"/>
      <c r="AC347" s="793"/>
      <c r="AD347" s="190">
        <v>8</v>
      </c>
      <c r="AE347" s="194"/>
      <c r="AF347" s="195"/>
      <c r="AG347" s="195"/>
      <c r="AH347" s="196"/>
      <c r="AI347" s="796"/>
      <c r="AJ347" s="790"/>
      <c r="AK347" s="790"/>
      <c r="AL347" s="790"/>
      <c r="AM347" s="790"/>
      <c r="AN347" s="793"/>
      <c r="AO347" s="190">
        <v>8</v>
      </c>
      <c r="AP347" s="194"/>
      <c r="AQ347" s="195"/>
      <c r="AR347" s="195"/>
      <c r="AS347" s="196"/>
      <c r="AT347" s="796"/>
      <c r="AU347" s="790"/>
      <c r="AV347" s="790"/>
      <c r="AW347" s="790"/>
      <c r="AX347" s="790"/>
      <c r="AY347" s="793"/>
      <c r="AZ347" s="190">
        <v>8</v>
      </c>
      <c r="BA347" s="194"/>
      <c r="BB347" s="195"/>
      <c r="BC347" s="195"/>
      <c r="BD347" s="196"/>
    </row>
    <row r="348" spans="1:56" x14ac:dyDescent="0.2">
      <c r="B348" s="797"/>
      <c r="C348" s="791"/>
      <c r="D348" s="791"/>
      <c r="E348" s="791"/>
      <c r="F348" s="791"/>
      <c r="G348" s="794"/>
      <c r="H348" s="28">
        <v>9</v>
      </c>
      <c r="I348" s="28"/>
      <c r="J348" s="29"/>
      <c r="K348" s="29"/>
      <c r="L348" s="27"/>
      <c r="M348" s="797"/>
      <c r="N348" s="791"/>
      <c r="O348" s="791"/>
      <c r="P348" s="791"/>
      <c r="Q348" s="791"/>
      <c r="R348" s="794"/>
      <c r="S348" s="28">
        <v>9</v>
      </c>
      <c r="T348" s="28"/>
      <c r="U348" s="29"/>
      <c r="V348" s="29"/>
      <c r="W348" s="27"/>
      <c r="X348" s="797"/>
      <c r="Y348" s="791"/>
      <c r="Z348" s="791"/>
      <c r="AA348" s="791"/>
      <c r="AB348" s="791"/>
      <c r="AC348" s="794"/>
      <c r="AD348" s="28">
        <v>9</v>
      </c>
      <c r="AE348" s="28"/>
      <c r="AF348" s="29"/>
      <c r="AG348" s="29"/>
      <c r="AH348" s="27"/>
      <c r="AI348" s="797"/>
      <c r="AJ348" s="791"/>
      <c r="AK348" s="791"/>
      <c r="AL348" s="791"/>
      <c r="AM348" s="791"/>
      <c r="AN348" s="794"/>
      <c r="AO348" s="28">
        <v>9</v>
      </c>
      <c r="AP348" s="28"/>
      <c r="AQ348" s="29"/>
      <c r="AR348" s="29"/>
      <c r="AS348" s="27"/>
      <c r="AT348" s="797"/>
      <c r="AU348" s="791"/>
      <c r="AV348" s="791"/>
      <c r="AW348" s="791"/>
      <c r="AX348" s="791"/>
      <c r="AY348" s="794"/>
      <c r="AZ348" s="28">
        <v>9</v>
      </c>
      <c r="BA348" s="28"/>
      <c r="BB348" s="29"/>
      <c r="BC348" s="29"/>
      <c r="BD348" s="27"/>
    </row>
    <row r="349" spans="1:56" x14ac:dyDescent="0.2">
      <c r="B349" s="795"/>
      <c r="C349" s="789"/>
      <c r="D349" s="789"/>
      <c r="E349" s="789"/>
      <c r="F349" s="789"/>
      <c r="G349" s="792"/>
      <c r="H349" s="189">
        <v>0</v>
      </c>
      <c r="I349" s="191"/>
      <c r="J349" s="192"/>
      <c r="K349" s="192"/>
      <c r="L349" s="193"/>
      <c r="M349" s="795"/>
      <c r="N349" s="789"/>
      <c r="O349" s="789"/>
      <c r="P349" s="789"/>
      <c r="Q349" s="789"/>
      <c r="R349" s="792"/>
      <c r="S349" s="189">
        <v>0</v>
      </c>
      <c r="T349" s="191"/>
      <c r="U349" s="192"/>
      <c r="V349" s="192"/>
      <c r="W349" s="193"/>
      <c r="X349" s="795"/>
      <c r="Y349" s="789"/>
      <c r="Z349" s="789"/>
      <c r="AA349" s="789"/>
      <c r="AB349" s="789"/>
      <c r="AC349" s="792"/>
      <c r="AD349" s="189">
        <v>0</v>
      </c>
      <c r="AE349" s="191"/>
      <c r="AF349" s="192"/>
      <c r="AG349" s="192"/>
      <c r="AH349" s="193"/>
      <c r="AI349" s="795"/>
      <c r="AJ349" s="789"/>
      <c r="AK349" s="789"/>
      <c r="AL349" s="789"/>
      <c r="AM349" s="789"/>
      <c r="AN349" s="792"/>
      <c r="AO349" s="189">
        <v>0</v>
      </c>
      <c r="AP349" s="191"/>
      <c r="AQ349" s="192"/>
      <c r="AR349" s="192"/>
      <c r="AS349" s="193"/>
      <c r="AT349" s="795"/>
      <c r="AU349" s="789"/>
      <c r="AV349" s="789"/>
      <c r="AW349" s="789"/>
      <c r="AX349" s="789"/>
      <c r="AY349" s="792"/>
      <c r="AZ349" s="189">
        <v>0</v>
      </c>
      <c r="BA349" s="191"/>
      <c r="BB349" s="192"/>
      <c r="BC349" s="192"/>
      <c r="BD349" s="193"/>
    </row>
    <row r="350" spans="1:56" x14ac:dyDescent="0.2">
      <c r="B350" s="796"/>
      <c r="C350" s="790"/>
      <c r="D350" s="790"/>
      <c r="E350" s="790"/>
      <c r="F350" s="790"/>
      <c r="G350" s="793"/>
      <c r="H350" s="190">
        <v>1</v>
      </c>
      <c r="I350" s="194"/>
      <c r="J350" s="195"/>
      <c r="K350" s="195"/>
      <c r="L350" s="196"/>
      <c r="M350" s="796"/>
      <c r="N350" s="790"/>
      <c r="O350" s="790"/>
      <c r="P350" s="790"/>
      <c r="Q350" s="790"/>
      <c r="R350" s="793"/>
      <c r="S350" s="190">
        <v>1</v>
      </c>
      <c r="T350" s="194"/>
      <c r="U350" s="195"/>
      <c r="V350" s="195"/>
      <c r="W350" s="196"/>
      <c r="X350" s="796"/>
      <c r="Y350" s="790"/>
      <c r="Z350" s="790"/>
      <c r="AA350" s="790"/>
      <c r="AB350" s="790"/>
      <c r="AC350" s="793"/>
      <c r="AD350" s="190">
        <v>1</v>
      </c>
      <c r="AE350" s="194"/>
      <c r="AF350" s="195"/>
      <c r="AG350" s="195"/>
      <c r="AH350" s="196"/>
      <c r="AI350" s="796"/>
      <c r="AJ350" s="790"/>
      <c r="AK350" s="790"/>
      <c r="AL350" s="790"/>
      <c r="AM350" s="790"/>
      <c r="AN350" s="793"/>
      <c r="AO350" s="190">
        <v>1</v>
      </c>
      <c r="AP350" s="194"/>
      <c r="AQ350" s="195"/>
      <c r="AR350" s="195"/>
      <c r="AS350" s="196"/>
      <c r="AT350" s="796"/>
      <c r="AU350" s="790"/>
      <c r="AV350" s="790"/>
      <c r="AW350" s="790"/>
      <c r="AX350" s="790"/>
      <c r="AY350" s="793"/>
      <c r="AZ350" s="190">
        <v>1</v>
      </c>
      <c r="BA350" s="194"/>
      <c r="BB350" s="195"/>
      <c r="BC350" s="195"/>
      <c r="BD350" s="196"/>
    </row>
    <row r="351" spans="1:56" x14ac:dyDescent="0.2">
      <c r="B351" s="796"/>
      <c r="C351" s="790"/>
      <c r="D351" s="790"/>
      <c r="E351" s="790"/>
      <c r="F351" s="790"/>
      <c r="G351" s="793"/>
      <c r="H351" s="190">
        <v>2</v>
      </c>
      <c r="I351" s="194"/>
      <c r="J351" s="195"/>
      <c r="K351" s="195"/>
      <c r="L351" s="196"/>
      <c r="M351" s="796"/>
      <c r="N351" s="790"/>
      <c r="O351" s="790"/>
      <c r="P351" s="790"/>
      <c r="Q351" s="790"/>
      <c r="R351" s="793"/>
      <c r="S351" s="190">
        <v>2</v>
      </c>
      <c r="T351" s="194"/>
      <c r="U351" s="195"/>
      <c r="V351" s="195"/>
      <c r="W351" s="196"/>
      <c r="X351" s="796"/>
      <c r="Y351" s="790"/>
      <c r="Z351" s="790"/>
      <c r="AA351" s="790"/>
      <c r="AB351" s="790"/>
      <c r="AC351" s="793"/>
      <c r="AD351" s="190">
        <v>2</v>
      </c>
      <c r="AE351" s="194"/>
      <c r="AF351" s="195"/>
      <c r="AG351" s="195"/>
      <c r="AH351" s="196"/>
      <c r="AI351" s="796"/>
      <c r="AJ351" s="790"/>
      <c r="AK351" s="790"/>
      <c r="AL351" s="790"/>
      <c r="AM351" s="790"/>
      <c r="AN351" s="793"/>
      <c r="AO351" s="190">
        <v>2</v>
      </c>
      <c r="AP351" s="194"/>
      <c r="AQ351" s="195"/>
      <c r="AR351" s="195"/>
      <c r="AS351" s="196"/>
      <c r="AT351" s="796"/>
      <c r="AU351" s="790"/>
      <c r="AV351" s="790"/>
      <c r="AW351" s="790"/>
      <c r="AX351" s="790"/>
      <c r="AY351" s="793"/>
      <c r="AZ351" s="190">
        <v>2</v>
      </c>
      <c r="BA351" s="194"/>
      <c r="BB351" s="195"/>
      <c r="BC351" s="195"/>
      <c r="BD351" s="196"/>
    </row>
    <row r="352" spans="1:56" x14ac:dyDescent="0.2">
      <c r="B352" s="796"/>
      <c r="C352" s="790"/>
      <c r="D352" s="790"/>
      <c r="E352" s="790"/>
      <c r="F352" s="790"/>
      <c r="G352" s="793"/>
      <c r="H352" s="190">
        <v>3</v>
      </c>
      <c r="I352" s="194"/>
      <c r="J352" s="195"/>
      <c r="K352" s="195"/>
      <c r="L352" s="196"/>
      <c r="M352" s="796"/>
      <c r="N352" s="790"/>
      <c r="O352" s="790"/>
      <c r="P352" s="790"/>
      <c r="Q352" s="790"/>
      <c r="R352" s="793"/>
      <c r="S352" s="190">
        <v>3</v>
      </c>
      <c r="T352" s="194"/>
      <c r="U352" s="195"/>
      <c r="V352" s="195"/>
      <c r="W352" s="196"/>
      <c r="X352" s="796"/>
      <c r="Y352" s="790"/>
      <c r="Z352" s="790"/>
      <c r="AA352" s="790"/>
      <c r="AB352" s="790"/>
      <c r="AC352" s="793"/>
      <c r="AD352" s="190">
        <v>3</v>
      </c>
      <c r="AE352" s="194"/>
      <c r="AF352" s="195"/>
      <c r="AG352" s="195"/>
      <c r="AH352" s="196"/>
      <c r="AI352" s="796"/>
      <c r="AJ352" s="790"/>
      <c r="AK352" s="790"/>
      <c r="AL352" s="790"/>
      <c r="AM352" s="790"/>
      <c r="AN352" s="793"/>
      <c r="AO352" s="190">
        <v>3</v>
      </c>
      <c r="AP352" s="194"/>
      <c r="AQ352" s="195"/>
      <c r="AR352" s="195"/>
      <c r="AS352" s="196"/>
      <c r="AT352" s="796"/>
      <c r="AU352" s="790"/>
      <c r="AV352" s="790"/>
      <c r="AW352" s="790"/>
      <c r="AX352" s="790"/>
      <c r="AY352" s="793"/>
      <c r="AZ352" s="190">
        <v>3</v>
      </c>
      <c r="BA352" s="194"/>
      <c r="BB352" s="195"/>
      <c r="BC352" s="195"/>
      <c r="BD352" s="196"/>
    </row>
    <row r="353" spans="2:59" x14ac:dyDescent="0.2">
      <c r="B353" s="796"/>
      <c r="C353" s="790"/>
      <c r="D353" s="790"/>
      <c r="E353" s="790"/>
      <c r="F353" s="790"/>
      <c r="G353" s="793"/>
      <c r="H353" s="190">
        <v>4</v>
      </c>
      <c r="I353" s="194"/>
      <c r="J353" s="195"/>
      <c r="K353" s="195"/>
      <c r="L353" s="196"/>
      <c r="M353" s="796"/>
      <c r="N353" s="790"/>
      <c r="O353" s="790"/>
      <c r="P353" s="790"/>
      <c r="Q353" s="790"/>
      <c r="R353" s="793"/>
      <c r="S353" s="190">
        <v>4</v>
      </c>
      <c r="T353" s="194"/>
      <c r="U353" s="195"/>
      <c r="V353" s="195"/>
      <c r="W353" s="196"/>
      <c r="X353" s="796"/>
      <c r="Y353" s="790"/>
      <c r="Z353" s="790"/>
      <c r="AA353" s="790"/>
      <c r="AB353" s="790"/>
      <c r="AC353" s="793"/>
      <c r="AD353" s="190">
        <v>4</v>
      </c>
      <c r="AE353" s="194"/>
      <c r="AF353" s="195"/>
      <c r="AG353" s="195"/>
      <c r="AH353" s="196"/>
      <c r="AI353" s="796"/>
      <c r="AJ353" s="790"/>
      <c r="AK353" s="790"/>
      <c r="AL353" s="790"/>
      <c r="AM353" s="790"/>
      <c r="AN353" s="793"/>
      <c r="AO353" s="190">
        <v>4</v>
      </c>
      <c r="AP353" s="194"/>
      <c r="AQ353" s="195"/>
      <c r="AR353" s="195"/>
      <c r="AS353" s="196"/>
      <c r="AT353" s="796"/>
      <c r="AU353" s="790"/>
      <c r="AV353" s="790"/>
      <c r="AW353" s="790"/>
      <c r="AX353" s="790"/>
      <c r="AY353" s="793"/>
      <c r="AZ353" s="190">
        <v>4</v>
      </c>
      <c r="BA353" s="194"/>
      <c r="BB353" s="195"/>
      <c r="BC353" s="195"/>
      <c r="BD353" s="196"/>
    </row>
    <row r="354" spans="2:59" x14ac:dyDescent="0.2">
      <c r="B354" s="796"/>
      <c r="C354" s="790"/>
      <c r="D354" s="790"/>
      <c r="E354" s="790"/>
      <c r="F354" s="790"/>
      <c r="G354" s="793"/>
      <c r="H354" s="190">
        <v>5</v>
      </c>
      <c r="I354" s="194"/>
      <c r="J354" s="195"/>
      <c r="K354" s="195"/>
      <c r="L354" s="196"/>
      <c r="M354" s="796"/>
      <c r="N354" s="790"/>
      <c r="O354" s="790"/>
      <c r="P354" s="790"/>
      <c r="Q354" s="790"/>
      <c r="R354" s="793"/>
      <c r="S354" s="190">
        <v>5</v>
      </c>
      <c r="T354" s="194"/>
      <c r="U354" s="195"/>
      <c r="V354" s="195"/>
      <c r="W354" s="196"/>
      <c r="X354" s="796"/>
      <c r="Y354" s="790"/>
      <c r="Z354" s="790"/>
      <c r="AA354" s="790"/>
      <c r="AB354" s="790"/>
      <c r="AC354" s="793"/>
      <c r="AD354" s="190">
        <v>5</v>
      </c>
      <c r="AE354" s="194"/>
      <c r="AF354" s="195"/>
      <c r="AG354" s="195"/>
      <c r="AH354" s="196"/>
      <c r="AI354" s="796"/>
      <c r="AJ354" s="790"/>
      <c r="AK354" s="790"/>
      <c r="AL354" s="790"/>
      <c r="AM354" s="790"/>
      <c r="AN354" s="793"/>
      <c r="AO354" s="190">
        <v>5</v>
      </c>
      <c r="AP354" s="194"/>
      <c r="AQ354" s="195"/>
      <c r="AR354" s="195"/>
      <c r="AS354" s="196"/>
      <c r="AT354" s="796"/>
      <c r="AU354" s="790"/>
      <c r="AV354" s="790"/>
      <c r="AW354" s="790"/>
      <c r="AX354" s="790"/>
      <c r="AY354" s="793"/>
      <c r="AZ354" s="190">
        <v>5</v>
      </c>
      <c r="BA354" s="194"/>
      <c r="BB354" s="195"/>
      <c r="BC354" s="195"/>
      <c r="BD354" s="196"/>
    </row>
    <row r="355" spans="2:59" x14ac:dyDescent="0.2">
      <c r="B355" s="796"/>
      <c r="C355" s="790"/>
      <c r="D355" s="790"/>
      <c r="E355" s="790"/>
      <c r="F355" s="790"/>
      <c r="G355" s="793"/>
      <c r="H355" s="190">
        <v>6</v>
      </c>
      <c r="I355" s="194"/>
      <c r="J355" s="195"/>
      <c r="K355" s="195"/>
      <c r="L355" s="196"/>
      <c r="M355" s="796"/>
      <c r="N355" s="790"/>
      <c r="O355" s="790"/>
      <c r="P355" s="790"/>
      <c r="Q355" s="790"/>
      <c r="R355" s="793"/>
      <c r="S355" s="190">
        <v>6</v>
      </c>
      <c r="T355" s="194"/>
      <c r="U355" s="195"/>
      <c r="V355" s="195"/>
      <c r="W355" s="196"/>
      <c r="X355" s="796"/>
      <c r="Y355" s="790"/>
      <c r="Z355" s="790"/>
      <c r="AA355" s="790"/>
      <c r="AB355" s="790"/>
      <c r="AC355" s="793"/>
      <c r="AD355" s="190">
        <v>6</v>
      </c>
      <c r="AE355" s="194"/>
      <c r="AF355" s="195"/>
      <c r="AG355" s="195"/>
      <c r="AH355" s="196"/>
      <c r="AI355" s="796"/>
      <c r="AJ355" s="790"/>
      <c r="AK355" s="790"/>
      <c r="AL355" s="790"/>
      <c r="AM355" s="790"/>
      <c r="AN355" s="793"/>
      <c r="AO355" s="190">
        <v>6</v>
      </c>
      <c r="AP355" s="194"/>
      <c r="AQ355" s="195"/>
      <c r="AR355" s="195"/>
      <c r="AS355" s="196"/>
      <c r="AT355" s="796"/>
      <c r="AU355" s="790"/>
      <c r="AV355" s="790"/>
      <c r="AW355" s="790"/>
      <c r="AX355" s="790"/>
      <c r="AY355" s="793"/>
      <c r="AZ355" s="190">
        <v>6</v>
      </c>
      <c r="BA355" s="194"/>
      <c r="BB355" s="195"/>
      <c r="BC355" s="195"/>
      <c r="BD355" s="196"/>
    </row>
    <row r="356" spans="2:59" x14ac:dyDescent="0.2">
      <c r="B356" s="796"/>
      <c r="C356" s="790"/>
      <c r="D356" s="790"/>
      <c r="E356" s="790"/>
      <c r="F356" s="790"/>
      <c r="G356" s="793"/>
      <c r="H356" s="190">
        <v>7</v>
      </c>
      <c r="I356" s="194"/>
      <c r="J356" s="195"/>
      <c r="K356" s="195"/>
      <c r="L356" s="196"/>
      <c r="M356" s="796"/>
      <c r="N356" s="790"/>
      <c r="O356" s="790"/>
      <c r="P356" s="790"/>
      <c r="Q356" s="790"/>
      <c r="R356" s="793"/>
      <c r="S356" s="190">
        <v>7</v>
      </c>
      <c r="T356" s="194"/>
      <c r="U356" s="195"/>
      <c r="V356" s="195"/>
      <c r="W356" s="196"/>
      <c r="X356" s="796"/>
      <c r="Y356" s="790"/>
      <c r="Z356" s="790"/>
      <c r="AA356" s="790"/>
      <c r="AB356" s="790"/>
      <c r="AC356" s="793"/>
      <c r="AD356" s="190">
        <v>7</v>
      </c>
      <c r="AE356" s="194"/>
      <c r="AF356" s="195"/>
      <c r="AG356" s="195"/>
      <c r="AH356" s="196"/>
      <c r="AI356" s="796"/>
      <c r="AJ356" s="790"/>
      <c r="AK356" s="790"/>
      <c r="AL356" s="790"/>
      <c r="AM356" s="790"/>
      <c r="AN356" s="793"/>
      <c r="AO356" s="190">
        <v>7</v>
      </c>
      <c r="AP356" s="194"/>
      <c r="AQ356" s="195"/>
      <c r="AR356" s="195"/>
      <c r="AS356" s="196"/>
      <c r="AT356" s="796"/>
      <c r="AU356" s="790"/>
      <c r="AV356" s="790"/>
      <c r="AW356" s="790"/>
      <c r="AX356" s="790"/>
      <c r="AY356" s="793"/>
      <c r="AZ356" s="190">
        <v>7</v>
      </c>
      <c r="BA356" s="194"/>
      <c r="BB356" s="195"/>
      <c r="BC356" s="195"/>
      <c r="BD356" s="196"/>
    </row>
    <row r="357" spans="2:59" x14ac:dyDescent="0.2">
      <c r="B357" s="796"/>
      <c r="C357" s="790"/>
      <c r="D357" s="790"/>
      <c r="E357" s="790"/>
      <c r="F357" s="790"/>
      <c r="G357" s="793"/>
      <c r="H357" s="190">
        <v>8</v>
      </c>
      <c r="I357" s="194"/>
      <c r="J357" s="195"/>
      <c r="K357" s="195"/>
      <c r="L357" s="196"/>
      <c r="M357" s="796"/>
      <c r="N357" s="790"/>
      <c r="O357" s="790"/>
      <c r="P357" s="790"/>
      <c r="Q357" s="790"/>
      <c r="R357" s="793"/>
      <c r="S357" s="190">
        <v>8</v>
      </c>
      <c r="T357" s="194"/>
      <c r="U357" s="195"/>
      <c r="V357" s="195"/>
      <c r="W357" s="196"/>
      <c r="X357" s="796"/>
      <c r="Y357" s="790"/>
      <c r="Z357" s="790"/>
      <c r="AA357" s="790"/>
      <c r="AB357" s="790"/>
      <c r="AC357" s="793"/>
      <c r="AD357" s="190">
        <v>8</v>
      </c>
      <c r="AE357" s="194"/>
      <c r="AF357" s="195"/>
      <c r="AG357" s="195"/>
      <c r="AH357" s="196"/>
      <c r="AI357" s="796"/>
      <c r="AJ357" s="790"/>
      <c r="AK357" s="790"/>
      <c r="AL357" s="790"/>
      <c r="AM357" s="790"/>
      <c r="AN357" s="793"/>
      <c r="AO357" s="190">
        <v>8</v>
      </c>
      <c r="AP357" s="194"/>
      <c r="AQ357" s="195"/>
      <c r="AR357" s="195"/>
      <c r="AS357" s="196"/>
      <c r="AT357" s="796"/>
      <c r="AU357" s="790"/>
      <c r="AV357" s="790"/>
      <c r="AW357" s="790"/>
      <c r="AX357" s="790"/>
      <c r="AY357" s="793"/>
      <c r="AZ357" s="190">
        <v>8</v>
      </c>
      <c r="BA357" s="194"/>
      <c r="BB357" s="195"/>
      <c r="BC357" s="195"/>
      <c r="BD357" s="196"/>
    </row>
    <row r="358" spans="2:59" ht="13.5" thickBot="1" x14ac:dyDescent="0.25">
      <c r="B358" s="797"/>
      <c r="C358" s="791"/>
      <c r="D358" s="791"/>
      <c r="E358" s="791"/>
      <c r="F358" s="791"/>
      <c r="G358" s="794"/>
      <c r="H358" s="28">
        <v>9</v>
      </c>
      <c r="I358" s="28"/>
      <c r="J358" s="29"/>
      <c r="K358" s="29"/>
      <c r="L358" s="27"/>
      <c r="M358" s="797"/>
      <c r="N358" s="791"/>
      <c r="O358" s="791"/>
      <c r="P358" s="791"/>
      <c r="Q358" s="791"/>
      <c r="R358" s="794"/>
      <c r="S358" s="28">
        <v>9</v>
      </c>
      <c r="T358" s="28"/>
      <c r="U358" s="29"/>
      <c r="V358" s="29"/>
      <c r="W358" s="27"/>
      <c r="X358" s="797"/>
      <c r="Y358" s="791"/>
      <c r="Z358" s="791"/>
      <c r="AA358" s="791"/>
      <c r="AB358" s="791"/>
      <c r="AC358" s="794"/>
      <c r="AD358" s="28">
        <v>9</v>
      </c>
      <c r="AE358" s="28"/>
      <c r="AF358" s="29"/>
      <c r="AG358" s="29"/>
      <c r="AH358" s="27"/>
      <c r="AI358" s="797"/>
      <c r="AJ358" s="791"/>
      <c r="AK358" s="791"/>
      <c r="AL358" s="791"/>
      <c r="AM358" s="791"/>
      <c r="AN358" s="794"/>
      <c r="AO358" s="28">
        <v>9</v>
      </c>
      <c r="AP358" s="28"/>
      <c r="AQ358" s="29"/>
      <c r="AR358" s="29"/>
      <c r="AS358" s="27"/>
      <c r="AT358" s="797"/>
      <c r="AU358" s="791"/>
      <c r="AV358" s="791"/>
      <c r="AW358" s="791"/>
      <c r="AX358" s="791"/>
      <c r="AY358" s="794"/>
      <c r="AZ358" s="28">
        <v>9</v>
      </c>
      <c r="BA358" s="28"/>
      <c r="BB358" s="29"/>
      <c r="BC358" s="29"/>
      <c r="BD358" s="27"/>
    </row>
    <row r="359" spans="2:59" ht="13.5" thickBot="1" x14ac:dyDescent="0.25">
      <c r="B359" s="783">
        <f>10000*COUNTA(G309:G358)</f>
        <v>0</v>
      </c>
      <c r="C359" s="784"/>
      <c r="D359" s="784"/>
      <c r="E359" s="784"/>
      <c r="F359" s="784"/>
      <c r="G359" s="785"/>
      <c r="H359" s="41"/>
      <c r="I359" s="41"/>
      <c r="J359" s="41"/>
      <c r="K359" s="41"/>
      <c r="L359" s="41"/>
      <c r="M359" s="783">
        <f>10000*COUNTA(R309:R358)</f>
        <v>0</v>
      </c>
      <c r="N359" s="784"/>
      <c r="O359" s="784"/>
      <c r="P359" s="784"/>
      <c r="Q359" s="784"/>
      <c r="R359" s="785"/>
      <c r="S359" s="40"/>
      <c r="T359" s="41"/>
      <c r="U359" s="41"/>
      <c r="V359" s="41"/>
      <c r="W359" s="41"/>
      <c r="X359" s="783">
        <f>10000*COUNTA(AC309:AC358)</f>
        <v>0</v>
      </c>
      <c r="Y359" s="784"/>
      <c r="Z359" s="784"/>
      <c r="AA359" s="784"/>
      <c r="AB359" s="784"/>
      <c r="AC359" s="785"/>
      <c r="AD359" s="40"/>
      <c r="AE359" s="41"/>
      <c r="AF359" s="41"/>
      <c r="AG359" s="41"/>
      <c r="AH359" s="41"/>
      <c r="AI359" s="783">
        <f>10000*COUNTA(AN309:AN358)</f>
        <v>0</v>
      </c>
      <c r="AJ359" s="784"/>
      <c r="AK359" s="784"/>
      <c r="AL359" s="784"/>
      <c r="AM359" s="784"/>
      <c r="AN359" s="785"/>
      <c r="AO359" s="40"/>
      <c r="AP359" s="41"/>
      <c r="AQ359" s="41"/>
      <c r="AR359" s="41"/>
      <c r="AS359" s="41"/>
      <c r="AT359" s="783">
        <f>10000*COUNTA(AY309:AY358)</f>
        <v>0</v>
      </c>
      <c r="AU359" s="784"/>
      <c r="AV359" s="784"/>
      <c r="AW359" s="784"/>
      <c r="AX359" s="784"/>
      <c r="AY359" s="785"/>
      <c r="AZ359" s="40"/>
      <c r="BA359" s="41"/>
      <c r="BB359" s="41"/>
      <c r="BC359" s="41"/>
      <c r="BD359" s="41"/>
      <c r="BE359" s="773" t="s">
        <v>638</v>
      </c>
      <c r="BF359" s="774"/>
      <c r="BG359" s="775"/>
    </row>
    <row r="363" spans="2:59" x14ac:dyDescent="0.2">
      <c r="B363" s="780" t="s">
        <v>639</v>
      </c>
      <c r="C363" s="781"/>
      <c r="D363" s="781"/>
      <c r="E363" s="781"/>
      <c r="F363" s="781"/>
      <c r="G363" s="781"/>
      <c r="H363" s="781"/>
      <c r="I363" s="781"/>
      <c r="J363" s="781"/>
      <c r="K363" s="781"/>
      <c r="L363" s="781"/>
      <c r="M363" s="781"/>
      <c r="N363" s="781"/>
      <c r="O363" s="781"/>
      <c r="P363" s="781"/>
      <c r="Q363" s="781"/>
      <c r="R363" s="781"/>
      <c r="S363" s="781"/>
      <c r="T363" s="781"/>
      <c r="U363" s="781"/>
      <c r="V363" s="781"/>
      <c r="W363" s="781"/>
      <c r="X363" s="781"/>
      <c r="Y363" s="781"/>
      <c r="Z363" s="781"/>
      <c r="AA363" s="781"/>
      <c r="AB363" s="781"/>
      <c r="AC363" s="781"/>
      <c r="AD363" s="781"/>
      <c r="AE363" s="781"/>
      <c r="AF363" s="781"/>
      <c r="AG363" s="781"/>
      <c r="AH363" s="781"/>
      <c r="AI363" s="781"/>
      <c r="AJ363" s="781"/>
      <c r="AK363" s="781"/>
      <c r="AL363" s="781"/>
      <c r="AM363" s="781"/>
      <c r="AN363" s="781"/>
      <c r="AO363" s="781"/>
      <c r="AP363" s="781"/>
      <c r="AQ363" s="781"/>
      <c r="AR363" s="781"/>
      <c r="AS363" s="781"/>
      <c r="AT363" s="781"/>
      <c r="AU363" s="781"/>
      <c r="AV363" s="781"/>
      <c r="AW363" s="781"/>
      <c r="AX363" s="781"/>
      <c r="AY363" s="781"/>
      <c r="AZ363" s="781"/>
      <c r="BA363" s="781"/>
      <c r="BB363" s="781"/>
      <c r="BC363" s="781"/>
      <c r="BD363" s="782"/>
    </row>
    <row r="364" spans="2:59" x14ac:dyDescent="0.2">
      <c r="B364" s="780" t="s">
        <v>896</v>
      </c>
      <c r="C364" s="781"/>
      <c r="D364" s="781"/>
      <c r="E364" s="781"/>
      <c r="F364" s="781"/>
      <c r="G364" s="781"/>
      <c r="H364" s="781"/>
      <c r="I364" s="781"/>
      <c r="J364" s="781"/>
      <c r="K364" s="781"/>
      <c r="L364" s="781"/>
      <c r="M364" s="781"/>
      <c r="N364" s="781"/>
      <c r="O364" s="781"/>
      <c r="P364" s="781"/>
      <c r="Q364" s="781"/>
      <c r="R364" s="781"/>
      <c r="S364" s="781"/>
      <c r="T364" s="781"/>
      <c r="U364" s="781"/>
      <c r="V364" s="781"/>
      <c r="W364" s="781"/>
      <c r="X364" s="781"/>
      <c r="Y364" s="781"/>
      <c r="Z364" s="781"/>
      <c r="AA364" s="781"/>
      <c r="AB364" s="781"/>
      <c r="AC364" s="781"/>
      <c r="AD364" s="781"/>
      <c r="AE364" s="781"/>
      <c r="AF364" s="781"/>
      <c r="AG364" s="781"/>
      <c r="AH364" s="781"/>
      <c r="AI364" s="781"/>
      <c r="AJ364" s="781"/>
      <c r="AK364" s="781"/>
      <c r="AL364" s="781"/>
      <c r="AM364" s="781"/>
      <c r="AN364" s="781"/>
      <c r="AO364" s="781"/>
      <c r="AP364" s="781"/>
      <c r="AQ364" s="781"/>
      <c r="AR364" s="781"/>
      <c r="AS364" s="781"/>
      <c r="AT364" s="781"/>
      <c r="AU364" s="781"/>
      <c r="AV364" s="781"/>
      <c r="AW364" s="781"/>
      <c r="AX364" s="781"/>
      <c r="AY364" s="781"/>
      <c r="AZ364" s="781"/>
      <c r="BA364" s="781"/>
      <c r="BB364" s="781"/>
      <c r="BC364" s="781"/>
      <c r="BD364" s="782"/>
    </row>
    <row r="365" spans="2:59" ht="25.5" customHeight="1" x14ac:dyDescent="0.2">
      <c r="B365" s="776" t="s">
        <v>252</v>
      </c>
      <c r="C365" s="777"/>
      <c r="D365" s="777"/>
      <c r="E365" s="777"/>
      <c r="F365" s="777"/>
      <c r="G365" s="777"/>
      <c r="H365" s="777"/>
      <c r="I365" s="777"/>
      <c r="J365" s="777"/>
      <c r="K365" s="777"/>
      <c r="L365" s="777"/>
      <c r="M365" s="777"/>
      <c r="N365" s="777"/>
      <c r="O365" s="777"/>
      <c r="P365" s="777"/>
      <c r="Q365" s="777"/>
      <c r="R365" s="777"/>
      <c r="S365" s="777"/>
      <c r="T365" s="777"/>
      <c r="U365" s="777"/>
      <c r="V365" s="777"/>
      <c r="W365" s="777"/>
      <c r="X365" s="777"/>
      <c r="Y365" s="777"/>
      <c r="Z365" s="777"/>
      <c r="AA365" s="777"/>
      <c r="AB365" s="777"/>
      <c r="AC365" s="777"/>
      <c r="AD365" s="777"/>
      <c r="AE365" s="777"/>
      <c r="AF365" s="777"/>
      <c r="AG365" s="777"/>
      <c r="AH365" s="777"/>
      <c r="AI365" s="777"/>
      <c r="AJ365" s="777"/>
      <c r="AK365" s="777"/>
      <c r="AL365" s="777"/>
      <c r="AM365" s="777"/>
      <c r="AN365" s="777"/>
      <c r="AO365" s="777"/>
      <c r="AP365" s="777"/>
      <c r="AQ365" s="777"/>
      <c r="AR365" s="777"/>
      <c r="AS365" s="777"/>
      <c r="AT365" s="777"/>
      <c r="AU365" s="777"/>
      <c r="AV365" s="777"/>
      <c r="AW365" s="777"/>
      <c r="AX365" s="777"/>
      <c r="AY365" s="777"/>
      <c r="AZ365" s="777"/>
      <c r="BA365" s="777"/>
      <c r="BB365" s="777"/>
      <c r="BC365" s="777"/>
      <c r="BD365" s="778"/>
    </row>
    <row r="366" spans="2:59" ht="12.75" customHeight="1" x14ac:dyDescent="0.2">
      <c r="B366" s="801" t="s">
        <v>616</v>
      </c>
      <c r="C366" s="802"/>
      <c r="D366" s="802"/>
      <c r="E366" s="802"/>
      <c r="F366" s="802"/>
      <c r="G366" s="802"/>
      <c r="H366" s="802"/>
      <c r="I366" s="802"/>
      <c r="J366" s="802"/>
      <c r="K366" s="802"/>
      <c r="L366" s="803"/>
      <c r="M366" s="817" t="s">
        <v>617</v>
      </c>
      <c r="N366" s="812"/>
      <c r="O366" s="812"/>
      <c r="P366" s="812"/>
      <c r="Q366" s="812"/>
      <c r="R366" s="812"/>
      <c r="S366" s="812"/>
      <c r="T366" s="812"/>
      <c r="U366" s="812"/>
      <c r="V366" s="812"/>
      <c r="W366" s="818"/>
      <c r="X366" s="801" t="s">
        <v>618</v>
      </c>
      <c r="Y366" s="802"/>
      <c r="Z366" s="802"/>
      <c r="AA366" s="802"/>
      <c r="AB366" s="802"/>
      <c r="AC366" s="802"/>
      <c r="AD366" s="802"/>
      <c r="AE366" s="802"/>
      <c r="AF366" s="802"/>
      <c r="AG366" s="802"/>
      <c r="AH366" s="803"/>
      <c r="AI366" s="815" t="s">
        <v>619</v>
      </c>
      <c r="AJ366" s="815"/>
      <c r="AK366" s="815"/>
      <c r="AL366" s="815"/>
      <c r="AM366" s="815"/>
      <c r="AN366" s="815"/>
      <c r="AO366" s="815"/>
      <c r="AP366" s="815"/>
      <c r="AQ366" s="815"/>
      <c r="AR366" s="815"/>
      <c r="AS366" s="815"/>
      <c r="AT366" s="798" t="s">
        <v>621</v>
      </c>
      <c r="AU366" s="815"/>
      <c r="AV366" s="815"/>
      <c r="AW366" s="815"/>
      <c r="AX366" s="815"/>
      <c r="AY366" s="815"/>
      <c r="AZ366" s="815"/>
      <c r="BA366" s="815"/>
      <c r="BB366" s="815"/>
      <c r="BC366" s="815"/>
      <c r="BD366" s="816"/>
    </row>
    <row r="367" spans="2:59" x14ac:dyDescent="0.2">
      <c r="B367" s="779" t="s">
        <v>656</v>
      </c>
      <c r="C367" s="779"/>
      <c r="D367" s="779"/>
      <c r="E367" s="779"/>
      <c r="F367" s="779"/>
      <c r="G367" s="779"/>
      <c r="H367" s="786" t="s">
        <v>657</v>
      </c>
      <c r="I367" s="788" t="s">
        <v>658</v>
      </c>
      <c r="J367" s="788"/>
      <c r="K367" s="788"/>
      <c r="L367" s="788"/>
      <c r="M367" s="779" t="s">
        <v>656</v>
      </c>
      <c r="N367" s="779"/>
      <c r="O367" s="779"/>
      <c r="P367" s="779"/>
      <c r="Q367" s="779"/>
      <c r="R367" s="779"/>
      <c r="S367" s="786" t="s">
        <v>657</v>
      </c>
      <c r="T367" s="788" t="s">
        <v>658</v>
      </c>
      <c r="U367" s="788"/>
      <c r="V367" s="788"/>
      <c r="W367" s="788"/>
      <c r="X367" s="779" t="s">
        <v>656</v>
      </c>
      <c r="Y367" s="779"/>
      <c r="Z367" s="779"/>
      <c r="AA367" s="779"/>
      <c r="AB367" s="779"/>
      <c r="AC367" s="779"/>
      <c r="AD367" s="786" t="s">
        <v>657</v>
      </c>
      <c r="AE367" s="788" t="s">
        <v>658</v>
      </c>
      <c r="AF367" s="788"/>
      <c r="AG367" s="788"/>
      <c r="AH367" s="788"/>
      <c r="AI367" s="779" t="s">
        <v>656</v>
      </c>
      <c r="AJ367" s="779"/>
      <c r="AK367" s="779"/>
      <c r="AL367" s="779"/>
      <c r="AM367" s="779"/>
      <c r="AN367" s="779"/>
      <c r="AO367" s="786" t="s">
        <v>657</v>
      </c>
      <c r="AP367" s="788" t="s">
        <v>658</v>
      </c>
      <c r="AQ367" s="788"/>
      <c r="AR367" s="788"/>
      <c r="AS367" s="788"/>
      <c r="AT367" s="779" t="s">
        <v>656</v>
      </c>
      <c r="AU367" s="779"/>
      <c r="AV367" s="779"/>
      <c r="AW367" s="779"/>
      <c r="AX367" s="779"/>
      <c r="AY367" s="779"/>
      <c r="AZ367" s="786" t="s">
        <v>657</v>
      </c>
      <c r="BA367" s="788" t="s">
        <v>658</v>
      </c>
      <c r="BB367" s="788"/>
      <c r="BC367" s="788"/>
      <c r="BD367" s="788"/>
    </row>
    <row r="368" spans="2:59" x14ac:dyDescent="0.2">
      <c r="B368" s="22" t="s">
        <v>640</v>
      </c>
      <c r="C368" s="23" t="s">
        <v>653</v>
      </c>
      <c r="D368" s="23" t="s">
        <v>654</v>
      </c>
      <c r="E368" s="23" t="s">
        <v>655</v>
      </c>
      <c r="F368" s="427" t="s">
        <v>637</v>
      </c>
      <c r="G368" s="24" t="s">
        <v>669</v>
      </c>
      <c r="H368" s="787"/>
      <c r="I368" s="788"/>
      <c r="J368" s="788"/>
      <c r="K368" s="788"/>
      <c r="L368" s="788"/>
      <c r="M368" s="22" t="s">
        <v>640</v>
      </c>
      <c r="N368" s="23" t="s">
        <v>653</v>
      </c>
      <c r="O368" s="23" t="s">
        <v>654</v>
      </c>
      <c r="P368" s="23" t="s">
        <v>655</v>
      </c>
      <c r="Q368" s="427" t="s">
        <v>637</v>
      </c>
      <c r="R368" s="24" t="s">
        <v>669</v>
      </c>
      <c r="S368" s="787"/>
      <c r="T368" s="788"/>
      <c r="U368" s="788"/>
      <c r="V368" s="788"/>
      <c r="W368" s="788"/>
      <c r="X368" s="22" t="s">
        <v>640</v>
      </c>
      <c r="Y368" s="23" t="s">
        <v>653</v>
      </c>
      <c r="Z368" s="23" t="s">
        <v>654</v>
      </c>
      <c r="AA368" s="23" t="s">
        <v>655</v>
      </c>
      <c r="AB368" s="427" t="s">
        <v>637</v>
      </c>
      <c r="AC368" s="24" t="s">
        <v>669</v>
      </c>
      <c r="AD368" s="787"/>
      <c r="AE368" s="788"/>
      <c r="AF368" s="788"/>
      <c r="AG368" s="788"/>
      <c r="AH368" s="788"/>
      <c r="AI368" s="22" t="s">
        <v>640</v>
      </c>
      <c r="AJ368" s="23" t="s">
        <v>653</v>
      </c>
      <c r="AK368" s="23" t="s">
        <v>654</v>
      </c>
      <c r="AL368" s="23" t="s">
        <v>655</v>
      </c>
      <c r="AM368" s="427" t="s">
        <v>637</v>
      </c>
      <c r="AN368" s="24" t="s">
        <v>669</v>
      </c>
      <c r="AO368" s="787"/>
      <c r="AP368" s="788"/>
      <c r="AQ368" s="788"/>
      <c r="AR368" s="788"/>
      <c r="AS368" s="788"/>
      <c r="AT368" s="22" t="s">
        <v>640</v>
      </c>
      <c r="AU368" s="23" t="s">
        <v>653</v>
      </c>
      <c r="AV368" s="23" t="s">
        <v>654</v>
      </c>
      <c r="AW368" s="23" t="s">
        <v>655</v>
      </c>
      <c r="AX368" s="427" t="s">
        <v>637</v>
      </c>
      <c r="AY368" s="24" t="s">
        <v>669</v>
      </c>
      <c r="AZ368" s="787"/>
      <c r="BA368" s="788"/>
      <c r="BB368" s="788"/>
      <c r="BC368" s="788"/>
      <c r="BD368" s="788"/>
    </row>
    <row r="369" spans="2:56" x14ac:dyDescent="0.2">
      <c r="B369" s="795"/>
      <c r="C369" s="789"/>
      <c r="D369" s="789"/>
      <c r="E369" s="789"/>
      <c r="F369" s="789"/>
      <c r="G369" s="792"/>
      <c r="H369" s="189">
        <v>0</v>
      </c>
      <c r="I369" s="191"/>
      <c r="J369" s="192"/>
      <c r="K369" s="192"/>
      <c r="L369" s="193"/>
      <c r="M369" s="795"/>
      <c r="N369" s="789"/>
      <c r="O369" s="789"/>
      <c r="P369" s="789"/>
      <c r="Q369" s="789"/>
      <c r="R369" s="792"/>
      <c r="S369" s="189">
        <v>0</v>
      </c>
      <c r="T369" s="191"/>
      <c r="U369" s="192"/>
      <c r="V369" s="192"/>
      <c r="W369" s="193"/>
      <c r="X369" s="795"/>
      <c r="Y369" s="789"/>
      <c r="Z369" s="789"/>
      <c r="AA369" s="789"/>
      <c r="AB369" s="789"/>
      <c r="AC369" s="792"/>
      <c r="AD369" s="189">
        <v>0</v>
      </c>
      <c r="AE369" s="191"/>
      <c r="AF369" s="192"/>
      <c r="AG369" s="192"/>
      <c r="AH369" s="193"/>
      <c r="AI369" s="795"/>
      <c r="AJ369" s="789"/>
      <c r="AK369" s="789"/>
      <c r="AL369" s="789"/>
      <c r="AM369" s="789"/>
      <c r="AN369" s="792"/>
      <c r="AO369" s="189">
        <v>0</v>
      </c>
      <c r="AP369" s="191"/>
      <c r="AQ369" s="192"/>
      <c r="AR369" s="192"/>
      <c r="AS369" s="193"/>
      <c r="AT369" s="795"/>
      <c r="AU369" s="789"/>
      <c r="AV369" s="789"/>
      <c r="AW369" s="789"/>
      <c r="AX369" s="789"/>
      <c r="AY369" s="792"/>
      <c r="AZ369" s="189">
        <v>0</v>
      </c>
      <c r="BA369" s="191"/>
      <c r="BB369" s="192"/>
      <c r="BC369" s="192"/>
      <c r="BD369" s="193"/>
    </row>
    <row r="370" spans="2:56" x14ac:dyDescent="0.2">
      <c r="B370" s="796"/>
      <c r="C370" s="790"/>
      <c r="D370" s="790"/>
      <c r="E370" s="790"/>
      <c r="F370" s="790"/>
      <c r="G370" s="793"/>
      <c r="H370" s="190">
        <v>1</v>
      </c>
      <c r="I370" s="194"/>
      <c r="J370" s="195"/>
      <c r="K370" s="195"/>
      <c r="L370" s="196"/>
      <c r="M370" s="796"/>
      <c r="N370" s="790"/>
      <c r="O370" s="790"/>
      <c r="P370" s="790"/>
      <c r="Q370" s="790"/>
      <c r="R370" s="793"/>
      <c r="S370" s="190">
        <v>1</v>
      </c>
      <c r="T370" s="194"/>
      <c r="U370" s="195"/>
      <c r="V370" s="195"/>
      <c r="W370" s="196"/>
      <c r="X370" s="796"/>
      <c r="Y370" s="790"/>
      <c r="Z370" s="790"/>
      <c r="AA370" s="790"/>
      <c r="AB370" s="790"/>
      <c r="AC370" s="793"/>
      <c r="AD370" s="190">
        <v>1</v>
      </c>
      <c r="AE370" s="194"/>
      <c r="AF370" s="195"/>
      <c r="AG370" s="195"/>
      <c r="AH370" s="196"/>
      <c r="AI370" s="796"/>
      <c r="AJ370" s="790"/>
      <c r="AK370" s="790"/>
      <c r="AL370" s="790"/>
      <c r="AM370" s="790"/>
      <c r="AN370" s="793"/>
      <c r="AO370" s="190">
        <v>1</v>
      </c>
      <c r="AP370" s="194"/>
      <c r="AQ370" s="195"/>
      <c r="AR370" s="195"/>
      <c r="AS370" s="196"/>
      <c r="AT370" s="796"/>
      <c r="AU370" s="790"/>
      <c r="AV370" s="790"/>
      <c r="AW370" s="790"/>
      <c r="AX370" s="790"/>
      <c r="AY370" s="793"/>
      <c r="AZ370" s="190">
        <v>1</v>
      </c>
      <c r="BA370" s="194"/>
      <c r="BB370" s="195"/>
      <c r="BC370" s="195"/>
      <c r="BD370" s="196"/>
    </row>
    <row r="371" spans="2:56" x14ac:dyDescent="0.2">
      <c r="B371" s="796"/>
      <c r="C371" s="790"/>
      <c r="D371" s="790"/>
      <c r="E371" s="790"/>
      <c r="F371" s="790"/>
      <c r="G371" s="793"/>
      <c r="H371" s="190">
        <v>2</v>
      </c>
      <c r="I371" s="194"/>
      <c r="J371" s="195"/>
      <c r="K371" s="195"/>
      <c r="L371" s="196"/>
      <c r="M371" s="796"/>
      <c r="N371" s="790"/>
      <c r="O371" s="790"/>
      <c r="P371" s="790"/>
      <c r="Q371" s="790"/>
      <c r="R371" s="793"/>
      <c r="S371" s="190">
        <v>2</v>
      </c>
      <c r="T371" s="194"/>
      <c r="U371" s="195"/>
      <c r="V371" s="195"/>
      <c r="W371" s="196"/>
      <c r="X371" s="796"/>
      <c r="Y371" s="790"/>
      <c r="Z371" s="790"/>
      <c r="AA371" s="790"/>
      <c r="AB371" s="790"/>
      <c r="AC371" s="793"/>
      <c r="AD371" s="190">
        <v>2</v>
      </c>
      <c r="AE371" s="194"/>
      <c r="AF371" s="195"/>
      <c r="AG371" s="195"/>
      <c r="AH371" s="196"/>
      <c r="AI371" s="796"/>
      <c r="AJ371" s="790"/>
      <c r="AK371" s="790"/>
      <c r="AL371" s="790"/>
      <c r="AM371" s="790"/>
      <c r="AN371" s="793"/>
      <c r="AO371" s="190">
        <v>2</v>
      </c>
      <c r="AP371" s="194"/>
      <c r="AQ371" s="195"/>
      <c r="AR371" s="195"/>
      <c r="AS371" s="196"/>
      <c r="AT371" s="796"/>
      <c r="AU371" s="790"/>
      <c r="AV371" s="790"/>
      <c r="AW371" s="790"/>
      <c r="AX371" s="790"/>
      <c r="AY371" s="793"/>
      <c r="AZ371" s="190">
        <v>2</v>
      </c>
      <c r="BA371" s="194"/>
      <c r="BB371" s="195"/>
      <c r="BC371" s="195"/>
      <c r="BD371" s="196"/>
    </row>
    <row r="372" spans="2:56" x14ac:dyDescent="0.2">
      <c r="B372" s="796"/>
      <c r="C372" s="790"/>
      <c r="D372" s="790"/>
      <c r="E372" s="790"/>
      <c r="F372" s="790"/>
      <c r="G372" s="793"/>
      <c r="H372" s="190">
        <v>3</v>
      </c>
      <c r="I372" s="194"/>
      <c r="J372" s="195"/>
      <c r="K372" s="195"/>
      <c r="L372" s="196"/>
      <c r="M372" s="796"/>
      <c r="N372" s="790"/>
      <c r="O372" s="790"/>
      <c r="P372" s="790"/>
      <c r="Q372" s="790"/>
      <c r="R372" s="793"/>
      <c r="S372" s="190">
        <v>3</v>
      </c>
      <c r="T372" s="194"/>
      <c r="U372" s="195"/>
      <c r="V372" s="195"/>
      <c r="W372" s="196"/>
      <c r="X372" s="796"/>
      <c r="Y372" s="790"/>
      <c r="Z372" s="790"/>
      <c r="AA372" s="790"/>
      <c r="AB372" s="790"/>
      <c r="AC372" s="793"/>
      <c r="AD372" s="190">
        <v>3</v>
      </c>
      <c r="AE372" s="194"/>
      <c r="AF372" s="195"/>
      <c r="AG372" s="195"/>
      <c r="AH372" s="196"/>
      <c r="AI372" s="796"/>
      <c r="AJ372" s="790"/>
      <c r="AK372" s="790"/>
      <c r="AL372" s="790"/>
      <c r="AM372" s="790"/>
      <c r="AN372" s="793"/>
      <c r="AO372" s="190">
        <v>3</v>
      </c>
      <c r="AP372" s="194"/>
      <c r="AQ372" s="195"/>
      <c r="AR372" s="195"/>
      <c r="AS372" s="196"/>
      <c r="AT372" s="796"/>
      <c r="AU372" s="790"/>
      <c r="AV372" s="790"/>
      <c r="AW372" s="790"/>
      <c r="AX372" s="790"/>
      <c r="AY372" s="793"/>
      <c r="AZ372" s="190">
        <v>3</v>
      </c>
      <c r="BA372" s="194"/>
      <c r="BB372" s="195"/>
      <c r="BC372" s="195"/>
      <c r="BD372" s="196"/>
    </row>
    <row r="373" spans="2:56" x14ac:dyDescent="0.2">
      <c r="B373" s="796"/>
      <c r="C373" s="790"/>
      <c r="D373" s="790"/>
      <c r="E373" s="790"/>
      <c r="F373" s="790"/>
      <c r="G373" s="793"/>
      <c r="H373" s="190">
        <v>4</v>
      </c>
      <c r="I373" s="194"/>
      <c r="J373" s="195"/>
      <c r="K373" s="195"/>
      <c r="L373" s="196"/>
      <c r="M373" s="796"/>
      <c r="N373" s="790"/>
      <c r="O373" s="790"/>
      <c r="P373" s="790"/>
      <c r="Q373" s="790"/>
      <c r="R373" s="793"/>
      <c r="S373" s="190">
        <v>4</v>
      </c>
      <c r="T373" s="194"/>
      <c r="U373" s="195"/>
      <c r="V373" s="195"/>
      <c r="W373" s="196"/>
      <c r="X373" s="796"/>
      <c r="Y373" s="790"/>
      <c r="Z373" s="790"/>
      <c r="AA373" s="790"/>
      <c r="AB373" s="790"/>
      <c r="AC373" s="793"/>
      <c r="AD373" s="190">
        <v>4</v>
      </c>
      <c r="AE373" s="194"/>
      <c r="AF373" s="195"/>
      <c r="AG373" s="195"/>
      <c r="AH373" s="196"/>
      <c r="AI373" s="796"/>
      <c r="AJ373" s="790"/>
      <c r="AK373" s="790"/>
      <c r="AL373" s="790"/>
      <c r="AM373" s="790"/>
      <c r="AN373" s="793"/>
      <c r="AO373" s="190">
        <v>4</v>
      </c>
      <c r="AP373" s="194"/>
      <c r="AQ373" s="195"/>
      <c r="AR373" s="195"/>
      <c r="AS373" s="196"/>
      <c r="AT373" s="796"/>
      <c r="AU373" s="790"/>
      <c r="AV373" s="790"/>
      <c r="AW373" s="790"/>
      <c r="AX373" s="790"/>
      <c r="AY373" s="793"/>
      <c r="AZ373" s="190">
        <v>4</v>
      </c>
      <c r="BA373" s="194"/>
      <c r="BB373" s="195"/>
      <c r="BC373" s="195"/>
      <c r="BD373" s="196"/>
    </row>
    <row r="374" spans="2:56" x14ac:dyDescent="0.2">
      <c r="B374" s="796"/>
      <c r="C374" s="790"/>
      <c r="D374" s="790"/>
      <c r="E374" s="790"/>
      <c r="F374" s="790"/>
      <c r="G374" s="793"/>
      <c r="H374" s="190">
        <v>5</v>
      </c>
      <c r="I374" s="194"/>
      <c r="J374" s="195"/>
      <c r="K374" s="195"/>
      <c r="L374" s="196"/>
      <c r="M374" s="796"/>
      <c r="N374" s="790"/>
      <c r="O374" s="790"/>
      <c r="P374" s="790"/>
      <c r="Q374" s="790"/>
      <c r="R374" s="793"/>
      <c r="S374" s="190">
        <v>5</v>
      </c>
      <c r="T374" s="194"/>
      <c r="U374" s="195"/>
      <c r="V374" s="195"/>
      <c r="W374" s="196"/>
      <c r="X374" s="796"/>
      <c r="Y374" s="790"/>
      <c r="Z374" s="790"/>
      <c r="AA374" s="790"/>
      <c r="AB374" s="790"/>
      <c r="AC374" s="793"/>
      <c r="AD374" s="190">
        <v>5</v>
      </c>
      <c r="AE374" s="194"/>
      <c r="AF374" s="195"/>
      <c r="AG374" s="195"/>
      <c r="AH374" s="196"/>
      <c r="AI374" s="796"/>
      <c r="AJ374" s="790"/>
      <c r="AK374" s="790"/>
      <c r="AL374" s="790"/>
      <c r="AM374" s="790"/>
      <c r="AN374" s="793"/>
      <c r="AO374" s="190">
        <v>5</v>
      </c>
      <c r="AP374" s="194"/>
      <c r="AQ374" s="195"/>
      <c r="AR374" s="195"/>
      <c r="AS374" s="196"/>
      <c r="AT374" s="796"/>
      <c r="AU374" s="790"/>
      <c r="AV374" s="790"/>
      <c r="AW374" s="790"/>
      <c r="AX374" s="790"/>
      <c r="AY374" s="793"/>
      <c r="AZ374" s="190">
        <v>5</v>
      </c>
      <c r="BA374" s="194"/>
      <c r="BB374" s="195"/>
      <c r="BC374" s="195"/>
      <c r="BD374" s="196"/>
    </row>
    <row r="375" spans="2:56" x14ac:dyDescent="0.2">
      <c r="B375" s="796"/>
      <c r="C375" s="790"/>
      <c r="D375" s="790"/>
      <c r="E375" s="790"/>
      <c r="F375" s="790"/>
      <c r="G375" s="793"/>
      <c r="H375" s="190">
        <v>6</v>
      </c>
      <c r="I375" s="194"/>
      <c r="J375" s="195"/>
      <c r="K375" s="195"/>
      <c r="L375" s="196"/>
      <c r="M375" s="796"/>
      <c r="N375" s="790"/>
      <c r="O375" s="790"/>
      <c r="P375" s="790"/>
      <c r="Q375" s="790"/>
      <c r="R375" s="793"/>
      <c r="S375" s="190">
        <v>6</v>
      </c>
      <c r="T375" s="194"/>
      <c r="U375" s="195"/>
      <c r="V375" s="195"/>
      <c r="W375" s="196"/>
      <c r="X375" s="796"/>
      <c r="Y375" s="790"/>
      <c r="Z375" s="790"/>
      <c r="AA375" s="790"/>
      <c r="AB375" s="790"/>
      <c r="AC375" s="793"/>
      <c r="AD375" s="190">
        <v>6</v>
      </c>
      <c r="AE375" s="194"/>
      <c r="AF375" s="195"/>
      <c r="AG375" s="195"/>
      <c r="AH375" s="196"/>
      <c r="AI375" s="796"/>
      <c r="AJ375" s="790"/>
      <c r="AK375" s="790"/>
      <c r="AL375" s="790"/>
      <c r="AM375" s="790"/>
      <c r="AN375" s="793"/>
      <c r="AO375" s="190">
        <v>6</v>
      </c>
      <c r="AP375" s="194"/>
      <c r="AQ375" s="195"/>
      <c r="AR375" s="195"/>
      <c r="AS375" s="196"/>
      <c r="AT375" s="796"/>
      <c r="AU375" s="790"/>
      <c r="AV375" s="790"/>
      <c r="AW375" s="790"/>
      <c r="AX375" s="790"/>
      <c r="AY375" s="793"/>
      <c r="AZ375" s="190">
        <v>6</v>
      </c>
      <c r="BA375" s="194"/>
      <c r="BB375" s="195"/>
      <c r="BC375" s="195"/>
      <c r="BD375" s="196"/>
    </row>
    <row r="376" spans="2:56" x14ac:dyDescent="0.2">
      <c r="B376" s="796"/>
      <c r="C376" s="790"/>
      <c r="D376" s="790"/>
      <c r="E376" s="790"/>
      <c r="F376" s="790"/>
      <c r="G376" s="793"/>
      <c r="H376" s="190">
        <v>7</v>
      </c>
      <c r="I376" s="194"/>
      <c r="J376" s="195"/>
      <c r="K376" s="195"/>
      <c r="L376" s="196"/>
      <c r="M376" s="796"/>
      <c r="N376" s="790"/>
      <c r="O376" s="790"/>
      <c r="P376" s="790"/>
      <c r="Q376" s="790"/>
      <c r="R376" s="793"/>
      <c r="S376" s="190">
        <v>7</v>
      </c>
      <c r="T376" s="194"/>
      <c r="U376" s="195"/>
      <c r="V376" s="195"/>
      <c r="W376" s="196"/>
      <c r="X376" s="796"/>
      <c r="Y376" s="790"/>
      <c r="Z376" s="790"/>
      <c r="AA376" s="790"/>
      <c r="AB376" s="790"/>
      <c r="AC376" s="793"/>
      <c r="AD376" s="190">
        <v>7</v>
      </c>
      <c r="AE376" s="194"/>
      <c r="AF376" s="195"/>
      <c r="AG376" s="195"/>
      <c r="AH376" s="196"/>
      <c r="AI376" s="796"/>
      <c r="AJ376" s="790"/>
      <c r="AK376" s="790"/>
      <c r="AL376" s="790"/>
      <c r="AM376" s="790"/>
      <c r="AN376" s="793"/>
      <c r="AO376" s="190">
        <v>7</v>
      </c>
      <c r="AP376" s="194"/>
      <c r="AQ376" s="195"/>
      <c r="AR376" s="195"/>
      <c r="AS376" s="196"/>
      <c r="AT376" s="796"/>
      <c r="AU376" s="790"/>
      <c r="AV376" s="790"/>
      <c r="AW376" s="790"/>
      <c r="AX376" s="790"/>
      <c r="AY376" s="793"/>
      <c r="AZ376" s="190">
        <v>7</v>
      </c>
      <c r="BA376" s="194"/>
      <c r="BB376" s="195"/>
      <c r="BC376" s="195"/>
      <c r="BD376" s="196"/>
    </row>
    <row r="377" spans="2:56" x14ac:dyDescent="0.2">
      <c r="B377" s="796"/>
      <c r="C377" s="790"/>
      <c r="D377" s="790"/>
      <c r="E377" s="790"/>
      <c r="F377" s="790"/>
      <c r="G377" s="793"/>
      <c r="H377" s="190">
        <v>8</v>
      </c>
      <c r="I377" s="194"/>
      <c r="J377" s="195"/>
      <c r="K377" s="195"/>
      <c r="L377" s="196"/>
      <c r="M377" s="796"/>
      <c r="N377" s="790"/>
      <c r="O377" s="790"/>
      <c r="P377" s="790"/>
      <c r="Q377" s="790"/>
      <c r="R377" s="793"/>
      <c r="S377" s="190">
        <v>8</v>
      </c>
      <c r="T377" s="194"/>
      <c r="U377" s="195"/>
      <c r="V377" s="195"/>
      <c r="W377" s="196"/>
      <c r="X377" s="796"/>
      <c r="Y377" s="790"/>
      <c r="Z377" s="790"/>
      <c r="AA377" s="790"/>
      <c r="AB377" s="790"/>
      <c r="AC377" s="793"/>
      <c r="AD377" s="190">
        <v>8</v>
      </c>
      <c r="AE377" s="194"/>
      <c r="AF377" s="195"/>
      <c r="AG377" s="195"/>
      <c r="AH377" s="196"/>
      <c r="AI377" s="796"/>
      <c r="AJ377" s="790"/>
      <c r="AK377" s="790"/>
      <c r="AL377" s="790"/>
      <c r="AM377" s="790"/>
      <c r="AN377" s="793"/>
      <c r="AO377" s="190">
        <v>8</v>
      </c>
      <c r="AP377" s="194"/>
      <c r="AQ377" s="195"/>
      <c r="AR377" s="195"/>
      <c r="AS377" s="196"/>
      <c r="AT377" s="796"/>
      <c r="AU377" s="790"/>
      <c r="AV377" s="790"/>
      <c r="AW377" s="790"/>
      <c r="AX377" s="790"/>
      <c r="AY377" s="793"/>
      <c r="AZ377" s="190">
        <v>8</v>
      </c>
      <c r="BA377" s="194"/>
      <c r="BB377" s="195"/>
      <c r="BC377" s="195"/>
      <c r="BD377" s="196"/>
    </row>
    <row r="378" spans="2:56" x14ac:dyDescent="0.2">
      <c r="B378" s="797"/>
      <c r="C378" s="791"/>
      <c r="D378" s="791"/>
      <c r="E378" s="791"/>
      <c r="F378" s="791"/>
      <c r="G378" s="794"/>
      <c r="H378" s="28">
        <v>9</v>
      </c>
      <c r="I378" s="28"/>
      <c r="J378" s="29"/>
      <c r="K378" s="29"/>
      <c r="L378" s="27"/>
      <c r="M378" s="797"/>
      <c r="N378" s="791"/>
      <c r="O378" s="791"/>
      <c r="P378" s="791"/>
      <c r="Q378" s="791"/>
      <c r="R378" s="794"/>
      <c r="S378" s="28">
        <v>9</v>
      </c>
      <c r="T378" s="28"/>
      <c r="U378" s="29"/>
      <c r="V378" s="29"/>
      <c r="W378" s="27"/>
      <c r="X378" s="797"/>
      <c r="Y378" s="791"/>
      <c r="Z378" s="791"/>
      <c r="AA378" s="791"/>
      <c r="AB378" s="791"/>
      <c r="AC378" s="794"/>
      <c r="AD378" s="28">
        <v>9</v>
      </c>
      <c r="AE378" s="28"/>
      <c r="AF378" s="29"/>
      <c r="AG378" s="29"/>
      <c r="AH378" s="27"/>
      <c r="AI378" s="797"/>
      <c r="AJ378" s="791"/>
      <c r="AK378" s="791"/>
      <c r="AL378" s="791"/>
      <c r="AM378" s="791"/>
      <c r="AN378" s="794"/>
      <c r="AO378" s="28">
        <v>9</v>
      </c>
      <c r="AP378" s="28"/>
      <c r="AQ378" s="29"/>
      <c r="AR378" s="29"/>
      <c r="AS378" s="27"/>
      <c r="AT378" s="797"/>
      <c r="AU378" s="791"/>
      <c r="AV378" s="791"/>
      <c r="AW378" s="791"/>
      <c r="AX378" s="791"/>
      <c r="AY378" s="794"/>
      <c r="AZ378" s="28">
        <v>9</v>
      </c>
      <c r="BA378" s="28"/>
      <c r="BB378" s="29"/>
      <c r="BC378" s="29"/>
      <c r="BD378" s="27"/>
    </row>
    <row r="379" spans="2:56" x14ac:dyDescent="0.2">
      <c r="B379" s="795"/>
      <c r="C379" s="789"/>
      <c r="D379" s="789"/>
      <c r="E379" s="789"/>
      <c r="F379" s="789"/>
      <c r="G379" s="792"/>
      <c r="H379" s="189">
        <v>0</v>
      </c>
      <c r="I379" s="191"/>
      <c r="J379" s="192"/>
      <c r="K379" s="192"/>
      <c r="L379" s="193"/>
      <c r="M379" s="795"/>
      <c r="N379" s="789"/>
      <c r="O379" s="789"/>
      <c r="P379" s="789"/>
      <c r="Q379" s="789"/>
      <c r="R379" s="792"/>
      <c r="S379" s="189">
        <v>0</v>
      </c>
      <c r="T379" s="191"/>
      <c r="U379" s="192"/>
      <c r="V379" s="192"/>
      <c r="W379" s="193"/>
      <c r="X379" s="795"/>
      <c r="Y379" s="789"/>
      <c r="Z379" s="789"/>
      <c r="AA379" s="789"/>
      <c r="AB379" s="789"/>
      <c r="AC379" s="792"/>
      <c r="AD379" s="189">
        <v>0</v>
      </c>
      <c r="AE379" s="191"/>
      <c r="AF379" s="192"/>
      <c r="AG379" s="192"/>
      <c r="AH379" s="193"/>
      <c r="AI379" s="795"/>
      <c r="AJ379" s="789"/>
      <c r="AK379" s="789"/>
      <c r="AL379" s="789"/>
      <c r="AM379" s="789"/>
      <c r="AN379" s="792"/>
      <c r="AO379" s="189">
        <v>0</v>
      </c>
      <c r="AP379" s="191"/>
      <c r="AQ379" s="192"/>
      <c r="AR379" s="192"/>
      <c r="AS379" s="193"/>
      <c r="AT379" s="795"/>
      <c r="AU379" s="789"/>
      <c r="AV379" s="789"/>
      <c r="AW379" s="789"/>
      <c r="AX379" s="789"/>
      <c r="AY379" s="792"/>
      <c r="AZ379" s="189">
        <v>0</v>
      </c>
      <c r="BA379" s="191"/>
      <c r="BB379" s="192"/>
      <c r="BC379" s="192"/>
      <c r="BD379" s="193"/>
    </row>
    <row r="380" spans="2:56" x14ac:dyDescent="0.2">
      <c r="B380" s="796"/>
      <c r="C380" s="790"/>
      <c r="D380" s="790"/>
      <c r="E380" s="790"/>
      <c r="F380" s="790"/>
      <c r="G380" s="793"/>
      <c r="H380" s="190">
        <v>1</v>
      </c>
      <c r="I380" s="194"/>
      <c r="J380" s="195"/>
      <c r="K380" s="195"/>
      <c r="L380" s="196"/>
      <c r="M380" s="796"/>
      <c r="N380" s="790"/>
      <c r="O380" s="790"/>
      <c r="P380" s="790"/>
      <c r="Q380" s="790"/>
      <c r="R380" s="793"/>
      <c r="S380" s="190">
        <v>1</v>
      </c>
      <c r="T380" s="194"/>
      <c r="U380" s="195"/>
      <c r="V380" s="195"/>
      <c r="W380" s="196"/>
      <c r="X380" s="796"/>
      <c r="Y380" s="790"/>
      <c r="Z380" s="790"/>
      <c r="AA380" s="790"/>
      <c r="AB380" s="790"/>
      <c r="AC380" s="793"/>
      <c r="AD380" s="190">
        <v>1</v>
      </c>
      <c r="AE380" s="194"/>
      <c r="AF380" s="195"/>
      <c r="AG380" s="195"/>
      <c r="AH380" s="196"/>
      <c r="AI380" s="796"/>
      <c r="AJ380" s="790"/>
      <c r="AK380" s="790"/>
      <c r="AL380" s="790"/>
      <c r="AM380" s="790"/>
      <c r="AN380" s="793"/>
      <c r="AO380" s="190">
        <v>1</v>
      </c>
      <c r="AP380" s="194"/>
      <c r="AQ380" s="195"/>
      <c r="AR380" s="195"/>
      <c r="AS380" s="196"/>
      <c r="AT380" s="796"/>
      <c r="AU380" s="790"/>
      <c r="AV380" s="790"/>
      <c r="AW380" s="790"/>
      <c r="AX380" s="790"/>
      <c r="AY380" s="793"/>
      <c r="AZ380" s="190">
        <v>1</v>
      </c>
      <c r="BA380" s="194"/>
      <c r="BB380" s="195"/>
      <c r="BC380" s="195"/>
      <c r="BD380" s="196"/>
    </row>
    <row r="381" spans="2:56" x14ac:dyDescent="0.2">
      <c r="B381" s="796"/>
      <c r="C381" s="790"/>
      <c r="D381" s="790"/>
      <c r="E381" s="790"/>
      <c r="F381" s="790"/>
      <c r="G381" s="793"/>
      <c r="H381" s="190">
        <v>2</v>
      </c>
      <c r="I381" s="194"/>
      <c r="J381" s="195"/>
      <c r="K381" s="195"/>
      <c r="L381" s="196"/>
      <c r="M381" s="796"/>
      <c r="N381" s="790"/>
      <c r="O381" s="790"/>
      <c r="P381" s="790"/>
      <c r="Q381" s="790"/>
      <c r="R381" s="793"/>
      <c r="S381" s="190">
        <v>2</v>
      </c>
      <c r="T381" s="194"/>
      <c r="U381" s="195"/>
      <c r="V381" s="195"/>
      <c r="W381" s="196"/>
      <c r="X381" s="796"/>
      <c r="Y381" s="790"/>
      <c r="Z381" s="790"/>
      <c r="AA381" s="790"/>
      <c r="AB381" s="790"/>
      <c r="AC381" s="793"/>
      <c r="AD381" s="190">
        <v>2</v>
      </c>
      <c r="AE381" s="194"/>
      <c r="AF381" s="195"/>
      <c r="AG381" s="195"/>
      <c r="AH381" s="196"/>
      <c r="AI381" s="796"/>
      <c r="AJ381" s="790"/>
      <c r="AK381" s="790"/>
      <c r="AL381" s="790"/>
      <c r="AM381" s="790"/>
      <c r="AN381" s="793"/>
      <c r="AO381" s="190">
        <v>2</v>
      </c>
      <c r="AP381" s="194"/>
      <c r="AQ381" s="195"/>
      <c r="AR381" s="195"/>
      <c r="AS381" s="196"/>
      <c r="AT381" s="796"/>
      <c r="AU381" s="790"/>
      <c r="AV381" s="790"/>
      <c r="AW381" s="790"/>
      <c r="AX381" s="790"/>
      <c r="AY381" s="793"/>
      <c r="AZ381" s="190">
        <v>2</v>
      </c>
      <c r="BA381" s="194"/>
      <c r="BB381" s="195"/>
      <c r="BC381" s="195"/>
      <c r="BD381" s="196"/>
    </row>
    <row r="382" spans="2:56" x14ac:dyDescent="0.2">
      <c r="B382" s="796"/>
      <c r="C382" s="790"/>
      <c r="D382" s="790"/>
      <c r="E382" s="790"/>
      <c r="F382" s="790"/>
      <c r="G382" s="793"/>
      <c r="H382" s="190">
        <v>3</v>
      </c>
      <c r="I382" s="194"/>
      <c r="J382" s="195"/>
      <c r="K382" s="195"/>
      <c r="L382" s="196"/>
      <c r="M382" s="796"/>
      <c r="N382" s="790"/>
      <c r="O382" s="790"/>
      <c r="P382" s="790"/>
      <c r="Q382" s="790"/>
      <c r="R382" s="793"/>
      <c r="S382" s="190">
        <v>3</v>
      </c>
      <c r="T382" s="194"/>
      <c r="U382" s="195"/>
      <c r="V382" s="195"/>
      <c r="W382" s="196"/>
      <c r="X382" s="796"/>
      <c r="Y382" s="790"/>
      <c r="Z382" s="790"/>
      <c r="AA382" s="790"/>
      <c r="AB382" s="790"/>
      <c r="AC382" s="793"/>
      <c r="AD382" s="190">
        <v>3</v>
      </c>
      <c r="AE382" s="194"/>
      <c r="AF382" s="195"/>
      <c r="AG382" s="195"/>
      <c r="AH382" s="196"/>
      <c r="AI382" s="796"/>
      <c r="AJ382" s="790"/>
      <c r="AK382" s="790"/>
      <c r="AL382" s="790"/>
      <c r="AM382" s="790"/>
      <c r="AN382" s="793"/>
      <c r="AO382" s="190">
        <v>3</v>
      </c>
      <c r="AP382" s="194"/>
      <c r="AQ382" s="195"/>
      <c r="AR382" s="195"/>
      <c r="AS382" s="196"/>
      <c r="AT382" s="796"/>
      <c r="AU382" s="790"/>
      <c r="AV382" s="790"/>
      <c r="AW382" s="790"/>
      <c r="AX382" s="790"/>
      <c r="AY382" s="793"/>
      <c r="AZ382" s="190">
        <v>3</v>
      </c>
      <c r="BA382" s="194"/>
      <c r="BB382" s="195"/>
      <c r="BC382" s="195"/>
      <c r="BD382" s="196"/>
    </row>
    <row r="383" spans="2:56" x14ac:dyDescent="0.2">
      <c r="B383" s="796"/>
      <c r="C383" s="790"/>
      <c r="D383" s="790"/>
      <c r="E383" s="790"/>
      <c r="F383" s="790"/>
      <c r="G383" s="793"/>
      <c r="H383" s="190">
        <v>4</v>
      </c>
      <c r="I383" s="194"/>
      <c r="J383" s="195"/>
      <c r="K383" s="195"/>
      <c r="L383" s="196"/>
      <c r="M383" s="796"/>
      <c r="N383" s="790"/>
      <c r="O383" s="790"/>
      <c r="P383" s="790"/>
      <c r="Q383" s="790"/>
      <c r="R383" s="793"/>
      <c r="S383" s="190">
        <v>4</v>
      </c>
      <c r="T383" s="194"/>
      <c r="U383" s="195"/>
      <c r="V383" s="195"/>
      <c r="W383" s="196"/>
      <c r="X383" s="796"/>
      <c r="Y383" s="790"/>
      <c r="Z383" s="790"/>
      <c r="AA383" s="790"/>
      <c r="AB383" s="790"/>
      <c r="AC383" s="793"/>
      <c r="AD383" s="190">
        <v>4</v>
      </c>
      <c r="AE383" s="194"/>
      <c r="AF383" s="195"/>
      <c r="AG383" s="195"/>
      <c r="AH383" s="196"/>
      <c r="AI383" s="796"/>
      <c r="AJ383" s="790"/>
      <c r="AK383" s="790"/>
      <c r="AL383" s="790"/>
      <c r="AM383" s="790"/>
      <c r="AN383" s="793"/>
      <c r="AO383" s="190">
        <v>4</v>
      </c>
      <c r="AP383" s="194"/>
      <c r="AQ383" s="195"/>
      <c r="AR383" s="195"/>
      <c r="AS383" s="196"/>
      <c r="AT383" s="796"/>
      <c r="AU383" s="790"/>
      <c r="AV383" s="790"/>
      <c r="AW383" s="790"/>
      <c r="AX383" s="790"/>
      <c r="AY383" s="793"/>
      <c r="AZ383" s="190">
        <v>4</v>
      </c>
      <c r="BA383" s="194"/>
      <c r="BB383" s="195"/>
      <c r="BC383" s="195"/>
      <c r="BD383" s="196"/>
    </row>
    <row r="384" spans="2:56" x14ac:dyDescent="0.2">
      <c r="B384" s="796"/>
      <c r="C384" s="790"/>
      <c r="D384" s="790"/>
      <c r="E384" s="790"/>
      <c r="F384" s="790"/>
      <c r="G384" s="793"/>
      <c r="H384" s="190">
        <v>5</v>
      </c>
      <c r="I384" s="194"/>
      <c r="J384" s="195"/>
      <c r="K384" s="195"/>
      <c r="L384" s="196"/>
      <c r="M384" s="796"/>
      <c r="N384" s="790"/>
      <c r="O384" s="790"/>
      <c r="P384" s="790"/>
      <c r="Q384" s="790"/>
      <c r="R384" s="793"/>
      <c r="S384" s="190">
        <v>5</v>
      </c>
      <c r="T384" s="194"/>
      <c r="U384" s="195"/>
      <c r="V384" s="195"/>
      <c r="W384" s="196"/>
      <c r="X384" s="796"/>
      <c r="Y384" s="790"/>
      <c r="Z384" s="790"/>
      <c r="AA384" s="790"/>
      <c r="AB384" s="790"/>
      <c r="AC384" s="793"/>
      <c r="AD384" s="190">
        <v>5</v>
      </c>
      <c r="AE384" s="194"/>
      <c r="AF384" s="195"/>
      <c r="AG384" s="195"/>
      <c r="AH384" s="196"/>
      <c r="AI384" s="796"/>
      <c r="AJ384" s="790"/>
      <c r="AK384" s="790"/>
      <c r="AL384" s="790"/>
      <c r="AM384" s="790"/>
      <c r="AN384" s="793"/>
      <c r="AO384" s="190">
        <v>5</v>
      </c>
      <c r="AP384" s="194"/>
      <c r="AQ384" s="195"/>
      <c r="AR384" s="195"/>
      <c r="AS384" s="196"/>
      <c r="AT384" s="796"/>
      <c r="AU384" s="790"/>
      <c r="AV384" s="790"/>
      <c r="AW384" s="790"/>
      <c r="AX384" s="790"/>
      <c r="AY384" s="793"/>
      <c r="AZ384" s="190">
        <v>5</v>
      </c>
      <c r="BA384" s="194"/>
      <c r="BB384" s="195"/>
      <c r="BC384" s="195"/>
      <c r="BD384" s="196"/>
    </row>
    <row r="385" spans="2:56" x14ac:dyDescent="0.2">
      <c r="B385" s="796"/>
      <c r="C385" s="790"/>
      <c r="D385" s="790"/>
      <c r="E385" s="790"/>
      <c r="F385" s="790"/>
      <c r="G385" s="793"/>
      <c r="H385" s="190">
        <v>6</v>
      </c>
      <c r="I385" s="194"/>
      <c r="J385" s="195"/>
      <c r="K385" s="195"/>
      <c r="L385" s="196"/>
      <c r="M385" s="796"/>
      <c r="N385" s="790"/>
      <c r="O385" s="790"/>
      <c r="P385" s="790"/>
      <c r="Q385" s="790"/>
      <c r="R385" s="793"/>
      <c r="S385" s="190">
        <v>6</v>
      </c>
      <c r="T385" s="194"/>
      <c r="U385" s="195"/>
      <c r="V385" s="195"/>
      <c r="W385" s="196"/>
      <c r="X385" s="796"/>
      <c r="Y385" s="790"/>
      <c r="Z385" s="790"/>
      <c r="AA385" s="790"/>
      <c r="AB385" s="790"/>
      <c r="AC385" s="793"/>
      <c r="AD385" s="190">
        <v>6</v>
      </c>
      <c r="AE385" s="194"/>
      <c r="AF385" s="195"/>
      <c r="AG385" s="195"/>
      <c r="AH385" s="196"/>
      <c r="AI385" s="796"/>
      <c r="AJ385" s="790"/>
      <c r="AK385" s="790"/>
      <c r="AL385" s="790"/>
      <c r="AM385" s="790"/>
      <c r="AN385" s="793"/>
      <c r="AO385" s="190">
        <v>6</v>
      </c>
      <c r="AP385" s="194"/>
      <c r="AQ385" s="195"/>
      <c r="AR385" s="195"/>
      <c r="AS385" s="196"/>
      <c r="AT385" s="796"/>
      <c r="AU385" s="790"/>
      <c r="AV385" s="790"/>
      <c r="AW385" s="790"/>
      <c r="AX385" s="790"/>
      <c r="AY385" s="793"/>
      <c r="AZ385" s="190">
        <v>6</v>
      </c>
      <c r="BA385" s="194"/>
      <c r="BB385" s="195"/>
      <c r="BC385" s="195"/>
      <c r="BD385" s="196"/>
    </row>
    <row r="386" spans="2:56" x14ac:dyDescent="0.2">
      <c r="B386" s="796"/>
      <c r="C386" s="790"/>
      <c r="D386" s="790"/>
      <c r="E386" s="790"/>
      <c r="F386" s="790"/>
      <c r="G386" s="793"/>
      <c r="H386" s="190">
        <v>7</v>
      </c>
      <c r="I386" s="194"/>
      <c r="J386" s="195"/>
      <c r="K386" s="195"/>
      <c r="L386" s="196"/>
      <c r="M386" s="796"/>
      <c r="N386" s="790"/>
      <c r="O386" s="790"/>
      <c r="P386" s="790"/>
      <c r="Q386" s="790"/>
      <c r="R386" s="793"/>
      <c r="S386" s="190">
        <v>7</v>
      </c>
      <c r="T386" s="194"/>
      <c r="U386" s="195"/>
      <c r="V386" s="195"/>
      <c r="W386" s="196"/>
      <c r="X386" s="796"/>
      <c r="Y386" s="790"/>
      <c r="Z386" s="790"/>
      <c r="AA386" s="790"/>
      <c r="AB386" s="790"/>
      <c r="AC386" s="793"/>
      <c r="AD386" s="190">
        <v>7</v>
      </c>
      <c r="AE386" s="194"/>
      <c r="AF386" s="195"/>
      <c r="AG386" s="195"/>
      <c r="AH386" s="196"/>
      <c r="AI386" s="796"/>
      <c r="AJ386" s="790"/>
      <c r="AK386" s="790"/>
      <c r="AL386" s="790"/>
      <c r="AM386" s="790"/>
      <c r="AN386" s="793"/>
      <c r="AO386" s="190">
        <v>7</v>
      </c>
      <c r="AP386" s="194"/>
      <c r="AQ386" s="195"/>
      <c r="AR386" s="195"/>
      <c r="AS386" s="196"/>
      <c r="AT386" s="796"/>
      <c r="AU386" s="790"/>
      <c r="AV386" s="790"/>
      <c r="AW386" s="790"/>
      <c r="AX386" s="790"/>
      <c r="AY386" s="793"/>
      <c r="AZ386" s="190">
        <v>7</v>
      </c>
      <c r="BA386" s="194"/>
      <c r="BB386" s="195"/>
      <c r="BC386" s="195"/>
      <c r="BD386" s="196"/>
    </row>
    <row r="387" spans="2:56" x14ac:dyDescent="0.2">
      <c r="B387" s="796"/>
      <c r="C387" s="790"/>
      <c r="D387" s="790"/>
      <c r="E387" s="790"/>
      <c r="F387" s="790"/>
      <c r="G387" s="793"/>
      <c r="H387" s="190">
        <v>8</v>
      </c>
      <c r="I387" s="194"/>
      <c r="J387" s="195"/>
      <c r="K387" s="195"/>
      <c r="L387" s="196"/>
      <c r="M387" s="796"/>
      <c r="N387" s="790"/>
      <c r="O387" s="790"/>
      <c r="P387" s="790"/>
      <c r="Q387" s="790"/>
      <c r="R387" s="793"/>
      <c r="S387" s="190">
        <v>8</v>
      </c>
      <c r="T387" s="194"/>
      <c r="U387" s="195"/>
      <c r="V387" s="195"/>
      <c r="W387" s="196"/>
      <c r="X387" s="796"/>
      <c r="Y387" s="790"/>
      <c r="Z387" s="790"/>
      <c r="AA387" s="790"/>
      <c r="AB387" s="790"/>
      <c r="AC387" s="793"/>
      <c r="AD387" s="190">
        <v>8</v>
      </c>
      <c r="AE387" s="194"/>
      <c r="AF387" s="195"/>
      <c r="AG387" s="195"/>
      <c r="AH387" s="196"/>
      <c r="AI387" s="796"/>
      <c r="AJ387" s="790"/>
      <c r="AK387" s="790"/>
      <c r="AL387" s="790"/>
      <c r="AM387" s="790"/>
      <c r="AN387" s="793"/>
      <c r="AO387" s="190">
        <v>8</v>
      </c>
      <c r="AP387" s="194"/>
      <c r="AQ387" s="195"/>
      <c r="AR387" s="195"/>
      <c r="AS387" s="196"/>
      <c r="AT387" s="796"/>
      <c r="AU387" s="790"/>
      <c r="AV387" s="790"/>
      <c r="AW387" s="790"/>
      <c r="AX387" s="790"/>
      <c r="AY387" s="793"/>
      <c r="AZ387" s="190">
        <v>8</v>
      </c>
      <c r="BA387" s="194"/>
      <c r="BB387" s="195"/>
      <c r="BC387" s="195"/>
      <c r="BD387" s="196"/>
    </row>
    <row r="388" spans="2:56" x14ac:dyDescent="0.2">
      <c r="B388" s="797"/>
      <c r="C388" s="791"/>
      <c r="D388" s="791"/>
      <c r="E388" s="791"/>
      <c r="F388" s="791"/>
      <c r="G388" s="794"/>
      <c r="H388" s="28">
        <v>9</v>
      </c>
      <c r="I388" s="28"/>
      <c r="J388" s="29"/>
      <c r="K388" s="29"/>
      <c r="L388" s="27"/>
      <c r="M388" s="797"/>
      <c r="N388" s="791"/>
      <c r="O388" s="791"/>
      <c r="P388" s="791"/>
      <c r="Q388" s="791"/>
      <c r="R388" s="794"/>
      <c r="S388" s="28">
        <v>9</v>
      </c>
      <c r="T388" s="28"/>
      <c r="U388" s="29"/>
      <c r="V388" s="29"/>
      <c r="W388" s="27"/>
      <c r="X388" s="797"/>
      <c r="Y388" s="791"/>
      <c r="Z388" s="791"/>
      <c r="AA388" s="791"/>
      <c r="AB388" s="791"/>
      <c r="AC388" s="794"/>
      <c r="AD388" s="28">
        <v>9</v>
      </c>
      <c r="AE388" s="28"/>
      <c r="AF388" s="29"/>
      <c r="AG388" s="29"/>
      <c r="AH388" s="27"/>
      <c r="AI388" s="797"/>
      <c r="AJ388" s="791"/>
      <c r="AK388" s="791"/>
      <c r="AL388" s="791"/>
      <c r="AM388" s="791"/>
      <c r="AN388" s="794"/>
      <c r="AO388" s="28">
        <v>9</v>
      </c>
      <c r="AP388" s="28"/>
      <c r="AQ388" s="29"/>
      <c r="AR388" s="29"/>
      <c r="AS388" s="27"/>
      <c r="AT388" s="797"/>
      <c r="AU388" s="791"/>
      <c r="AV388" s="791"/>
      <c r="AW388" s="791"/>
      <c r="AX388" s="791"/>
      <c r="AY388" s="794"/>
      <c r="AZ388" s="28">
        <v>9</v>
      </c>
      <c r="BA388" s="28"/>
      <c r="BB388" s="29"/>
      <c r="BC388" s="29"/>
      <c r="BD388" s="27"/>
    </row>
    <row r="389" spans="2:56" x14ac:dyDescent="0.2">
      <c r="B389" s="795"/>
      <c r="C389" s="789"/>
      <c r="D389" s="789"/>
      <c r="E389" s="789"/>
      <c r="F389" s="789"/>
      <c r="G389" s="792"/>
      <c r="H389" s="189">
        <v>0</v>
      </c>
      <c r="I389" s="191"/>
      <c r="J389" s="192"/>
      <c r="K389" s="192"/>
      <c r="L389" s="193"/>
      <c r="M389" s="795"/>
      <c r="N389" s="789"/>
      <c r="O389" s="789"/>
      <c r="P389" s="789"/>
      <c r="Q389" s="789"/>
      <c r="R389" s="792"/>
      <c r="S389" s="189">
        <v>0</v>
      </c>
      <c r="T389" s="191"/>
      <c r="U389" s="192"/>
      <c r="V389" s="192"/>
      <c r="W389" s="193"/>
      <c r="X389" s="795"/>
      <c r="Y389" s="789"/>
      <c r="Z389" s="789"/>
      <c r="AA389" s="789"/>
      <c r="AB389" s="789"/>
      <c r="AC389" s="792"/>
      <c r="AD389" s="189">
        <v>0</v>
      </c>
      <c r="AE389" s="191"/>
      <c r="AF389" s="192"/>
      <c r="AG389" s="192"/>
      <c r="AH389" s="193"/>
      <c r="AI389" s="795"/>
      <c r="AJ389" s="789"/>
      <c r="AK389" s="789"/>
      <c r="AL389" s="789"/>
      <c r="AM389" s="789"/>
      <c r="AN389" s="792"/>
      <c r="AO389" s="189">
        <v>0</v>
      </c>
      <c r="AP389" s="191"/>
      <c r="AQ389" s="192"/>
      <c r="AR389" s="192"/>
      <c r="AS389" s="193"/>
      <c r="AT389" s="795"/>
      <c r="AU389" s="789"/>
      <c r="AV389" s="789"/>
      <c r="AW389" s="789"/>
      <c r="AX389" s="789"/>
      <c r="AY389" s="792"/>
      <c r="AZ389" s="189">
        <v>0</v>
      </c>
      <c r="BA389" s="191"/>
      <c r="BB389" s="192"/>
      <c r="BC389" s="192"/>
      <c r="BD389" s="193"/>
    </row>
    <row r="390" spans="2:56" x14ac:dyDescent="0.2">
      <c r="B390" s="796"/>
      <c r="C390" s="790"/>
      <c r="D390" s="790"/>
      <c r="E390" s="790"/>
      <c r="F390" s="790"/>
      <c r="G390" s="793"/>
      <c r="H390" s="190">
        <v>1</v>
      </c>
      <c r="I390" s="194"/>
      <c r="J390" s="195"/>
      <c r="K390" s="195"/>
      <c r="L390" s="196"/>
      <c r="M390" s="796"/>
      <c r="N390" s="790"/>
      <c r="O390" s="790"/>
      <c r="P390" s="790"/>
      <c r="Q390" s="790"/>
      <c r="R390" s="793"/>
      <c r="S390" s="190">
        <v>1</v>
      </c>
      <c r="T390" s="194"/>
      <c r="U390" s="195"/>
      <c r="V390" s="195"/>
      <c r="W390" s="196"/>
      <c r="X390" s="796"/>
      <c r="Y390" s="790"/>
      <c r="Z390" s="790"/>
      <c r="AA390" s="790"/>
      <c r="AB390" s="790"/>
      <c r="AC390" s="793"/>
      <c r="AD390" s="190">
        <v>1</v>
      </c>
      <c r="AE390" s="194"/>
      <c r="AF390" s="195"/>
      <c r="AG390" s="195"/>
      <c r="AH390" s="196"/>
      <c r="AI390" s="796"/>
      <c r="AJ390" s="790"/>
      <c r="AK390" s="790"/>
      <c r="AL390" s="790"/>
      <c r="AM390" s="790"/>
      <c r="AN390" s="793"/>
      <c r="AO390" s="190">
        <v>1</v>
      </c>
      <c r="AP390" s="194"/>
      <c r="AQ390" s="195"/>
      <c r="AR390" s="195"/>
      <c r="AS390" s="196"/>
      <c r="AT390" s="796"/>
      <c r="AU390" s="790"/>
      <c r="AV390" s="790"/>
      <c r="AW390" s="790"/>
      <c r="AX390" s="790"/>
      <c r="AY390" s="793"/>
      <c r="AZ390" s="190">
        <v>1</v>
      </c>
      <c r="BA390" s="194"/>
      <c r="BB390" s="195"/>
      <c r="BC390" s="195"/>
      <c r="BD390" s="196"/>
    </row>
    <row r="391" spans="2:56" x14ac:dyDescent="0.2">
      <c r="B391" s="796"/>
      <c r="C391" s="790"/>
      <c r="D391" s="790"/>
      <c r="E391" s="790"/>
      <c r="F391" s="790"/>
      <c r="G391" s="793"/>
      <c r="H391" s="190">
        <v>2</v>
      </c>
      <c r="I391" s="194"/>
      <c r="J391" s="195"/>
      <c r="K391" s="195"/>
      <c r="L391" s="196"/>
      <c r="M391" s="796"/>
      <c r="N391" s="790"/>
      <c r="O391" s="790"/>
      <c r="P391" s="790"/>
      <c r="Q391" s="790"/>
      <c r="R391" s="793"/>
      <c r="S391" s="190">
        <v>2</v>
      </c>
      <c r="T391" s="194"/>
      <c r="U391" s="195"/>
      <c r="V391" s="195"/>
      <c r="W391" s="196"/>
      <c r="X391" s="796"/>
      <c r="Y391" s="790"/>
      <c r="Z391" s="790"/>
      <c r="AA391" s="790"/>
      <c r="AB391" s="790"/>
      <c r="AC391" s="793"/>
      <c r="AD391" s="190">
        <v>2</v>
      </c>
      <c r="AE391" s="194"/>
      <c r="AF391" s="195"/>
      <c r="AG391" s="195"/>
      <c r="AH391" s="196"/>
      <c r="AI391" s="796"/>
      <c r="AJ391" s="790"/>
      <c r="AK391" s="790"/>
      <c r="AL391" s="790"/>
      <c r="AM391" s="790"/>
      <c r="AN391" s="793"/>
      <c r="AO391" s="190">
        <v>2</v>
      </c>
      <c r="AP391" s="194"/>
      <c r="AQ391" s="195"/>
      <c r="AR391" s="195"/>
      <c r="AS391" s="196"/>
      <c r="AT391" s="796"/>
      <c r="AU391" s="790"/>
      <c r="AV391" s="790"/>
      <c r="AW391" s="790"/>
      <c r="AX391" s="790"/>
      <c r="AY391" s="793"/>
      <c r="AZ391" s="190">
        <v>2</v>
      </c>
      <c r="BA391" s="194"/>
      <c r="BB391" s="195"/>
      <c r="BC391" s="195"/>
      <c r="BD391" s="196"/>
    </row>
    <row r="392" spans="2:56" x14ac:dyDescent="0.2">
      <c r="B392" s="796"/>
      <c r="C392" s="790"/>
      <c r="D392" s="790"/>
      <c r="E392" s="790"/>
      <c r="F392" s="790"/>
      <c r="G392" s="793"/>
      <c r="H392" s="190">
        <v>3</v>
      </c>
      <c r="I392" s="194"/>
      <c r="J392" s="195"/>
      <c r="K392" s="195"/>
      <c r="L392" s="196"/>
      <c r="M392" s="796"/>
      <c r="N392" s="790"/>
      <c r="O392" s="790"/>
      <c r="P392" s="790"/>
      <c r="Q392" s="790"/>
      <c r="R392" s="793"/>
      <c r="S392" s="190">
        <v>3</v>
      </c>
      <c r="T392" s="194"/>
      <c r="U392" s="195"/>
      <c r="V392" s="195"/>
      <c r="W392" s="196"/>
      <c r="X392" s="796"/>
      <c r="Y392" s="790"/>
      <c r="Z392" s="790"/>
      <c r="AA392" s="790"/>
      <c r="AB392" s="790"/>
      <c r="AC392" s="793"/>
      <c r="AD392" s="190">
        <v>3</v>
      </c>
      <c r="AE392" s="194"/>
      <c r="AF392" s="195"/>
      <c r="AG392" s="195"/>
      <c r="AH392" s="196"/>
      <c r="AI392" s="796"/>
      <c r="AJ392" s="790"/>
      <c r="AK392" s="790"/>
      <c r="AL392" s="790"/>
      <c r="AM392" s="790"/>
      <c r="AN392" s="793"/>
      <c r="AO392" s="190">
        <v>3</v>
      </c>
      <c r="AP392" s="194"/>
      <c r="AQ392" s="195"/>
      <c r="AR392" s="195"/>
      <c r="AS392" s="196"/>
      <c r="AT392" s="796"/>
      <c r="AU392" s="790"/>
      <c r="AV392" s="790"/>
      <c r="AW392" s="790"/>
      <c r="AX392" s="790"/>
      <c r="AY392" s="793"/>
      <c r="AZ392" s="190">
        <v>3</v>
      </c>
      <c r="BA392" s="194"/>
      <c r="BB392" s="195"/>
      <c r="BC392" s="195"/>
      <c r="BD392" s="196"/>
    </row>
    <row r="393" spans="2:56" x14ac:dyDescent="0.2">
      <c r="B393" s="796"/>
      <c r="C393" s="790"/>
      <c r="D393" s="790"/>
      <c r="E393" s="790"/>
      <c r="F393" s="790"/>
      <c r="G393" s="793"/>
      <c r="H393" s="190">
        <v>4</v>
      </c>
      <c r="I393" s="194"/>
      <c r="J393" s="195"/>
      <c r="K393" s="195"/>
      <c r="L393" s="196"/>
      <c r="M393" s="796"/>
      <c r="N393" s="790"/>
      <c r="O393" s="790"/>
      <c r="P393" s="790"/>
      <c r="Q393" s="790"/>
      <c r="R393" s="793"/>
      <c r="S393" s="190">
        <v>4</v>
      </c>
      <c r="T393" s="194"/>
      <c r="U393" s="195"/>
      <c r="V393" s="195"/>
      <c r="W393" s="196"/>
      <c r="X393" s="796"/>
      <c r="Y393" s="790"/>
      <c r="Z393" s="790"/>
      <c r="AA393" s="790"/>
      <c r="AB393" s="790"/>
      <c r="AC393" s="793"/>
      <c r="AD393" s="190">
        <v>4</v>
      </c>
      <c r="AE393" s="194"/>
      <c r="AF393" s="195"/>
      <c r="AG393" s="195"/>
      <c r="AH393" s="196"/>
      <c r="AI393" s="796"/>
      <c r="AJ393" s="790"/>
      <c r="AK393" s="790"/>
      <c r="AL393" s="790"/>
      <c r="AM393" s="790"/>
      <c r="AN393" s="793"/>
      <c r="AO393" s="190">
        <v>4</v>
      </c>
      <c r="AP393" s="194"/>
      <c r="AQ393" s="195"/>
      <c r="AR393" s="195"/>
      <c r="AS393" s="196"/>
      <c r="AT393" s="796"/>
      <c r="AU393" s="790"/>
      <c r="AV393" s="790"/>
      <c r="AW393" s="790"/>
      <c r="AX393" s="790"/>
      <c r="AY393" s="793"/>
      <c r="AZ393" s="190">
        <v>4</v>
      </c>
      <c r="BA393" s="194"/>
      <c r="BB393" s="195"/>
      <c r="BC393" s="195"/>
      <c r="BD393" s="196"/>
    </row>
    <row r="394" spans="2:56" x14ac:dyDescent="0.2">
      <c r="B394" s="796"/>
      <c r="C394" s="790"/>
      <c r="D394" s="790"/>
      <c r="E394" s="790"/>
      <c r="F394" s="790"/>
      <c r="G394" s="793"/>
      <c r="H394" s="190">
        <v>5</v>
      </c>
      <c r="I394" s="194"/>
      <c r="J394" s="195"/>
      <c r="K394" s="195"/>
      <c r="L394" s="196"/>
      <c r="M394" s="796"/>
      <c r="N394" s="790"/>
      <c r="O394" s="790"/>
      <c r="P394" s="790"/>
      <c r="Q394" s="790"/>
      <c r="R394" s="793"/>
      <c r="S394" s="190">
        <v>5</v>
      </c>
      <c r="T394" s="194"/>
      <c r="U394" s="195"/>
      <c r="V394" s="195"/>
      <c r="W394" s="196"/>
      <c r="X394" s="796"/>
      <c r="Y394" s="790"/>
      <c r="Z394" s="790"/>
      <c r="AA394" s="790"/>
      <c r="AB394" s="790"/>
      <c r="AC394" s="793"/>
      <c r="AD394" s="190">
        <v>5</v>
      </c>
      <c r="AE394" s="194"/>
      <c r="AF394" s="195"/>
      <c r="AG394" s="195"/>
      <c r="AH394" s="196"/>
      <c r="AI394" s="796"/>
      <c r="AJ394" s="790"/>
      <c r="AK394" s="790"/>
      <c r="AL394" s="790"/>
      <c r="AM394" s="790"/>
      <c r="AN394" s="793"/>
      <c r="AO394" s="190">
        <v>5</v>
      </c>
      <c r="AP394" s="194"/>
      <c r="AQ394" s="195"/>
      <c r="AR394" s="195"/>
      <c r="AS394" s="196"/>
      <c r="AT394" s="796"/>
      <c r="AU394" s="790"/>
      <c r="AV394" s="790"/>
      <c r="AW394" s="790"/>
      <c r="AX394" s="790"/>
      <c r="AY394" s="793"/>
      <c r="AZ394" s="190">
        <v>5</v>
      </c>
      <c r="BA394" s="194"/>
      <c r="BB394" s="195"/>
      <c r="BC394" s="195"/>
      <c r="BD394" s="196"/>
    </row>
    <row r="395" spans="2:56" x14ac:dyDescent="0.2">
      <c r="B395" s="796"/>
      <c r="C395" s="790"/>
      <c r="D395" s="790"/>
      <c r="E395" s="790"/>
      <c r="F395" s="790"/>
      <c r="G395" s="793"/>
      <c r="H395" s="190">
        <v>6</v>
      </c>
      <c r="I395" s="194"/>
      <c r="J395" s="195"/>
      <c r="K395" s="195"/>
      <c r="L395" s="196"/>
      <c r="M395" s="796"/>
      <c r="N395" s="790"/>
      <c r="O395" s="790"/>
      <c r="P395" s="790"/>
      <c r="Q395" s="790"/>
      <c r="R395" s="793"/>
      <c r="S395" s="190">
        <v>6</v>
      </c>
      <c r="T395" s="194"/>
      <c r="U395" s="195"/>
      <c r="V395" s="195"/>
      <c r="W395" s="196"/>
      <c r="X395" s="796"/>
      <c r="Y395" s="790"/>
      <c r="Z395" s="790"/>
      <c r="AA395" s="790"/>
      <c r="AB395" s="790"/>
      <c r="AC395" s="793"/>
      <c r="AD395" s="190">
        <v>6</v>
      </c>
      <c r="AE395" s="194"/>
      <c r="AF395" s="195"/>
      <c r="AG395" s="195"/>
      <c r="AH395" s="196"/>
      <c r="AI395" s="796"/>
      <c r="AJ395" s="790"/>
      <c r="AK395" s="790"/>
      <c r="AL395" s="790"/>
      <c r="AM395" s="790"/>
      <c r="AN395" s="793"/>
      <c r="AO395" s="190">
        <v>6</v>
      </c>
      <c r="AP395" s="194"/>
      <c r="AQ395" s="195"/>
      <c r="AR395" s="195"/>
      <c r="AS395" s="196"/>
      <c r="AT395" s="796"/>
      <c r="AU395" s="790"/>
      <c r="AV395" s="790"/>
      <c r="AW395" s="790"/>
      <c r="AX395" s="790"/>
      <c r="AY395" s="793"/>
      <c r="AZ395" s="190">
        <v>6</v>
      </c>
      <c r="BA395" s="194"/>
      <c r="BB395" s="195"/>
      <c r="BC395" s="195"/>
      <c r="BD395" s="196"/>
    </row>
    <row r="396" spans="2:56" x14ac:dyDescent="0.2">
      <c r="B396" s="796"/>
      <c r="C396" s="790"/>
      <c r="D396" s="790"/>
      <c r="E396" s="790"/>
      <c r="F396" s="790"/>
      <c r="G396" s="793"/>
      <c r="H396" s="190">
        <v>7</v>
      </c>
      <c r="I396" s="194"/>
      <c r="J396" s="195"/>
      <c r="K396" s="195"/>
      <c r="L396" s="196"/>
      <c r="M396" s="796"/>
      <c r="N396" s="790"/>
      <c r="O396" s="790"/>
      <c r="P396" s="790"/>
      <c r="Q396" s="790"/>
      <c r="R396" s="793"/>
      <c r="S396" s="190">
        <v>7</v>
      </c>
      <c r="T396" s="194"/>
      <c r="U396" s="195"/>
      <c r="V396" s="195"/>
      <c r="W396" s="196"/>
      <c r="X396" s="796"/>
      <c r="Y396" s="790"/>
      <c r="Z396" s="790"/>
      <c r="AA396" s="790"/>
      <c r="AB396" s="790"/>
      <c r="AC396" s="793"/>
      <c r="AD396" s="190">
        <v>7</v>
      </c>
      <c r="AE396" s="194"/>
      <c r="AF396" s="195"/>
      <c r="AG396" s="195"/>
      <c r="AH396" s="196"/>
      <c r="AI396" s="796"/>
      <c r="AJ396" s="790"/>
      <c r="AK396" s="790"/>
      <c r="AL396" s="790"/>
      <c r="AM396" s="790"/>
      <c r="AN396" s="793"/>
      <c r="AO396" s="190">
        <v>7</v>
      </c>
      <c r="AP396" s="194"/>
      <c r="AQ396" s="195"/>
      <c r="AR396" s="195"/>
      <c r="AS396" s="196"/>
      <c r="AT396" s="796"/>
      <c r="AU396" s="790"/>
      <c r="AV396" s="790"/>
      <c r="AW396" s="790"/>
      <c r="AX396" s="790"/>
      <c r="AY396" s="793"/>
      <c r="AZ396" s="190">
        <v>7</v>
      </c>
      <c r="BA396" s="194"/>
      <c r="BB396" s="195"/>
      <c r="BC396" s="195"/>
      <c r="BD396" s="196"/>
    </row>
    <row r="397" spans="2:56" x14ac:dyDescent="0.2">
      <c r="B397" s="796"/>
      <c r="C397" s="790"/>
      <c r="D397" s="790"/>
      <c r="E397" s="790"/>
      <c r="F397" s="790"/>
      <c r="G397" s="793"/>
      <c r="H397" s="190">
        <v>8</v>
      </c>
      <c r="I397" s="194"/>
      <c r="J397" s="195"/>
      <c r="K397" s="195"/>
      <c r="L397" s="196"/>
      <c r="M397" s="796"/>
      <c r="N397" s="790"/>
      <c r="O397" s="790"/>
      <c r="P397" s="790"/>
      <c r="Q397" s="790"/>
      <c r="R397" s="793"/>
      <c r="S397" s="190">
        <v>8</v>
      </c>
      <c r="T397" s="194"/>
      <c r="U397" s="195"/>
      <c r="V397" s="195"/>
      <c r="W397" s="196"/>
      <c r="X397" s="796"/>
      <c r="Y397" s="790"/>
      <c r="Z397" s="790"/>
      <c r="AA397" s="790"/>
      <c r="AB397" s="790"/>
      <c r="AC397" s="793"/>
      <c r="AD397" s="190">
        <v>8</v>
      </c>
      <c r="AE397" s="194"/>
      <c r="AF397" s="195"/>
      <c r="AG397" s="195"/>
      <c r="AH397" s="196"/>
      <c r="AI397" s="796"/>
      <c r="AJ397" s="790"/>
      <c r="AK397" s="790"/>
      <c r="AL397" s="790"/>
      <c r="AM397" s="790"/>
      <c r="AN397" s="793"/>
      <c r="AO397" s="190">
        <v>8</v>
      </c>
      <c r="AP397" s="194"/>
      <c r="AQ397" s="195"/>
      <c r="AR397" s="195"/>
      <c r="AS397" s="196"/>
      <c r="AT397" s="796"/>
      <c r="AU397" s="790"/>
      <c r="AV397" s="790"/>
      <c r="AW397" s="790"/>
      <c r="AX397" s="790"/>
      <c r="AY397" s="793"/>
      <c r="AZ397" s="190">
        <v>8</v>
      </c>
      <c r="BA397" s="194"/>
      <c r="BB397" s="195"/>
      <c r="BC397" s="195"/>
      <c r="BD397" s="196"/>
    </row>
    <row r="398" spans="2:56" x14ac:dyDescent="0.2">
      <c r="B398" s="797"/>
      <c r="C398" s="791"/>
      <c r="D398" s="791"/>
      <c r="E398" s="791"/>
      <c r="F398" s="791"/>
      <c r="G398" s="794"/>
      <c r="H398" s="28">
        <v>9</v>
      </c>
      <c r="I398" s="28"/>
      <c r="J398" s="29"/>
      <c r="K398" s="29"/>
      <c r="L398" s="27"/>
      <c r="M398" s="797"/>
      <c r="N398" s="791"/>
      <c r="O398" s="791"/>
      <c r="P398" s="791"/>
      <c r="Q398" s="791"/>
      <c r="R398" s="794"/>
      <c r="S398" s="28">
        <v>9</v>
      </c>
      <c r="T398" s="28"/>
      <c r="U398" s="29"/>
      <c r="V398" s="29"/>
      <c r="W398" s="27"/>
      <c r="X398" s="797"/>
      <c r="Y398" s="791"/>
      <c r="Z398" s="791"/>
      <c r="AA398" s="791"/>
      <c r="AB398" s="791"/>
      <c r="AC398" s="794"/>
      <c r="AD398" s="28">
        <v>9</v>
      </c>
      <c r="AE398" s="28"/>
      <c r="AF398" s="29"/>
      <c r="AG398" s="29"/>
      <c r="AH398" s="27"/>
      <c r="AI398" s="797"/>
      <c r="AJ398" s="791"/>
      <c r="AK398" s="791"/>
      <c r="AL398" s="791"/>
      <c r="AM398" s="791"/>
      <c r="AN398" s="794"/>
      <c r="AO398" s="28">
        <v>9</v>
      </c>
      <c r="AP398" s="28"/>
      <c r="AQ398" s="29"/>
      <c r="AR398" s="29"/>
      <c r="AS398" s="27"/>
      <c r="AT398" s="797"/>
      <c r="AU398" s="791"/>
      <c r="AV398" s="791"/>
      <c r="AW398" s="791"/>
      <c r="AX398" s="791"/>
      <c r="AY398" s="794"/>
      <c r="AZ398" s="28">
        <v>9</v>
      </c>
      <c r="BA398" s="28"/>
      <c r="BB398" s="29"/>
      <c r="BC398" s="29"/>
      <c r="BD398" s="27"/>
    </row>
    <row r="399" spans="2:56" x14ac:dyDescent="0.2">
      <c r="B399" s="795"/>
      <c r="C399" s="789"/>
      <c r="D399" s="789"/>
      <c r="E399" s="789"/>
      <c r="F399" s="789"/>
      <c r="G399" s="792"/>
      <c r="H399" s="189">
        <v>0</v>
      </c>
      <c r="I399" s="191"/>
      <c r="J399" s="192"/>
      <c r="K399" s="192"/>
      <c r="L399" s="193"/>
      <c r="M399" s="795"/>
      <c r="N399" s="789"/>
      <c r="O399" s="789"/>
      <c r="P399" s="789"/>
      <c r="Q399" s="789"/>
      <c r="R399" s="792"/>
      <c r="S399" s="189">
        <v>0</v>
      </c>
      <c r="T399" s="191"/>
      <c r="U399" s="192"/>
      <c r="V399" s="192"/>
      <c r="W399" s="193"/>
      <c r="X399" s="795"/>
      <c r="Y399" s="789"/>
      <c r="Z399" s="789"/>
      <c r="AA399" s="789"/>
      <c r="AB399" s="789"/>
      <c r="AC399" s="792"/>
      <c r="AD399" s="189">
        <v>0</v>
      </c>
      <c r="AE399" s="191"/>
      <c r="AF399" s="192"/>
      <c r="AG399" s="192"/>
      <c r="AH399" s="193"/>
      <c r="AI399" s="795"/>
      <c r="AJ399" s="789"/>
      <c r="AK399" s="789"/>
      <c r="AL399" s="789"/>
      <c r="AM399" s="789"/>
      <c r="AN399" s="792"/>
      <c r="AO399" s="189">
        <v>0</v>
      </c>
      <c r="AP399" s="191"/>
      <c r="AQ399" s="192"/>
      <c r="AR399" s="192"/>
      <c r="AS399" s="193"/>
      <c r="AT399" s="795"/>
      <c r="AU399" s="789"/>
      <c r="AV399" s="789"/>
      <c r="AW399" s="789"/>
      <c r="AX399" s="789"/>
      <c r="AY399" s="792"/>
      <c r="AZ399" s="189">
        <v>0</v>
      </c>
      <c r="BA399" s="191"/>
      <c r="BB399" s="192"/>
      <c r="BC399" s="192"/>
      <c r="BD399" s="193"/>
    </row>
    <row r="400" spans="2:56" x14ac:dyDescent="0.2">
      <c r="B400" s="796"/>
      <c r="C400" s="790"/>
      <c r="D400" s="790"/>
      <c r="E400" s="790"/>
      <c r="F400" s="790"/>
      <c r="G400" s="793"/>
      <c r="H400" s="190">
        <v>1</v>
      </c>
      <c r="I400" s="194"/>
      <c r="J400" s="195"/>
      <c r="K400" s="195"/>
      <c r="L400" s="196"/>
      <c r="M400" s="796"/>
      <c r="N400" s="790"/>
      <c r="O400" s="790"/>
      <c r="P400" s="790"/>
      <c r="Q400" s="790"/>
      <c r="R400" s="793"/>
      <c r="S400" s="190">
        <v>1</v>
      </c>
      <c r="T400" s="194"/>
      <c r="U400" s="195"/>
      <c r="V400" s="195"/>
      <c r="W400" s="196"/>
      <c r="X400" s="796"/>
      <c r="Y400" s="790"/>
      <c r="Z400" s="790"/>
      <c r="AA400" s="790"/>
      <c r="AB400" s="790"/>
      <c r="AC400" s="793"/>
      <c r="AD400" s="190">
        <v>1</v>
      </c>
      <c r="AE400" s="194"/>
      <c r="AF400" s="195"/>
      <c r="AG400" s="195"/>
      <c r="AH400" s="196"/>
      <c r="AI400" s="796"/>
      <c r="AJ400" s="790"/>
      <c r="AK400" s="790"/>
      <c r="AL400" s="790"/>
      <c r="AM400" s="790"/>
      <c r="AN400" s="793"/>
      <c r="AO400" s="190">
        <v>1</v>
      </c>
      <c r="AP400" s="194"/>
      <c r="AQ400" s="195"/>
      <c r="AR400" s="195"/>
      <c r="AS400" s="196"/>
      <c r="AT400" s="796"/>
      <c r="AU400" s="790"/>
      <c r="AV400" s="790"/>
      <c r="AW400" s="790"/>
      <c r="AX400" s="790"/>
      <c r="AY400" s="793"/>
      <c r="AZ400" s="190">
        <v>1</v>
      </c>
      <c r="BA400" s="194"/>
      <c r="BB400" s="195"/>
      <c r="BC400" s="195"/>
      <c r="BD400" s="196"/>
    </row>
    <row r="401" spans="2:56" x14ac:dyDescent="0.2">
      <c r="B401" s="796"/>
      <c r="C401" s="790"/>
      <c r="D401" s="790"/>
      <c r="E401" s="790"/>
      <c r="F401" s="790"/>
      <c r="G401" s="793"/>
      <c r="H401" s="190">
        <v>2</v>
      </c>
      <c r="I401" s="194"/>
      <c r="J401" s="195"/>
      <c r="K401" s="195"/>
      <c r="L401" s="196"/>
      <c r="M401" s="796"/>
      <c r="N401" s="790"/>
      <c r="O401" s="790"/>
      <c r="P401" s="790"/>
      <c r="Q401" s="790"/>
      <c r="R401" s="793"/>
      <c r="S401" s="190">
        <v>2</v>
      </c>
      <c r="T401" s="194"/>
      <c r="U401" s="195"/>
      <c r="V401" s="195"/>
      <c r="W401" s="196"/>
      <c r="X401" s="796"/>
      <c r="Y401" s="790"/>
      <c r="Z401" s="790"/>
      <c r="AA401" s="790"/>
      <c r="AB401" s="790"/>
      <c r="AC401" s="793"/>
      <c r="AD401" s="190">
        <v>2</v>
      </c>
      <c r="AE401" s="194"/>
      <c r="AF401" s="195"/>
      <c r="AG401" s="195"/>
      <c r="AH401" s="196"/>
      <c r="AI401" s="796"/>
      <c r="AJ401" s="790"/>
      <c r="AK401" s="790"/>
      <c r="AL401" s="790"/>
      <c r="AM401" s="790"/>
      <c r="AN401" s="793"/>
      <c r="AO401" s="190">
        <v>2</v>
      </c>
      <c r="AP401" s="194"/>
      <c r="AQ401" s="195"/>
      <c r="AR401" s="195"/>
      <c r="AS401" s="196"/>
      <c r="AT401" s="796"/>
      <c r="AU401" s="790"/>
      <c r="AV401" s="790"/>
      <c r="AW401" s="790"/>
      <c r="AX401" s="790"/>
      <c r="AY401" s="793"/>
      <c r="AZ401" s="190">
        <v>2</v>
      </c>
      <c r="BA401" s="194"/>
      <c r="BB401" s="195"/>
      <c r="BC401" s="195"/>
      <c r="BD401" s="196"/>
    </row>
    <row r="402" spans="2:56" x14ac:dyDescent="0.2">
      <c r="B402" s="796"/>
      <c r="C402" s="790"/>
      <c r="D402" s="790"/>
      <c r="E402" s="790"/>
      <c r="F402" s="790"/>
      <c r="G402" s="793"/>
      <c r="H402" s="190">
        <v>3</v>
      </c>
      <c r="I402" s="194"/>
      <c r="J402" s="195"/>
      <c r="K402" s="195"/>
      <c r="L402" s="196"/>
      <c r="M402" s="796"/>
      <c r="N402" s="790"/>
      <c r="O402" s="790"/>
      <c r="P402" s="790"/>
      <c r="Q402" s="790"/>
      <c r="R402" s="793"/>
      <c r="S402" s="190">
        <v>3</v>
      </c>
      <c r="T402" s="194"/>
      <c r="U402" s="195"/>
      <c r="V402" s="195"/>
      <c r="W402" s="196"/>
      <c r="X402" s="796"/>
      <c r="Y402" s="790"/>
      <c r="Z402" s="790"/>
      <c r="AA402" s="790"/>
      <c r="AB402" s="790"/>
      <c r="AC402" s="793"/>
      <c r="AD402" s="190">
        <v>3</v>
      </c>
      <c r="AE402" s="194"/>
      <c r="AF402" s="195"/>
      <c r="AG402" s="195"/>
      <c r="AH402" s="196"/>
      <c r="AI402" s="796"/>
      <c r="AJ402" s="790"/>
      <c r="AK402" s="790"/>
      <c r="AL402" s="790"/>
      <c r="AM402" s="790"/>
      <c r="AN402" s="793"/>
      <c r="AO402" s="190">
        <v>3</v>
      </c>
      <c r="AP402" s="194"/>
      <c r="AQ402" s="195"/>
      <c r="AR402" s="195"/>
      <c r="AS402" s="196"/>
      <c r="AT402" s="796"/>
      <c r="AU402" s="790"/>
      <c r="AV402" s="790"/>
      <c r="AW402" s="790"/>
      <c r="AX402" s="790"/>
      <c r="AY402" s="793"/>
      <c r="AZ402" s="190">
        <v>3</v>
      </c>
      <c r="BA402" s="194"/>
      <c r="BB402" s="195"/>
      <c r="BC402" s="195"/>
      <c r="BD402" s="196"/>
    </row>
    <row r="403" spans="2:56" x14ac:dyDescent="0.2">
      <c r="B403" s="796"/>
      <c r="C403" s="790"/>
      <c r="D403" s="790"/>
      <c r="E403" s="790"/>
      <c r="F403" s="790"/>
      <c r="G403" s="793"/>
      <c r="H403" s="190">
        <v>4</v>
      </c>
      <c r="I403" s="194"/>
      <c r="J403" s="195"/>
      <c r="K403" s="195"/>
      <c r="L403" s="196"/>
      <c r="M403" s="796"/>
      <c r="N403" s="790"/>
      <c r="O403" s="790"/>
      <c r="P403" s="790"/>
      <c r="Q403" s="790"/>
      <c r="R403" s="793"/>
      <c r="S403" s="190">
        <v>4</v>
      </c>
      <c r="T403" s="194"/>
      <c r="U403" s="195"/>
      <c r="V403" s="195"/>
      <c r="W403" s="196"/>
      <c r="X403" s="796"/>
      <c r="Y403" s="790"/>
      <c r="Z403" s="790"/>
      <c r="AA403" s="790"/>
      <c r="AB403" s="790"/>
      <c r="AC403" s="793"/>
      <c r="AD403" s="190">
        <v>4</v>
      </c>
      <c r="AE403" s="194"/>
      <c r="AF403" s="195"/>
      <c r="AG403" s="195"/>
      <c r="AH403" s="196"/>
      <c r="AI403" s="796"/>
      <c r="AJ403" s="790"/>
      <c r="AK403" s="790"/>
      <c r="AL403" s="790"/>
      <c r="AM403" s="790"/>
      <c r="AN403" s="793"/>
      <c r="AO403" s="190">
        <v>4</v>
      </c>
      <c r="AP403" s="194"/>
      <c r="AQ403" s="195"/>
      <c r="AR403" s="195"/>
      <c r="AS403" s="196"/>
      <c r="AT403" s="796"/>
      <c r="AU403" s="790"/>
      <c r="AV403" s="790"/>
      <c r="AW403" s="790"/>
      <c r="AX403" s="790"/>
      <c r="AY403" s="793"/>
      <c r="AZ403" s="190">
        <v>4</v>
      </c>
      <c r="BA403" s="194"/>
      <c r="BB403" s="195"/>
      <c r="BC403" s="195"/>
      <c r="BD403" s="196"/>
    </row>
    <row r="404" spans="2:56" x14ac:dyDescent="0.2">
      <c r="B404" s="796"/>
      <c r="C404" s="790"/>
      <c r="D404" s="790"/>
      <c r="E404" s="790"/>
      <c r="F404" s="790"/>
      <c r="G404" s="793"/>
      <c r="H404" s="190">
        <v>5</v>
      </c>
      <c r="I404" s="194"/>
      <c r="J404" s="195"/>
      <c r="K404" s="195"/>
      <c r="L404" s="196"/>
      <c r="M404" s="796"/>
      <c r="N404" s="790"/>
      <c r="O404" s="790"/>
      <c r="P404" s="790"/>
      <c r="Q404" s="790"/>
      <c r="R404" s="793"/>
      <c r="S404" s="190">
        <v>5</v>
      </c>
      <c r="T404" s="194"/>
      <c r="U404" s="195"/>
      <c r="V404" s="195"/>
      <c r="W404" s="196"/>
      <c r="X404" s="796"/>
      <c r="Y404" s="790"/>
      <c r="Z404" s="790"/>
      <c r="AA404" s="790"/>
      <c r="AB404" s="790"/>
      <c r="AC404" s="793"/>
      <c r="AD404" s="190">
        <v>5</v>
      </c>
      <c r="AE404" s="194"/>
      <c r="AF404" s="195"/>
      <c r="AG404" s="195"/>
      <c r="AH404" s="196"/>
      <c r="AI404" s="796"/>
      <c r="AJ404" s="790"/>
      <c r="AK404" s="790"/>
      <c r="AL404" s="790"/>
      <c r="AM404" s="790"/>
      <c r="AN404" s="793"/>
      <c r="AO404" s="190">
        <v>5</v>
      </c>
      <c r="AP404" s="194"/>
      <c r="AQ404" s="195"/>
      <c r="AR404" s="195"/>
      <c r="AS404" s="196"/>
      <c r="AT404" s="796"/>
      <c r="AU404" s="790"/>
      <c r="AV404" s="790"/>
      <c r="AW404" s="790"/>
      <c r="AX404" s="790"/>
      <c r="AY404" s="793"/>
      <c r="AZ404" s="190">
        <v>5</v>
      </c>
      <c r="BA404" s="194"/>
      <c r="BB404" s="195"/>
      <c r="BC404" s="195"/>
      <c r="BD404" s="196"/>
    </row>
    <row r="405" spans="2:56" x14ac:dyDescent="0.2">
      <c r="B405" s="796"/>
      <c r="C405" s="790"/>
      <c r="D405" s="790"/>
      <c r="E405" s="790"/>
      <c r="F405" s="790"/>
      <c r="G405" s="793"/>
      <c r="H405" s="190">
        <v>6</v>
      </c>
      <c r="I405" s="194"/>
      <c r="J405" s="195"/>
      <c r="K405" s="195"/>
      <c r="L405" s="196"/>
      <c r="M405" s="796"/>
      <c r="N405" s="790"/>
      <c r="O405" s="790"/>
      <c r="P405" s="790"/>
      <c r="Q405" s="790"/>
      <c r="R405" s="793"/>
      <c r="S405" s="190">
        <v>6</v>
      </c>
      <c r="T405" s="194"/>
      <c r="U405" s="195"/>
      <c r="V405" s="195"/>
      <c r="W405" s="196"/>
      <c r="X405" s="796"/>
      <c r="Y405" s="790"/>
      <c r="Z405" s="790"/>
      <c r="AA405" s="790"/>
      <c r="AB405" s="790"/>
      <c r="AC405" s="793"/>
      <c r="AD405" s="190">
        <v>6</v>
      </c>
      <c r="AE405" s="194"/>
      <c r="AF405" s="195"/>
      <c r="AG405" s="195"/>
      <c r="AH405" s="196"/>
      <c r="AI405" s="796"/>
      <c r="AJ405" s="790"/>
      <c r="AK405" s="790"/>
      <c r="AL405" s="790"/>
      <c r="AM405" s="790"/>
      <c r="AN405" s="793"/>
      <c r="AO405" s="190">
        <v>6</v>
      </c>
      <c r="AP405" s="194"/>
      <c r="AQ405" s="195"/>
      <c r="AR405" s="195"/>
      <c r="AS405" s="196"/>
      <c r="AT405" s="796"/>
      <c r="AU405" s="790"/>
      <c r="AV405" s="790"/>
      <c r="AW405" s="790"/>
      <c r="AX405" s="790"/>
      <c r="AY405" s="793"/>
      <c r="AZ405" s="190">
        <v>6</v>
      </c>
      <c r="BA405" s="194"/>
      <c r="BB405" s="195"/>
      <c r="BC405" s="195"/>
      <c r="BD405" s="196"/>
    </row>
    <row r="406" spans="2:56" x14ac:dyDescent="0.2">
      <c r="B406" s="796"/>
      <c r="C406" s="790"/>
      <c r="D406" s="790"/>
      <c r="E406" s="790"/>
      <c r="F406" s="790"/>
      <c r="G406" s="793"/>
      <c r="H406" s="190">
        <v>7</v>
      </c>
      <c r="I406" s="194"/>
      <c r="J406" s="195"/>
      <c r="K406" s="195"/>
      <c r="L406" s="196"/>
      <c r="M406" s="796"/>
      <c r="N406" s="790"/>
      <c r="O406" s="790"/>
      <c r="P406" s="790"/>
      <c r="Q406" s="790"/>
      <c r="R406" s="793"/>
      <c r="S406" s="190">
        <v>7</v>
      </c>
      <c r="T406" s="194"/>
      <c r="U406" s="195"/>
      <c r="V406" s="195"/>
      <c r="W406" s="196"/>
      <c r="X406" s="796"/>
      <c r="Y406" s="790"/>
      <c r="Z406" s="790"/>
      <c r="AA406" s="790"/>
      <c r="AB406" s="790"/>
      <c r="AC406" s="793"/>
      <c r="AD406" s="190">
        <v>7</v>
      </c>
      <c r="AE406" s="194"/>
      <c r="AF406" s="195"/>
      <c r="AG406" s="195"/>
      <c r="AH406" s="196"/>
      <c r="AI406" s="796"/>
      <c r="AJ406" s="790"/>
      <c r="AK406" s="790"/>
      <c r="AL406" s="790"/>
      <c r="AM406" s="790"/>
      <c r="AN406" s="793"/>
      <c r="AO406" s="190">
        <v>7</v>
      </c>
      <c r="AP406" s="194"/>
      <c r="AQ406" s="195"/>
      <c r="AR406" s="195"/>
      <c r="AS406" s="196"/>
      <c r="AT406" s="796"/>
      <c r="AU406" s="790"/>
      <c r="AV406" s="790"/>
      <c r="AW406" s="790"/>
      <c r="AX406" s="790"/>
      <c r="AY406" s="793"/>
      <c r="AZ406" s="190">
        <v>7</v>
      </c>
      <c r="BA406" s="194"/>
      <c r="BB406" s="195"/>
      <c r="BC406" s="195"/>
      <c r="BD406" s="196"/>
    </row>
    <row r="407" spans="2:56" x14ac:dyDescent="0.2">
      <c r="B407" s="796"/>
      <c r="C407" s="790"/>
      <c r="D407" s="790"/>
      <c r="E407" s="790"/>
      <c r="F407" s="790"/>
      <c r="G407" s="793"/>
      <c r="H407" s="190">
        <v>8</v>
      </c>
      <c r="I407" s="194"/>
      <c r="J407" s="195"/>
      <c r="K407" s="195"/>
      <c r="L407" s="196"/>
      <c r="M407" s="796"/>
      <c r="N407" s="790"/>
      <c r="O407" s="790"/>
      <c r="P407" s="790"/>
      <c r="Q407" s="790"/>
      <c r="R407" s="793"/>
      <c r="S407" s="190">
        <v>8</v>
      </c>
      <c r="T407" s="194"/>
      <c r="U407" s="195"/>
      <c r="V407" s="195"/>
      <c r="W407" s="196"/>
      <c r="X407" s="796"/>
      <c r="Y407" s="790"/>
      <c r="Z407" s="790"/>
      <c r="AA407" s="790"/>
      <c r="AB407" s="790"/>
      <c r="AC407" s="793"/>
      <c r="AD407" s="190">
        <v>8</v>
      </c>
      <c r="AE407" s="194"/>
      <c r="AF407" s="195"/>
      <c r="AG407" s="195"/>
      <c r="AH407" s="196"/>
      <c r="AI407" s="796"/>
      <c r="AJ407" s="790"/>
      <c r="AK407" s="790"/>
      <c r="AL407" s="790"/>
      <c r="AM407" s="790"/>
      <c r="AN407" s="793"/>
      <c r="AO407" s="190">
        <v>8</v>
      </c>
      <c r="AP407" s="194"/>
      <c r="AQ407" s="195"/>
      <c r="AR407" s="195"/>
      <c r="AS407" s="196"/>
      <c r="AT407" s="796"/>
      <c r="AU407" s="790"/>
      <c r="AV407" s="790"/>
      <c r="AW407" s="790"/>
      <c r="AX407" s="790"/>
      <c r="AY407" s="793"/>
      <c r="AZ407" s="190">
        <v>8</v>
      </c>
      <c r="BA407" s="194"/>
      <c r="BB407" s="195"/>
      <c r="BC407" s="195"/>
      <c r="BD407" s="196"/>
    </row>
    <row r="408" spans="2:56" x14ac:dyDescent="0.2">
      <c r="B408" s="797"/>
      <c r="C408" s="791"/>
      <c r="D408" s="791"/>
      <c r="E408" s="791"/>
      <c r="F408" s="791"/>
      <c r="G408" s="794"/>
      <c r="H408" s="28">
        <v>9</v>
      </c>
      <c r="I408" s="28"/>
      <c r="J408" s="29"/>
      <c r="K408" s="29"/>
      <c r="L408" s="27"/>
      <c r="M408" s="797"/>
      <c r="N408" s="791"/>
      <c r="O408" s="791"/>
      <c r="P408" s="791"/>
      <c r="Q408" s="791"/>
      <c r="R408" s="794"/>
      <c r="S408" s="28">
        <v>9</v>
      </c>
      <c r="T408" s="28"/>
      <c r="U408" s="29"/>
      <c r="V408" s="29"/>
      <c r="W408" s="27"/>
      <c r="X408" s="797"/>
      <c r="Y408" s="791"/>
      <c r="Z408" s="791"/>
      <c r="AA408" s="791"/>
      <c r="AB408" s="791"/>
      <c r="AC408" s="794"/>
      <c r="AD408" s="28">
        <v>9</v>
      </c>
      <c r="AE408" s="28"/>
      <c r="AF408" s="29"/>
      <c r="AG408" s="29"/>
      <c r="AH408" s="27"/>
      <c r="AI408" s="797"/>
      <c r="AJ408" s="791"/>
      <c r="AK408" s="791"/>
      <c r="AL408" s="791"/>
      <c r="AM408" s="791"/>
      <c r="AN408" s="794"/>
      <c r="AO408" s="28">
        <v>9</v>
      </c>
      <c r="AP408" s="28"/>
      <c r="AQ408" s="29"/>
      <c r="AR408" s="29"/>
      <c r="AS408" s="27"/>
      <c r="AT408" s="797"/>
      <c r="AU408" s="791"/>
      <c r="AV408" s="791"/>
      <c r="AW408" s="791"/>
      <c r="AX408" s="791"/>
      <c r="AY408" s="794"/>
      <c r="AZ408" s="28">
        <v>9</v>
      </c>
      <c r="BA408" s="28"/>
      <c r="BB408" s="29"/>
      <c r="BC408" s="29"/>
      <c r="BD408" s="27"/>
    </row>
    <row r="409" spans="2:56" x14ac:dyDescent="0.2">
      <c r="B409" s="795"/>
      <c r="C409" s="789"/>
      <c r="D409" s="789"/>
      <c r="E409" s="789"/>
      <c r="F409" s="789"/>
      <c r="G409" s="792"/>
      <c r="H409" s="189">
        <v>0</v>
      </c>
      <c r="I409" s="191"/>
      <c r="J409" s="192"/>
      <c r="K409" s="192"/>
      <c r="L409" s="193"/>
      <c r="M409" s="795"/>
      <c r="N409" s="789"/>
      <c r="O409" s="789"/>
      <c r="P409" s="789"/>
      <c r="Q409" s="789"/>
      <c r="R409" s="792"/>
      <c r="S409" s="189">
        <v>0</v>
      </c>
      <c r="T409" s="191"/>
      <c r="U409" s="192"/>
      <c r="V409" s="192"/>
      <c r="W409" s="193"/>
      <c r="X409" s="795"/>
      <c r="Y409" s="789"/>
      <c r="Z409" s="789"/>
      <c r="AA409" s="789"/>
      <c r="AB409" s="789"/>
      <c r="AC409" s="792"/>
      <c r="AD409" s="189">
        <v>0</v>
      </c>
      <c r="AE409" s="191"/>
      <c r="AF409" s="192"/>
      <c r="AG409" s="192"/>
      <c r="AH409" s="193"/>
      <c r="AI409" s="795"/>
      <c r="AJ409" s="789"/>
      <c r="AK409" s="789"/>
      <c r="AL409" s="789"/>
      <c r="AM409" s="789"/>
      <c r="AN409" s="792"/>
      <c r="AO409" s="189">
        <v>0</v>
      </c>
      <c r="AP409" s="191"/>
      <c r="AQ409" s="192"/>
      <c r="AR409" s="192"/>
      <c r="AS409" s="193"/>
      <c r="AT409" s="795"/>
      <c r="AU409" s="789"/>
      <c r="AV409" s="789"/>
      <c r="AW409" s="789"/>
      <c r="AX409" s="789"/>
      <c r="AY409" s="792"/>
      <c r="AZ409" s="189">
        <v>0</v>
      </c>
      <c r="BA409" s="191"/>
      <c r="BB409" s="192"/>
      <c r="BC409" s="192"/>
      <c r="BD409" s="193"/>
    </row>
    <row r="410" spans="2:56" x14ac:dyDescent="0.2">
      <c r="B410" s="796"/>
      <c r="C410" s="790"/>
      <c r="D410" s="790"/>
      <c r="E410" s="790"/>
      <c r="F410" s="790"/>
      <c r="G410" s="793"/>
      <c r="H410" s="190">
        <v>1</v>
      </c>
      <c r="I410" s="194"/>
      <c r="J410" s="195"/>
      <c r="K410" s="195"/>
      <c r="L410" s="196"/>
      <c r="M410" s="796"/>
      <c r="N410" s="790"/>
      <c r="O410" s="790"/>
      <c r="P410" s="790"/>
      <c r="Q410" s="790"/>
      <c r="R410" s="793"/>
      <c r="S410" s="190">
        <v>1</v>
      </c>
      <c r="T410" s="194"/>
      <c r="U410" s="195"/>
      <c r="V410" s="195"/>
      <c r="W410" s="196"/>
      <c r="X410" s="796"/>
      <c r="Y410" s="790"/>
      <c r="Z410" s="790"/>
      <c r="AA410" s="790"/>
      <c r="AB410" s="790"/>
      <c r="AC410" s="793"/>
      <c r="AD410" s="190">
        <v>1</v>
      </c>
      <c r="AE410" s="194"/>
      <c r="AF410" s="195"/>
      <c r="AG410" s="195"/>
      <c r="AH410" s="196"/>
      <c r="AI410" s="796"/>
      <c r="AJ410" s="790"/>
      <c r="AK410" s="790"/>
      <c r="AL410" s="790"/>
      <c r="AM410" s="790"/>
      <c r="AN410" s="793"/>
      <c r="AO410" s="190">
        <v>1</v>
      </c>
      <c r="AP410" s="194"/>
      <c r="AQ410" s="195"/>
      <c r="AR410" s="195"/>
      <c r="AS410" s="196"/>
      <c r="AT410" s="796"/>
      <c r="AU410" s="790"/>
      <c r="AV410" s="790"/>
      <c r="AW410" s="790"/>
      <c r="AX410" s="790"/>
      <c r="AY410" s="793"/>
      <c r="AZ410" s="190">
        <v>1</v>
      </c>
      <c r="BA410" s="194"/>
      <c r="BB410" s="195"/>
      <c r="BC410" s="195"/>
      <c r="BD410" s="196"/>
    </row>
    <row r="411" spans="2:56" x14ac:dyDescent="0.2">
      <c r="B411" s="796"/>
      <c r="C411" s="790"/>
      <c r="D411" s="790"/>
      <c r="E411" s="790"/>
      <c r="F411" s="790"/>
      <c r="G411" s="793"/>
      <c r="H411" s="190">
        <v>2</v>
      </c>
      <c r="I411" s="194"/>
      <c r="J411" s="195"/>
      <c r="K411" s="195"/>
      <c r="L411" s="196"/>
      <c r="M411" s="796"/>
      <c r="N411" s="790"/>
      <c r="O411" s="790"/>
      <c r="P411" s="790"/>
      <c r="Q411" s="790"/>
      <c r="R411" s="793"/>
      <c r="S411" s="190">
        <v>2</v>
      </c>
      <c r="T411" s="194"/>
      <c r="U411" s="195"/>
      <c r="V411" s="195"/>
      <c r="W411" s="196"/>
      <c r="X411" s="796"/>
      <c r="Y411" s="790"/>
      <c r="Z411" s="790"/>
      <c r="AA411" s="790"/>
      <c r="AB411" s="790"/>
      <c r="AC411" s="793"/>
      <c r="AD411" s="190">
        <v>2</v>
      </c>
      <c r="AE411" s="194"/>
      <c r="AF411" s="195"/>
      <c r="AG411" s="195"/>
      <c r="AH411" s="196"/>
      <c r="AI411" s="796"/>
      <c r="AJ411" s="790"/>
      <c r="AK411" s="790"/>
      <c r="AL411" s="790"/>
      <c r="AM411" s="790"/>
      <c r="AN411" s="793"/>
      <c r="AO411" s="190">
        <v>2</v>
      </c>
      <c r="AP411" s="194"/>
      <c r="AQ411" s="195"/>
      <c r="AR411" s="195"/>
      <c r="AS411" s="196"/>
      <c r="AT411" s="796"/>
      <c r="AU411" s="790"/>
      <c r="AV411" s="790"/>
      <c r="AW411" s="790"/>
      <c r="AX411" s="790"/>
      <c r="AY411" s="793"/>
      <c r="AZ411" s="190">
        <v>2</v>
      </c>
      <c r="BA411" s="194"/>
      <c r="BB411" s="195"/>
      <c r="BC411" s="195"/>
      <c r="BD411" s="196"/>
    </row>
    <row r="412" spans="2:56" x14ac:dyDescent="0.2">
      <c r="B412" s="796"/>
      <c r="C412" s="790"/>
      <c r="D412" s="790"/>
      <c r="E412" s="790"/>
      <c r="F412" s="790"/>
      <c r="G412" s="793"/>
      <c r="H412" s="190">
        <v>3</v>
      </c>
      <c r="I412" s="194"/>
      <c r="J412" s="195"/>
      <c r="K412" s="195"/>
      <c r="L412" s="196"/>
      <c r="M412" s="796"/>
      <c r="N412" s="790"/>
      <c r="O412" s="790"/>
      <c r="P412" s="790"/>
      <c r="Q412" s="790"/>
      <c r="R412" s="793"/>
      <c r="S412" s="190">
        <v>3</v>
      </c>
      <c r="T412" s="194"/>
      <c r="U412" s="195"/>
      <c r="V412" s="195"/>
      <c r="W412" s="196"/>
      <c r="X412" s="796"/>
      <c r="Y412" s="790"/>
      <c r="Z412" s="790"/>
      <c r="AA412" s="790"/>
      <c r="AB412" s="790"/>
      <c r="AC412" s="793"/>
      <c r="AD412" s="190">
        <v>3</v>
      </c>
      <c r="AE412" s="194"/>
      <c r="AF412" s="195"/>
      <c r="AG412" s="195"/>
      <c r="AH412" s="196"/>
      <c r="AI412" s="796"/>
      <c r="AJ412" s="790"/>
      <c r="AK412" s="790"/>
      <c r="AL412" s="790"/>
      <c r="AM412" s="790"/>
      <c r="AN412" s="793"/>
      <c r="AO412" s="190">
        <v>3</v>
      </c>
      <c r="AP412" s="194"/>
      <c r="AQ412" s="195"/>
      <c r="AR412" s="195"/>
      <c r="AS412" s="196"/>
      <c r="AT412" s="796"/>
      <c r="AU412" s="790"/>
      <c r="AV412" s="790"/>
      <c r="AW412" s="790"/>
      <c r="AX412" s="790"/>
      <c r="AY412" s="793"/>
      <c r="AZ412" s="190">
        <v>3</v>
      </c>
      <c r="BA412" s="194"/>
      <c r="BB412" s="195"/>
      <c r="BC412" s="195"/>
      <c r="BD412" s="196"/>
    </row>
    <row r="413" spans="2:56" x14ac:dyDescent="0.2">
      <c r="B413" s="796"/>
      <c r="C413" s="790"/>
      <c r="D413" s="790"/>
      <c r="E413" s="790"/>
      <c r="F413" s="790"/>
      <c r="G413" s="793"/>
      <c r="H413" s="190">
        <v>4</v>
      </c>
      <c r="I413" s="194"/>
      <c r="J413" s="195"/>
      <c r="K413" s="195"/>
      <c r="L413" s="196"/>
      <c r="M413" s="796"/>
      <c r="N413" s="790"/>
      <c r="O413" s="790"/>
      <c r="P413" s="790"/>
      <c r="Q413" s="790"/>
      <c r="R413" s="793"/>
      <c r="S413" s="190">
        <v>4</v>
      </c>
      <c r="T413" s="194"/>
      <c r="U413" s="195"/>
      <c r="V413" s="195"/>
      <c r="W413" s="196"/>
      <c r="X413" s="796"/>
      <c r="Y413" s="790"/>
      <c r="Z413" s="790"/>
      <c r="AA413" s="790"/>
      <c r="AB413" s="790"/>
      <c r="AC413" s="793"/>
      <c r="AD413" s="190">
        <v>4</v>
      </c>
      <c r="AE413" s="194"/>
      <c r="AF413" s="195"/>
      <c r="AG413" s="195"/>
      <c r="AH413" s="196"/>
      <c r="AI413" s="796"/>
      <c r="AJ413" s="790"/>
      <c r="AK413" s="790"/>
      <c r="AL413" s="790"/>
      <c r="AM413" s="790"/>
      <c r="AN413" s="793"/>
      <c r="AO413" s="190">
        <v>4</v>
      </c>
      <c r="AP413" s="194"/>
      <c r="AQ413" s="195"/>
      <c r="AR413" s="195"/>
      <c r="AS413" s="196"/>
      <c r="AT413" s="796"/>
      <c r="AU413" s="790"/>
      <c r="AV413" s="790"/>
      <c r="AW413" s="790"/>
      <c r="AX413" s="790"/>
      <c r="AY413" s="793"/>
      <c r="AZ413" s="190">
        <v>4</v>
      </c>
      <c r="BA413" s="194"/>
      <c r="BB413" s="195"/>
      <c r="BC413" s="195"/>
      <c r="BD413" s="196"/>
    </row>
    <row r="414" spans="2:56" x14ac:dyDescent="0.2">
      <c r="B414" s="796"/>
      <c r="C414" s="790"/>
      <c r="D414" s="790"/>
      <c r="E414" s="790"/>
      <c r="F414" s="790"/>
      <c r="G414" s="793"/>
      <c r="H414" s="190">
        <v>5</v>
      </c>
      <c r="I414" s="194"/>
      <c r="J414" s="195"/>
      <c r="K414" s="195"/>
      <c r="L414" s="196"/>
      <c r="M414" s="796"/>
      <c r="N414" s="790"/>
      <c r="O414" s="790"/>
      <c r="P414" s="790"/>
      <c r="Q414" s="790"/>
      <c r="R414" s="793"/>
      <c r="S414" s="190">
        <v>5</v>
      </c>
      <c r="T414" s="194"/>
      <c r="U414" s="195"/>
      <c r="V414" s="195"/>
      <c r="W414" s="196"/>
      <c r="X414" s="796"/>
      <c r="Y414" s="790"/>
      <c r="Z414" s="790"/>
      <c r="AA414" s="790"/>
      <c r="AB414" s="790"/>
      <c r="AC414" s="793"/>
      <c r="AD414" s="190">
        <v>5</v>
      </c>
      <c r="AE414" s="194"/>
      <c r="AF414" s="195"/>
      <c r="AG414" s="195"/>
      <c r="AH414" s="196"/>
      <c r="AI414" s="796"/>
      <c r="AJ414" s="790"/>
      <c r="AK414" s="790"/>
      <c r="AL414" s="790"/>
      <c r="AM414" s="790"/>
      <c r="AN414" s="793"/>
      <c r="AO414" s="190">
        <v>5</v>
      </c>
      <c r="AP414" s="194"/>
      <c r="AQ414" s="195"/>
      <c r="AR414" s="195"/>
      <c r="AS414" s="196"/>
      <c r="AT414" s="796"/>
      <c r="AU414" s="790"/>
      <c r="AV414" s="790"/>
      <c r="AW414" s="790"/>
      <c r="AX414" s="790"/>
      <c r="AY414" s="793"/>
      <c r="AZ414" s="190">
        <v>5</v>
      </c>
      <c r="BA414" s="194"/>
      <c r="BB414" s="195"/>
      <c r="BC414" s="195"/>
      <c r="BD414" s="196"/>
    </row>
    <row r="415" spans="2:56" x14ac:dyDescent="0.2">
      <c r="B415" s="796"/>
      <c r="C415" s="790"/>
      <c r="D415" s="790"/>
      <c r="E415" s="790"/>
      <c r="F415" s="790"/>
      <c r="G415" s="793"/>
      <c r="H415" s="190">
        <v>6</v>
      </c>
      <c r="I415" s="194"/>
      <c r="J415" s="195"/>
      <c r="K415" s="195"/>
      <c r="L415" s="196"/>
      <c r="M415" s="796"/>
      <c r="N415" s="790"/>
      <c r="O415" s="790"/>
      <c r="P415" s="790"/>
      <c r="Q415" s="790"/>
      <c r="R415" s="793"/>
      <c r="S415" s="190">
        <v>6</v>
      </c>
      <c r="T415" s="194"/>
      <c r="U415" s="195"/>
      <c r="V415" s="195"/>
      <c r="W415" s="196"/>
      <c r="X415" s="796"/>
      <c r="Y415" s="790"/>
      <c r="Z415" s="790"/>
      <c r="AA415" s="790"/>
      <c r="AB415" s="790"/>
      <c r="AC415" s="793"/>
      <c r="AD415" s="190">
        <v>6</v>
      </c>
      <c r="AE415" s="194"/>
      <c r="AF415" s="195"/>
      <c r="AG415" s="195"/>
      <c r="AH415" s="196"/>
      <c r="AI415" s="796"/>
      <c r="AJ415" s="790"/>
      <c r="AK415" s="790"/>
      <c r="AL415" s="790"/>
      <c r="AM415" s="790"/>
      <c r="AN415" s="793"/>
      <c r="AO415" s="190">
        <v>6</v>
      </c>
      <c r="AP415" s="194"/>
      <c r="AQ415" s="195"/>
      <c r="AR415" s="195"/>
      <c r="AS415" s="196"/>
      <c r="AT415" s="796"/>
      <c r="AU415" s="790"/>
      <c r="AV415" s="790"/>
      <c r="AW415" s="790"/>
      <c r="AX415" s="790"/>
      <c r="AY415" s="793"/>
      <c r="AZ415" s="190">
        <v>6</v>
      </c>
      <c r="BA415" s="194"/>
      <c r="BB415" s="195"/>
      <c r="BC415" s="195"/>
      <c r="BD415" s="196"/>
    </row>
    <row r="416" spans="2:56" x14ac:dyDescent="0.2">
      <c r="B416" s="796"/>
      <c r="C416" s="790"/>
      <c r="D416" s="790"/>
      <c r="E416" s="790"/>
      <c r="F416" s="790"/>
      <c r="G416" s="793"/>
      <c r="H416" s="190">
        <v>7</v>
      </c>
      <c r="I416" s="194"/>
      <c r="J416" s="195"/>
      <c r="K416" s="195"/>
      <c r="L416" s="196"/>
      <c r="M416" s="796"/>
      <c r="N416" s="790"/>
      <c r="O416" s="790"/>
      <c r="P416" s="790"/>
      <c r="Q416" s="790"/>
      <c r="R416" s="793"/>
      <c r="S416" s="190">
        <v>7</v>
      </c>
      <c r="T416" s="194"/>
      <c r="U416" s="195"/>
      <c r="V416" s="195"/>
      <c r="W416" s="196"/>
      <c r="X416" s="796"/>
      <c r="Y416" s="790"/>
      <c r="Z416" s="790"/>
      <c r="AA416" s="790"/>
      <c r="AB416" s="790"/>
      <c r="AC416" s="793"/>
      <c r="AD416" s="190">
        <v>7</v>
      </c>
      <c r="AE416" s="194"/>
      <c r="AF416" s="195"/>
      <c r="AG416" s="195"/>
      <c r="AH416" s="196"/>
      <c r="AI416" s="796"/>
      <c r="AJ416" s="790"/>
      <c r="AK416" s="790"/>
      <c r="AL416" s="790"/>
      <c r="AM416" s="790"/>
      <c r="AN416" s="793"/>
      <c r="AO416" s="190">
        <v>7</v>
      </c>
      <c r="AP416" s="194"/>
      <c r="AQ416" s="195"/>
      <c r="AR416" s="195"/>
      <c r="AS416" s="196"/>
      <c r="AT416" s="796"/>
      <c r="AU416" s="790"/>
      <c r="AV416" s="790"/>
      <c r="AW416" s="790"/>
      <c r="AX416" s="790"/>
      <c r="AY416" s="793"/>
      <c r="AZ416" s="190">
        <v>7</v>
      </c>
      <c r="BA416" s="194"/>
      <c r="BB416" s="195"/>
      <c r="BC416" s="195"/>
      <c r="BD416" s="196"/>
    </row>
    <row r="417" spans="2:59" x14ac:dyDescent="0.2">
      <c r="B417" s="796"/>
      <c r="C417" s="790"/>
      <c r="D417" s="790"/>
      <c r="E417" s="790"/>
      <c r="F417" s="790"/>
      <c r="G417" s="793"/>
      <c r="H417" s="190">
        <v>8</v>
      </c>
      <c r="I417" s="194"/>
      <c r="J417" s="195"/>
      <c r="K417" s="195"/>
      <c r="L417" s="196"/>
      <c r="M417" s="796"/>
      <c r="N417" s="790"/>
      <c r="O417" s="790"/>
      <c r="P417" s="790"/>
      <c r="Q417" s="790"/>
      <c r="R417" s="793"/>
      <c r="S417" s="190">
        <v>8</v>
      </c>
      <c r="T417" s="194"/>
      <c r="U417" s="195"/>
      <c r="V417" s="195"/>
      <c r="W417" s="196"/>
      <c r="X417" s="796"/>
      <c r="Y417" s="790"/>
      <c r="Z417" s="790"/>
      <c r="AA417" s="790"/>
      <c r="AB417" s="790"/>
      <c r="AC417" s="793"/>
      <c r="AD417" s="190">
        <v>8</v>
      </c>
      <c r="AE417" s="194"/>
      <c r="AF417" s="195"/>
      <c r="AG417" s="195"/>
      <c r="AH417" s="196"/>
      <c r="AI417" s="796"/>
      <c r="AJ417" s="790"/>
      <c r="AK417" s="790"/>
      <c r="AL417" s="790"/>
      <c r="AM417" s="790"/>
      <c r="AN417" s="793"/>
      <c r="AO417" s="190">
        <v>8</v>
      </c>
      <c r="AP417" s="194"/>
      <c r="AQ417" s="195"/>
      <c r="AR417" s="195"/>
      <c r="AS417" s="196"/>
      <c r="AT417" s="796"/>
      <c r="AU417" s="790"/>
      <c r="AV417" s="790"/>
      <c r="AW417" s="790"/>
      <c r="AX417" s="790"/>
      <c r="AY417" s="793"/>
      <c r="AZ417" s="190">
        <v>8</v>
      </c>
      <c r="BA417" s="194"/>
      <c r="BB417" s="195"/>
      <c r="BC417" s="195"/>
      <c r="BD417" s="196"/>
    </row>
    <row r="418" spans="2:59" ht="13.5" thickBot="1" x14ac:dyDescent="0.25">
      <c r="B418" s="797"/>
      <c r="C418" s="791"/>
      <c r="D418" s="791"/>
      <c r="E418" s="791"/>
      <c r="F418" s="791"/>
      <c r="G418" s="794"/>
      <c r="H418" s="28">
        <v>9</v>
      </c>
      <c r="I418" s="28"/>
      <c r="J418" s="29"/>
      <c r="K418" s="29"/>
      <c r="L418" s="27"/>
      <c r="M418" s="797"/>
      <c r="N418" s="791"/>
      <c r="O418" s="791"/>
      <c r="P418" s="791"/>
      <c r="Q418" s="791"/>
      <c r="R418" s="794"/>
      <c r="S418" s="28">
        <v>9</v>
      </c>
      <c r="T418" s="28"/>
      <c r="U418" s="29"/>
      <c r="V418" s="29"/>
      <c r="W418" s="27"/>
      <c r="X418" s="797"/>
      <c r="Y418" s="791"/>
      <c r="Z418" s="791"/>
      <c r="AA418" s="791"/>
      <c r="AB418" s="791"/>
      <c r="AC418" s="794"/>
      <c r="AD418" s="28">
        <v>9</v>
      </c>
      <c r="AE418" s="28"/>
      <c r="AF418" s="29"/>
      <c r="AG418" s="29"/>
      <c r="AH418" s="27"/>
      <c r="AI418" s="797"/>
      <c r="AJ418" s="791"/>
      <c r="AK418" s="791"/>
      <c r="AL418" s="791"/>
      <c r="AM418" s="791"/>
      <c r="AN418" s="794"/>
      <c r="AO418" s="28">
        <v>9</v>
      </c>
      <c r="AP418" s="28"/>
      <c r="AQ418" s="29"/>
      <c r="AR418" s="29"/>
      <c r="AS418" s="27"/>
      <c r="AT418" s="797"/>
      <c r="AU418" s="791"/>
      <c r="AV418" s="791"/>
      <c r="AW418" s="791"/>
      <c r="AX418" s="791"/>
      <c r="AY418" s="794"/>
      <c r="AZ418" s="28">
        <v>9</v>
      </c>
      <c r="BA418" s="28"/>
      <c r="BB418" s="29"/>
      <c r="BC418" s="29"/>
      <c r="BD418" s="27"/>
    </row>
    <row r="419" spans="2:59" ht="13.5" thickBot="1" x14ac:dyDescent="0.25">
      <c r="B419" s="783">
        <f>10000*COUNTA(G369:G418)</f>
        <v>0</v>
      </c>
      <c r="C419" s="784"/>
      <c r="D419" s="784"/>
      <c r="E419" s="784"/>
      <c r="F419" s="784"/>
      <c r="G419" s="785"/>
      <c r="H419" s="40"/>
      <c r="I419" s="41"/>
      <c r="J419" s="41"/>
      <c r="K419" s="41"/>
      <c r="L419" s="41"/>
      <c r="M419" s="783">
        <f>10000*COUNTA(R369:R418)</f>
        <v>0</v>
      </c>
      <c r="N419" s="784"/>
      <c r="O419" s="784"/>
      <c r="P419" s="784"/>
      <c r="Q419" s="784"/>
      <c r="R419" s="785"/>
      <c r="S419" s="40"/>
      <c r="T419" s="41"/>
      <c r="U419" s="41"/>
      <c r="V419" s="41"/>
      <c r="W419" s="41"/>
      <c r="X419" s="783">
        <f>10000*COUNTA(AC369:AC418)</f>
        <v>0</v>
      </c>
      <c r="Y419" s="784"/>
      <c r="Z419" s="784"/>
      <c r="AA419" s="784"/>
      <c r="AB419" s="784"/>
      <c r="AC419" s="785"/>
      <c r="AD419" s="40"/>
      <c r="AE419" s="41"/>
      <c r="AF419" s="41"/>
      <c r="AG419" s="41"/>
      <c r="AH419" s="41"/>
      <c r="AI419" s="783">
        <f>10000*COUNTA(AN369:AN418)</f>
        <v>0</v>
      </c>
      <c r="AJ419" s="784"/>
      <c r="AK419" s="784"/>
      <c r="AL419" s="784"/>
      <c r="AM419" s="784"/>
      <c r="AN419" s="785"/>
      <c r="AO419" s="40"/>
      <c r="AP419" s="41"/>
      <c r="AQ419" s="41"/>
      <c r="AR419" s="41"/>
      <c r="AS419" s="41"/>
      <c r="AT419" s="783">
        <f>10000*COUNTA(AY369:AY418)</f>
        <v>0</v>
      </c>
      <c r="AU419" s="784"/>
      <c r="AV419" s="784"/>
      <c r="AW419" s="784"/>
      <c r="AX419" s="784"/>
      <c r="AY419" s="785"/>
      <c r="AZ419" s="40"/>
      <c r="BA419" s="41"/>
      <c r="BB419" s="41"/>
      <c r="BC419" s="41"/>
      <c r="BD419" s="41"/>
      <c r="BE419" s="773" t="s">
        <v>638</v>
      </c>
      <c r="BF419" s="774"/>
      <c r="BG419" s="775"/>
    </row>
    <row r="421" spans="2:59" x14ac:dyDescent="0.2">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c r="AZ421" s="33"/>
      <c r="BA421" s="33"/>
      <c r="BB421" s="33"/>
      <c r="BC421" s="33"/>
      <c r="BD421" s="33"/>
    </row>
    <row r="423" spans="2:59" x14ac:dyDescent="0.2">
      <c r="B423" s="780" t="s">
        <v>639</v>
      </c>
      <c r="C423" s="781"/>
      <c r="D423" s="781"/>
      <c r="E423" s="781"/>
      <c r="F423" s="781"/>
      <c r="G423" s="781"/>
      <c r="H423" s="781"/>
      <c r="I423" s="781"/>
      <c r="J423" s="781"/>
      <c r="K423" s="781"/>
      <c r="L423" s="781"/>
      <c r="M423" s="781"/>
      <c r="N423" s="781"/>
      <c r="O423" s="781"/>
      <c r="P423" s="781"/>
      <c r="Q423" s="781"/>
      <c r="R423" s="781"/>
      <c r="S423" s="781"/>
      <c r="T423" s="781"/>
      <c r="U423" s="781"/>
      <c r="V423" s="781"/>
      <c r="W423" s="781"/>
      <c r="X423" s="781"/>
      <c r="Y423" s="781"/>
      <c r="Z423" s="781"/>
      <c r="AA423" s="781"/>
      <c r="AB423" s="781"/>
      <c r="AC423" s="781"/>
      <c r="AD423" s="781"/>
      <c r="AE423" s="781"/>
      <c r="AF423" s="781"/>
      <c r="AG423" s="781"/>
      <c r="AH423" s="781"/>
      <c r="AI423" s="781"/>
      <c r="AJ423" s="781"/>
      <c r="AK423" s="781"/>
      <c r="AL423" s="781"/>
      <c r="AM423" s="781"/>
      <c r="AN423" s="781"/>
      <c r="AO423" s="781"/>
      <c r="AP423" s="781"/>
      <c r="AQ423" s="781"/>
      <c r="AR423" s="781"/>
      <c r="AS423" s="781"/>
      <c r="AT423" s="781"/>
      <c r="AU423" s="781"/>
      <c r="AV423" s="781"/>
      <c r="AW423" s="781"/>
      <c r="AX423" s="781"/>
      <c r="AY423" s="781"/>
      <c r="AZ423" s="781"/>
      <c r="BA423" s="781"/>
      <c r="BB423" s="781"/>
      <c r="BC423" s="781"/>
      <c r="BD423" s="782"/>
    </row>
    <row r="424" spans="2:59" x14ac:dyDescent="0.2">
      <c r="B424" s="780" t="s">
        <v>896</v>
      </c>
      <c r="C424" s="781"/>
      <c r="D424" s="781"/>
      <c r="E424" s="781"/>
      <c r="F424" s="781"/>
      <c r="G424" s="781"/>
      <c r="H424" s="781"/>
      <c r="I424" s="781"/>
      <c r="J424" s="781"/>
      <c r="K424" s="781"/>
      <c r="L424" s="781"/>
      <c r="M424" s="781"/>
      <c r="N424" s="781"/>
      <c r="O424" s="781"/>
      <c r="P424" s="781"/>
      <c r="Q424" s="781"/>
      <c r="R424" s="781"/>
      <c r="S424" s="781"/>
      <c r="T424" s="781"/>
      <c r="U424" s="781"/>
      <c r="V424" s="781"/>
      <c r="W424" s="781"/>
      <c r="X424" s="781"/>
      <c r="Y424" s="781"/>
      <c r="Z424" s="781"/>
      <c r="AA424" s="781"/>
      <c r="AB424" s="781"/>
      <c r="AC424" s="781"/>
      <c r="AD424" s="781"/>
      <c r="AE424" s="781"/>
      <c r="AF424" s="781"/>
      <c r="AG424" s="781"/>
      <c r="AH424" s="781"/>
      <c r="AI424" s="781"/>
      <c r="AJ424" s="781"/>
      <c r="AK424" s="781"/>
      <c r="AL424" s="781"/>
      <c r="AM424" s="781"/>
      <c r="AN424" s="781"/>
      <c r="AO424" s="781"/>
      <c r="AP424" s="781"/>
      <c r="AQ424" s="781"/>
      <c r="AR424" s="781"/>
      <c r="AS424" s="781"/>
      <c r="AT424" s="781"/>
      <c r="AU424" s="781"/>
      <c r="AV424" s="781"/>
      <c r="AW424" s="781"/>
      <c r="AX424" s="781"/>
      <c r="AY424" s="781"/>
      <c r="AZ424" s="781"/>
      <c r="BA424" s="781"/>
      <c r="BB424" s="781"/>
      <c r="BC424" s="781"/>
      <c r="BD424" s="782"/>
    </row>
    <row r="425" spans="2:59" ht="25.5" customHeight="1" x14ac:dyDescent="0.2">
      <c r="B425" s="776" t="s">
        <v>252</v>
      </c>
      <c r="C425" s="777"/>
      <c r="D425" s="777"/>
      <c r="E425" s="777"/>
      <c r="F425" s="777"/>
      <c r="G425" s="777"/>
      <c r="H425" s="777"/>
      <c r="I425" s="777"/>
      <c r="J425" s="777"/>
      <c r="K425" s="777"/>
      <c r="L425" s="777"/>
      <c r="M425" s="777"/>
      <c r="N425" s="777"/>
      <c r="O425" s="777"/>
      <c r="P425" s="777"/>
      <c r="Q425" s="777"/>
      <c r="R425" s="777"/>
      <c r="S425" s="777"/>
      <c r="T425" s="777"/>
      <c r="U425" s="777"/>
      <c r="V425" s="777"/>
      <c r="W425" s="777"/>
      <c r="X425" s="777"/>
      <c r="Y425" s="777"/>
      <c r="Z425" s="777"/>
      <c r="AA425" s="777"/>
      <c r="AB425" s="777"/>
      <c r="AC425" s="777"/>
      <c r="AD425" s="777"/>
      <c r="AE425" s="777"/>
      <c r="AF425" s="777"/>
      <c r="AG425" s="777"/>
      <c r="AH425" s="777"/>
      <c r="AI425" s="777"/>
      <c r="AJ425" s="777"/>
      <c r="AK425" s="777"/>
      <c r="AL425" s="777"/>
      <c r="AM425" s="777"/>
      <c r="AN425" s="777"/>
      <c r="AO425" s="777"/>
      <c r="AP425" s="777"/>
      <c r="AQ425" s="777"/>
      <c r="AR425" s="777"/>
      <c r="AS425" s="777"/>
      <c r="AT425" s="777"/>
      <c r="AU425" s="777"/>
      <c r="AV425" s="777"/>
      <c r="AW425" s="777"/>
      <c r="AX425" s="777"/>
      <c r="AY425" s="777"/>
      <c r="AZ425" s="777"/>
      <c r="BA425" s="777"/>
      <c r="BB425" s="777"/>
      <c r="BC425" s="777"/>
      <c r="BD425" s="778"/>
    </row>
    <row r="426" spans="2:59" ht="12.75" customHeight="1" x14ac:dyDescent="0.2">
      <c r="B426" s="798" t="s">
        <v>622</v>
      </c>
      <c r="C426" s="815"/>
      <c r="D426" s="815"/>
      <c r="E426" s="815"/>
      <c r="F426" s="815"/>
      <c r="G426" s="815"/>
      <c r="H426" s="815"/>
      <c r="I426" s="815"/>
      <c r="J426" s="815"/>
      <c r="K426" s="815"/>
      <c r="L426" s="816"/>
      <c r="M426" s="798" t="s">
        <v>623</v>
      </c>
      <c r="N426" s="815"/>
      <c r="O426" s="815"/>
      <c r="P426" s="815"/>
      <c r="Q426" s="815"/>
      <c r="R426" s="815"/>
      <c r="S426" s="815"/>
      <c r="T426" s="815"/>
      <c r="U426" s="815"/>
      <c r="V426" s="815"/>
      <c r="W426" s="816"/>
      <c r="X426" s="798" t="s">
        <v>624</v>
      </c>
      <c r="Y426" s="815"/>
      <c r="Z426" s="815"/>
      <c r="AA426" s="815"/>
      <c r="AB426" s="815"/>
      <c r="AC426" s="815"/>
      <c r="AD426" s="815"/>
      <c r="AE426" s="815"/>
      <c r="AF426" s="815"/>
      <c r="AG426" s="815"/>
      <c r="AH426" s="816"/>
      <c r="AI426" s="815" t="s">
        <v>625</v>
      </c>
      <c r="AJ426" s="815"/>
      <c r="AK426" s="815"/>
      <c r="AL426" s="815"/>
      <c r="AM426" s="815"/>
      <c r="AN426" s="815"/>
      <c r="AO426" s="815"/>
      <c r="AP426" s="815"/>
      <c r="AQ426" s="815"/>
      <c r="AR426" s="815"/>
      <c r="AS426" s="815"/>
      <c r="AT426" s="798" t="s">
        <v>626</v>
      </c>
      <c r="AU426" s="815"/>
      <c r="AV426" s="815"/>
      <c r="AW426" s="815"/>
      <c r="AX426" s="815"/>
      <c r="AY426" s="815"/>
      <c r="AZ426" s="815"/>
      <c r="BA426" s="815"/>
      <c r="BB426" s="815"/>
      <c r="BC426" s="815"/>
      <c r="BD426" s="816"/>
    </row>
    <row r="427" spans="2:59" x14ac:dyDescent="0.2">
      <c r="B427" s="779" t="s">
        <v>656</v>
      </c>
      <c r="C427" s="779"/>
      <c r="D427" s="779"/>
      <c r="E427" s="779"/>
      <c r="F427" s="779"/>
      <c r="G427" s="779"/>
      <c r="H427" s="786" t="s">
        <v>657</v>
      </c>
      <c r="I427" s="788" t="s">
        <v>658</v>
      </c>
      <c r="J427" s="788"/>
      <c r="K427" s="788"/>
      <c r="L427" s="788"/>
      <c r="M427" s="779" t="s">
        <v>656</v>
      </c>
      <c r="N427" s="779"/>
      <c r="O427" s="779"/>
      <c r="P427" s="779"/>
      <c r="Q427" s="779"/>
      <c r="R427" s="779"/>
      <c r="S427" s="786" t="s">
        <v>657</v>
      </c>
      <c r="T427" s="788" t="s">
        <v>658</v>
      </c>
      <c r="U427" s="788"/>
      <c r="V427" s="788"/>
      <c r="W427" s="788"/>
      <c r="X427" s="779" t="s">
        <v>656</v>
      </c>
      <c r="Y427" s="779"/>
      <c r="Z427" s="779"/>
      <c r="AA427" s="779"/>
      <c r="AB427" s="779"/>
      <c r="AC427" s="779"/>
      <c r="AD427" s="786" t="s">
        <v>657</v>
      </c>
      <c r="AE427" s="788" t="s">
        <v>658</v>
      </c>
      <c r="AF427" s="788"/>
      <c r="AG427" s="788"/>
      <c r="AH427" s="788"/>
      <c r="AI427" s="779" t="s">
        <v>656</v>
      </c>
      <c r="AJ427" s="779"/>
      <c r="AK427" s="779"/>
      <c r="AL427" s="779"/>
      <c r="AM427" s="779"/>
      <c r="AN427" s="779"/>
      <c r="AO427" s="786" t="s">
        <v>657</v>
      </c>
      <c r="AP427" s="788" t="s">
        <v>658</v>
      </c>
      <c r="AQ427" s="788"/>
      <c r="AR427" s="788"/>
      <c r="AS427" s="788"/>
      <c r="AT427" s="779" t="s">
        <v>656</v>
      </c>
      <c r="AU427" s="779"/>
      <c r="AV427" s="779"/>
      <c r="AW427" s="779"/>
      <c r="AX427" s="779"/>
      <c r="AY427" s="779"/>
      <c r="AZ427" s="786" t="s">
        <v>657</v>
      </c>
      <c r="BA427" s="788" t="s">
        <v>658</v>
      </c>
      <c r="BB427" s="788"/>
      <c r="BC427" s="788"/>
      <c r="BD427" s="788"/>
    </row>
    <row r="428" spans="2:59" x14ac:dyDescent="0.2">
      <c r="B428" s="22" t="s">
        <v>640</v>
      </c>
      <c r="C428" s="23" t="s">
        <v>653</v>
      </c>
      <c r="D428" s="23" t="s">
        <v>654</v>
      </c>
      <c r="E428" s="23" t="s">
        <v>655</v>
      </c>
      <c r="F428" s="427" t="s">
        <v>637</v>
      </c>
      <c r="G428" s="24" t="s">
        <v>669</v>
      </c>
      <c r="H428" s="787"/>
      <c r="I428" s="788"/>
      <c r="J428" s="788"/>
      <c r="K428" s="788"/>
      <c r="L428" s="788"/>
      <c r="M428" s="22" t="s">
        <v>640</v>
      </c>
      <c r="N428" s="23" t="s">
        <v>653</v>
      </c>
      <c r="O428" s="23" t="s">
        <v>654</v>
      </c>
      <c r="P428" s="23" t="s">
        <v>655</v>
      </c>
      <c r="Q428" s="427" t="s">
        <v>637</v>
      </c>
      <c r="R428" s="24" t="s">
        <v>669</v>
      </c>
      <c r="S428" s="787"/>
      <c r="T428" s="788"/>
      <c r="U428" s="788"/>
      <c r="V428" s="788"/>
      <c r="W428" s="788"/>
      <c r="X428" s="22" t="s">
        <v>640</v>
      </c>
      <c r="Y428" s="23" t="s">
        <v>653</v>
      </c>
      <c r="Z428" s="23" t="s">
        <v>654</v>
      </c>
      <c r="AA428" s="23" t="s">
        <v>655</v>
      </c>
      <c r="AB428" s="427" t="s">
        <v>637</v>
      </c>
      <c r="AC428" s="24" t="s">
        <v>669</v>
      </c>
      <c r="AD428" s="787"/>
      <c r="AE428" s="788"/>
      <c r="AF428" s="788"/>
      <c r="AG428" s="788"/>
      <c r="AH428" s="788"/>
      <c r="AI428" s="22" t="s">
        <v>640</v>
      </c>
      <c r="AJ428" s="23" t="s">
        <v>653</v>
      </c>
      <c r="AK428" s="23" t="s">
        <v>654</v>
      </c>
      <c r="AL428" s="23" t="s">
        <v>655</v>
      </c>
      <c r="AM428" s="427" t="s">
        <v>637</v>
      </c>
      <c r="AN428" s="24" t="s">
        <v>669</v>
      </c>
      <c r="AO428" s="787"/>
      <c r="AP428" s="788"/>
      <c r="AQ428" s="788"/>
      <c r="AR428" s="788"/>
      <c r="AS428" s="788"/>
      <c r="AT428" s="22" t="s">
        <v>640</v>
      </c>
      <c r="AU428" s="23" t="s">
        <v>653</v>
      </c>
      <c r="AV428" s="23" t="s">
        <v>654</v>
      </c>
      <c r="AW428" s="23" t="s">
        <v>655</v>
      </c>
      <c r="AX428" s="427" t="s">
        <v>637</v>
      </c>
      <c r="AY428" s="24" t="s">
        <v>669</v>
      </c>
      <c r="AZ428" s="787"/>
      <c r="BA428" s="788"/>
      <c r="BB428" s="788"/>
      <c r="BC428" s="788"/>
      <c r="BD428" s="788"/>
    </row>
    <row r="429" spans="2:59" x14ac:dyDescent="0.2">
      <c r="B429" s="795"/>
      <c r="C429" s="789"/>
      <c r="D429" s="789"/>
      <c r="E429" s="789"/>
      <c r="F429" s="789"/>
      <c r="G429" s="792"/>
      <c r="H429" s="189">
        <v>0</v>
      </c>
      <c r="I429" s="191"/>
      <c r="J429" s="192"/>
      <c r="K429" s="192"/>
      <c r="L429" s="193"/>
      <c r="M429" s="795"/>
      <c r="N429" s="789"/>
      <c r="O429" s="789"/>
      <c r="P429" s="789"/>
      <c r="Q429" s="789"/>
      <c r="R429" s="792"/>
      <c r="S429" s="189">
        <v>0</v>
      </c>
      <c r="T429" s="191"/>
      <c r="U429" s="192"/>
      <c r="V429" s="192"/>
      <c r="W429" s="193"/>
      <c r="X429" s="795"/>
      <c r="Y429" s="789"/>
      <c r="Z429" s="789"/>
      <c r="AA429" s="789"/>
      <c r="AB429" s="789"/>
      <c r="AC429" s="792"/>
      <c r="AD429" s="189">
        <v>0</v>
      </c>
      <c r="AE429" s="191"/>
      <c r="AF429" s="192"/>
      <c r="AG429" s="192"/>
      <c r="AH429" s="193"/>
      <c r="AI429" s="795"/>
      <c r="AJ429" s="789"/>
      <c r="AK429" s="789"/>
      <c r="AL429" s="789"/>
      <c r="AM429" s="789"/>
      <c r="AN429" s="792"/>
      <c r="AO429" s="189">
        <v>0</v>
      </c>
      <c r="AP429" s="191"/>
      <c r="AQ429" s="192"/>
      <c r="AR429" s="192"/>
      <c r="AS429" s="193"/>
      <c r="AT429" s="795"/>
      <c r="AU429" s="789"/>
      <c r="AV429" s="789"/>
      <c r="AW429" s="789"/>
      <c r="AX429" s="789"/>
      <c r="AY429" s="792"/>
      <c r="AZ429" s="189">
        <v>0</v>
      </c>
      <c r="BA429" s="191"/>
      <c r="BB429" s="192"/>
      <c r="BC429" s="192"/>
      <c r="BD429" s="193"/>
    </row>
    <row r="430" spans="2:59" x14ac:dyDescent="0.2">
      <c r="B430" s="796"/>
      <c r="C430" s="790"/>
      <c r="D430" s="790"/>
      <c r="E430" s="790"/>
      <c r="F430" s="790"/>
      <c r="G430" s="793"/>
      <c r="H430" s="190">
        <v>1</v>
      </c>
      <c r="I430" s="194"/>
      <c r="J430" s="195"/>
      <c r="K430" s="195"/>
      <c r="L430" s="196"/>
      <c r="M430" s="796"/>
      <c r="N430" s="790"/>
      <c r="O430" s="790"/>
      <c r="P430" s="790"/>
      <c r="Q430" s="790"/>
      <c r="R430" s="793"/>
      <c r="S430" s="190">
        <v>1</v>
      </c>
      <c r="T430" s="194"/>
      <c r="U430" s="195"/>
      <c r="V430" s="195"/>
      <c r="W430" s="196"/>
      <c r="X430" s="796"/>
      <c r="Y430" s="790"/>
      <c r="Z430" s="790"/>
      <c r="AA430" s="790"/>
      <c r="AB430" s="790"/>
      <c r="AC430" s="793"/>
      <c r="AD430" s="190">
        <v>1</v>
      </c>
      <c r="AE430" s="194"/>
      <c r="AF430" s="195"/>
      <c r="AG430" s="195"/>
      <c r="AH430" s="196"/>
      <c r="AI430" s="796"/>
      <c r="AJ430" s="790"/>
      <c r="AK430" s="790"/>
      <c r="AL430" s="790"/>
      <c r="AM430" s="790"/>
      <c r="AN430" s="793"/>
      <c r="AO430" s="190">
        <v>1</v>
      </c>
      <c r="AP430" s="194"/>
      <c r="AQ430" s="195"/>
      <c r="AR430" s="195"/>
      <c r="AS430" s="196"/>
      <c r="AT430" s="796"/>
      <c r="AU430" s="790"/>
      <c r="AV430" s="790"/>
      <c r="AW430" s="790"/>
      <c r="AX430" s="790"/>
      <c r="AY430" s="793"/>
      <c r="AZ430" s="190">
        <v>1</v>
      </c>
      <c r="BA430" s="194"/>
      <c r="BB430" s="195"/>
      <c r="BC430" s="195"/>
      <c r="BD430" s="196"/>
    </row>
    <row r="431" spans="2:59" x14ac:dyDescent="0.2">
      <c r="B431" s="796"/>
      <c r="C431" s="790"/>
      <c r="D431" s="790"/>
      <c r="E431" s="790"/>
      <c r="F431" s="790"/>
      <c r="G431" s="793"/>
      <c r="H431" s="190">
        <v>2</v>
      </c>
      <c r="I431" s="194"/>
      <c r="J431" s="195"/>
      <c r="K431" s="195"/>
      <c r="L431" s="196"/>
      <c r="M431" s="796"/>
      <c r="N431" s="790"/>
      <c r="O431" s="790"/>
      <c r="P431" s="790"/>
      <c r="Q431" s="790"/>
      <c r="R431" s="793"/>
      <c r="S431" s="190">
        <v>2</v>
      </c>
      <c r="T431" s="194"/>
      <c r="U431" s="195"/>
      <c r="V431" s="195"/>
      <c r="W431" s="196"/>
      <c r="X431" s="796"/>
      <c r="Y431" s="790"/>
      <c r="Z431" s="790"/>
      <c r="AA431" s="790"/>
      <c r="AB431" s="790"/>
      <c r="AC431" s="793"/>
      <c r="AD431" s="190">
        <v>2</v>
      </c>
      <c r="AE431" s="194"/>
      <c r="AF431" s="195"/>
      <c r="AG431" s="195"/>
      <c r="AH431" s="196"/>
      <c r="AI431" s="796"/>
      <c r="AJ431" s="790"/>
      <c r="AK431" s="790"/>
      <c r="AL431" s="790"/>
      <c r="AM431" s="790"/>
      <c r="AN431" s="793"/>
      <c r="AO431" s="190">
        <v>2</v>
      </c>
      <c r="AP431" s="194"/>
      <c r="AQ431" s="195"/>
      <c r="AR431" s="195"/>
      <c r="AS431" s="196"/>
      <c r="AT431" s="796"/>
      <c r="AU431" s="790"/>
      <c r="AV431" s="790"/>
      <c r="AW431" s="790"/>
      <c r="AX431" s="790"/>
      <c r="AY431" s="793"/>
      <c r="AZ431" s="190">
        <v>2</v>
      </c>
      <c r="BA431" s="194"/>
      <c r="BB431" s="195"/>
      <c r="BC431" s="195"/>
      <c r="BD431" s="196"/>
    </row>
    <row r="432" spans="2:59" x14ac:dyDescent="0.2">
      <c r="B432" s="796"/>
      <c r="C432" s="790"/>
      <c r="D432" s="790"/>
      <c r="E432" s="790"/>
      <c r="F432" s="790"/>
      <c r="G432" s="793"/>
      <c r="H432" s="190">
        <v>3</v>
      </c>
      <c r="I432" s="194"/>
      <c r="J432" s="195"/>
      <c r="K432" s="195"/>
      <c r="L432" s="196"/>
      <c r="M432" s="796"/>
      <c r="N432" s="790"/>
      <c r="O432" s="790"/>
      <c r="P432" s="790"/>
      <c r="Q432" s="790"/>
      <c r="R432" s="793"/>
      <c r="S432" s="190">
        <v>3</v>
      </c>
      <c r="T432" s="194"/>
      <c r="U432" s="195"/>
      <c r="V432" s="195"/>
      <c r="W432" s="196"/>
      <c r="X432" s="796"/>
      <c r="Y432" s="790"/>
      <c r="Z432" s="790"/>
      <c r="AA432" s="790"/>
      <c r="AB432" s="790"/>
      <c r="AC432" s="793"/>
      <c r="AD432" s="190">
        <v>3</v>
      </c>
      <c r="AE432" s="194"/>
      <c r="AF432" s="195"/>
      <c r="AG432" s="195"/>
      <c r="AH432" s="196"/>
      <c r="AI432" s="796"/>
      <c r="AJ432" s="790"/>
      <c r="AK432" s="790"/>
      <c r="AL432" s="790"/>
      <c r="AM432" s="790"/>
      <c r="AN432" s="793"/>
      <c r="AO432" s="190">
        <v>3</v>
      </c>
      <c r="AP432" s="194"/>
      <c r="AQ432" s="195"/>
      <c r="AR432" s="195"/>
      <c r="AS432" s="196"/>
      <c r="AT432" s="796"/>
      <c r="AU432" s="790"/>
      <c r="AV432" s="790"/>
      <c r="AW432" s="790"/>
      <c r="AX432" s="790"/>
      <c r="AY432" s="793"/>
      <c r="AZ432" s="190">
        <v>3</v>
      </c>
      <c r="BA432" s="194"/>
      <c r="BB432" s="195"/>
      <c r="BC432" s="195"/>
      <c r="BD432" s="196"/>
    </row>
    <row r="433" spans="2:56" x14ac:dyDescent="0.2">
      <c r="B433" s="796"/>
      <c r="C433" s="790"/>
      <c r="D433" s="790"/>
      <c r="E433" s="790"/>
      <c r="F433" s="790"/>
      <c r="G433" s="793"/>
      <c r="H433" s="190">
        <v>4</v>
      </c>
      <c r="I433" s="194"/>
      <c r="J433" s="195"/>
      <c r="K433" s="195"/>
      <c r="L433" s="196"/>
      <c r="M433" s="796"/>
      <c r="N433" s="790"/>
      <c r="O433" s="790"/>
      <c r="P433" s="790"/>
      <c r="Q433" s="790"/>
      <c r="R433" s="793"/>
      <c r="S433" s="190">
        <v>4</v>
      </c>
      <c r="T433" s="194"/>
      <c r="U433" s="195"/>
      <c r="V433" s="195"/>
      <c r="W433" s="196"/>
      <c r="X433" s="796"/>
      <c r="Y433" s="790"/>
      <c r="Z433" s="790"/>
      <c r="AA433" s="790"/>
      <c r="AB433" s="790"/>
      <c r="AC433" s="793"/>
      <c r="AD433" s="190">
        <v>4</v>
      </c>
      <c r="AE433" s="194"/>
      <c r="AF433" s="195"/>
      <c r="AG433" s="195"/>
      <c r="AH433" s="196"/>
      <c r="AI433" s="796"/>
      <c r="AJ433" s="790"/>
      <c r="AK433" s="790"/>
      <c r="AL433" s="790"/>
      <c r="AM433" s="790"/>
      <c r="AN433" s="793"/>
      <c r="AO433" s="190">
        <v>4</v>
      </c>
      <c r="AP433" s="194"/>
      <c r="AQ433" s="195"/>
      <c r="AR433" s="195"/>
      <c r="AS433" s="196"/>
      <c r="AT433" s="796"/>
      <c r="AU433" s="790"/>
      <c r="AV433" s="790"/>
      <c r="AW433" s="790"/>
      <c r="AX433" s="790"/>
      <c r="AY433" s="793"/>
      <c r="AZ433" s="190">
        <v>4</v>
      </c>
      <c r="BA433" s="194"/>
      <c r="BB433" s="195"/>
      <c r="BC433" s="195"/>
      <c r="BD433" s="196"/>
    </row>
    <row r="434" spans="2:56" x14ac:dyDescent="0.2">
      <c r="B434" s="796"/>
      <c r="C434" s="790"/>
      <c r="D434" s="790"/>
      <c r="E434" s="790"/>
      <c r="F434" s="790"/>
      <c r="G434" s="793"/>
      <c r="H434" s="190">
        <v>5</v>
      </c>
      <c r="I434" s="194"/>
      <c r="J434" s="195"/>
      <c r="K434" s="195"/>
      <c r="L434" s="196"/>
      <c r="M434" s="796"/>
      <c r="N434" s="790"/>
      <c r="O434" s="790"/>
      <c r="P434" s="790"/>
      <c r="Q434" s="790"/>
      <c r="R434" s="793"/>
      <c r="S434" s="190">
        <v>5</v>
      </c>
      <c r="T434" s="194"/>
      <c r="U434" s="195"/>
      <c r="V434" s="195"/>
      <c r="W434" s="196"/>
      <c r="X434" s="796"/>
      <c r="Y434" s="790"/>
      <c r="Z434" s="790"/>
      <c r="AA434" s="790"/>
      <c r="AB434" s="790"/>
      <c r="AC434" s="793"/>
      <c r="AD434" s="190">
        <v>5</v>
      </c>
      <c r="AE434" s="194"/>
      <c r="AF434" s="195"/>
      <c r="AG434" s="195"/>
      <c r="AH434" s="196"/>
      <c r="AI434" s="796"/>
      <c r="AJ434" s="790"/>
      <c r="AK434" s="790"/>
      <c r="AL434" s="790"/>
      <c r="AM434" s="790"/>
      <c r="AN434" s="793"/>
      <c r="AO434" s="190">
        <v>5</v>
      </c>
      <c r="AP434" s="194"/>
      <c r="AQ434" s="195"/>
      <c r="AR434" s="195"/>
      <c r="AS434" s="196"/>
      <c r="AT434" s="796"/>
      <c r="AU434" s="790"/>
      <c r="AV434" s="790"/>
      <c r="AW434" s="790"/>
      <c r="AX434" s="790"/>
      <c r="AY434" s="793"/>
      <c r="AZ434" s="190">
        <v>5</v>
      </c>
      <c r="BA434" s="194"/>
      <c r="BB434" s="195"/>
      <c r="BC434" s="195"/>
      <c r="BD434" s="196"/>
    </row>
    <row r="435" spans="2:56" x14ac:dyDescent="0.2">
      <c r="B435" s="796"/>
      <c r="C435" s="790"/>
      <c r="D435" s="790"/>
      <c r="E435" s="790"/>
      <c r="F435" s="790"/>
      <c r="G435" s="793"/>
      <c r="H435" s="190">
        <v>6</v>
      </c>
      <c r="I435" s="194"/>
      <c r="J435" s="195"/>
      <c r="K435" s="195"/>
      <c r="L435" s="196"/>
      <c r="M435" s="796"/>
      <c r="N435" s="790"/>
      <c r="O435" s="790"/>
      <c r="P435" s="790"/>
      <c r="Q435" s="790"/>
      <c r="R435" s="793"/>
      <c r="S435" s="190">
        <v>6</v>
      </c>
      <c r="T435" s="194"/>
      <c r="U435" s="195"/>
      <c r="V435" s="195"/>
      <c r="W435" s="196"/>
      <c r="X435" s="796"/>
      <c r="Y435" s="790"/>
      <c r="Z435" s="790"/>
      <c r="AA435" s="790"/>
      <c r="AB435" s="790"/>
      <c r="AC435" s="793"/>
      <c r="AD435" s="190">
        <v>6</v>
      </c>
      <c r="AE435" s="194"/>
      <c r="AF435" s="195"/>
      <c r="AG435" s="195"/>
      <c r="AH435" s="196"/>
      <c r="AI435" s="796"/>
      <c r="AJ435" s="790"/>
      <c r="AK435" s="790"/>
      <c r="AL435" s="790"/>
      <c r="AM435" s="790"/>
      <c r="AN435" s="793"/>
      <c r="AO435" s="190">
        <v>6</v>
      </c>
      <c r="AP435" s="194"/>
      <c r="AQ435" s="195"/>
      <c r="AR435" s="195"/>
      <c r="AS435" s="196"/>
      <c r="AT435" s="796"/>
      <c r="AU435" s="790"/>
      <c r="AV435" s="790"/>
      <c r="AW435" s="790"/>
      <c r="AX435" s="790"/>
      <c r="AY435" s="793"/>
      <c r="AZ435" s="190">
        <v>6</v>
      </c>
      <c r="BA435" s="194"/>
      <c r="BB435" s="195"/>
      <c r="BC435" s="195"/>
      <c r="BD435" s="196"/>
    </row>
    <row r="436" spans="2:56" x14ac:dyDescent="0.2">
      <c r="B436" s="796"/>
      <c r="C436" s="790"/>
      <c r="D436" s="790"/>
      <c r="E436" s="790"/>
      <c r="F436" s="790"/>
      <c r="G436" s="793"/>
      <c r="H436" s="190">
        <v>7</v>
      </c>
      <c r="I436" s="194"/>
      <c r="J436" s="195"/>
      <c r="K436" s="195"/>
      <c r="L436" s="196"/>
      <c r="M436" s="796"/>
      <c r="N436" s="790"/>
      <c r="O436" s="790"/>
      <c r="P436" s="790"/>
      <c r="Q436" s="790"/>
      <c r="R436" s="793"/>
      <c r="S436" s="190">
        <v>7</v>
      </c>
      <c r="T436" s="194"/>
      <c r="U436" s="195"/>
      <c r="V436" s="195"/>
      <c r="W436" s="196"/>
      <c r="X436" s="796"/>
      <c r="Y436" s="790"/>
      <c r="Z436" s="790"/>
      <c r="AA436" s="790"/>
      <c r="AB436" s="790"/>
      <c r="AC436" s="793"/>
      <c r="AD436" s="190">
        <v>7</v>
      </c>
      <c r="AE436" s="194"/>
      <c r="AF436" s="195"/>
      <c r="AG436" s="195"/>
      <c r="AH436" s="196"/>
      <c r="AI436" s="796"/>
      <c r="AJ436" s="790"/>
      <c r="AK436" s="790"/>
      <c r="AL436" s="790"/>
      <c r="AM436" s="790"/>
      <c r="AN436" s="793"/>
      <c r="AO436" s="190">
        <v>7</v>
      </c>
      <c r="AP436" s="194"/>
      <c r="AQ436" s="195"/>
      <c r="AR436" s="195"/>
      <c r="AS436" s="196"/>
      <c r="AT436" s="796"/>
      <c r="AU436" s="790"/>
      <c r="AV436" s="790"/>
      <c r="AW436" s="790"/>
      <c r="AX436" s="790"/>
      <c r="AY436" s="793"/>
      <c r="AZ436" s="190">
        <v>7</v>
      </c>
      <c r="BA436" s="194"/>
      <c r="BB436" s="195"/>
      <c r="BC436" s="195"/>
      <c r="BD436" s="196"/>
    </row>
    <row r="437" spans="2:56" x14ac:dyDescent="0.2">
      <c r="B437" s="796"/>
      <c r="C437" s="790"/>
      <c r="D437" s="790"/>
      <c r="E437" s="790"/>
      <c r="F437" s="790"/>
      <c r="G437" s="793"/>
      <c r="H437" s="190">
        <v>8</v>
      </c>
      <c r="I437" s="194"/>
      <c r="J437" s="195"/>
      <c r="K437" s="195"/>
      <c r="L437" s="196"/>
      <c r="M437" s="796"/>
      <c r="N437" s="790"/>
      <c r="O437" s="790"/>
      <c r="P437" s="790"/>
      <c r="Q437" s="790"/>
      <c r="R437" s="793"/>
      <c r="S437" s="190">
        <v>8</v>
      </c>
      <c r="T437" s="194"/>
      <c r="U437" s="195"/>
      <c r="V437" s="195"/>
      <c r="W437" s="196"/>
      <c r="X437" s="796"/>
      <c r="Y437" s="790"/>
      <c r="Z437" s="790"/>
      <c r="AA437" s="790"/>
      <c r="AB437" s="790"/>
      <c r="AC437" s="793"/>
      <c r="AD437" s="190">
        <v>8</v>
      </c>
      <c r="AE437" s="194"/>
      <c r="AF437" s="195"/>
      <c r="AG437" s="195"/>
      <c r="AH437" s="196"/>
      <c r="AI437" s="796"/>
      <c r="AJ437" s="790"/>
      <c r="AK437" s="790"/>
      <c r="AL437" s="790"/>
      <c r="AM437" s="790"/>
      <c r="AN437" s="793"/>
      <c r="AO437" s="190">
        <v>8</v>
      </c>
      <c r="AP437" s="194"/>
      <c r="AQ437" s="195"/>
      <c r="AR437" s="195"/>
      <c r="AS437" s="196"/>
      <c r="AT437" s="796"/>
      <c r="AU437" s="790"/>
      <c r="AV437" s="790"/>
      <c r="AW437" s="790"/>
      <c r="AX437" s="790"/>
      <c r="AY437" s="793"/>
      <c r="AZ437" s="190">
        <v>8</v>
      </c>
      <c r="BA437" s="194"/>
      <c r="BB437" s="195"/>
      <c r="BC437" s="195"/>
      <c r="BD437" s="196"/>
    </row>
    <row r="438" spans="2:56" x14ac:dyDescent="0.2">
      <c r="B438" s="797"/>
      <c r="C438" s="791"/>
      <c r="D438" s="791"/>
      <c r="E438" s="791"/>
      <c r="F438" s="791"/>
      <c r="G438" s="794"/>
      <c r="H438" s="28">
        <v>9</v>
      </c>
      <c r="I438" s="28"/>
      <c r="J438" s="29"/>
      <c r="K438" s="29"/>
      <c r="L438" s="27"/>
      <c r="M438" s="797"/>
      <c r="N438" s="791"/>
      <c r="O438" s="791"/>
      <c r="P438" s="791"/>
      <c r="Q438" s="791"/>
      <c r="R438" s="794"/>
      <c r="S438" s="28">
        <v>9</v>
      </c>
      <c r="T438" s="28"/>
      <c r="U438" s="29"/>
      <c r="V438" s="29"/>
      <c r="W438" s="27"/>
      <c r="X438" s="797"/>
      <c r="Y438" s="791"/>
      <c r="Z438" s="791"/>
      <c r="AA438" s="791"/>
      <c r="AB438" s="791"/>
      <c r="AC438" s="794"/>
      <c r="AD438" s="28">
        <v>9</v>
      </c>
      <c r="AE438" s="28"/>
      <c r="AF438" s="29"/>
      <c r="AG438" s="29"/>
      <c r="AH438" s="27"/>
      <c r="AI438" s="797"/>
      <c r="AJ438" s="791"/>
      <c r="AK438" s="791"/>
      <c r="AL438" s="791"/>
      <c r="AM438" s="791"/>
      <c r="AN438" s="794"/>
      <c r="AO438" s="28">
        <v>9</v>
      </c>
      <c r="AP438" s="28"/>
      <c r="AQ438" s="29"/>
      <c r="AR438" s="29"/>
      <c r="AS438" s="27"/>
      <c r="AT438" s="797"/>
      <c r="AU438" s="791"/>
      <c r="AV438" s="791"/>
      <c r="AW438" s="791"/>
      <c r="AX438" s="791"/>
      <c r="AY438" s="794"/>
      <c r="AZ438" s="28">
        <v>9</v>
      </c>
      <c r="BA438" s="28"/>
      <c r="BB438" s="29"/>
      <c r="BC438" s="29"/>
      <c r="BD438" s="27"/>
    </row>
    <row r="439" spans="2:56" x14ac:dyDescent="0.2">
      <c r="B439" s="795"/>
      <c r="C439" s="789"/>
      <c r="D439" s="789"/>
      <c r="E439" s="789"/>
      <c r="F439" s="789"/>
      <c r="G439" s="792"/>
      <c r="H439" s="189">
        <v>0</v>
      </c>
      <c r="I439" s="191"/>
      <c r="J439" s="192"/>
      <c r="K439" s="192"/>
      <c r="L439" s="193"/>
      <c r="M439" s="795"/>
      <c r="N439" s="789"/>
      <c r="O439" s="789"/>
      <c r="P439" s="789"/>
      <c r="Q439" s="789"/>
      <c r="R439" s="792"/>
      <c r="S439" s="189">
        <v>0</v>
      </c>
      <c r="T439" s="191"/>
      <c r="U439" s="192"/>
      <c r="V439" s="192"/>
      <c r="W439" s="193"/>
      <c r="X439" s="795"/>
      <c r="Y439" s="789"/>
      <c r="Z439" s="789"/>
      <c r="AA439" s="789"/>
      <c r="AB439" s="789"/>
      <c r="AC439" s="792"/>
      <c r="AD439" s="189">
        <v>0</v>
      </c>
      <c r="AE439" s="191"/>
      <c r="AF439" s="192"/>
      <c r="AG439" s="192"/>
      <c r="AH439" s="193"/>
      <c r="AI439" s="795"/>
      <c r="AJ439" s="789"/>
      <c r="AK439" s="789"/>
      <c r="AL439" s="789"/>
      <c r="AM439" s="789"/>
      <c r="AN439" s="792"/>
      <c r="AO439" s="189">
        <v>0</v>
      </c>
      <c r="AP439" s="191"/>
      <c r="AQ439" s="192"/>
      <c r="AR439" s="192"/>
      <c r="AS439" s="193"/>
      <c r="AT439" s="795"/>
      <c r="AU439" s="789"/>
      <c r="AV439" s="789"/>
      <c r="AW439" s="789"/>
      <c r="AX439" s="789"/>
      <c r="AY439" s="792"/>
      <c r="AZ439" s="189">
        <v>0</v>
      </c>
      <c r="BA439" s="191"/>
      <c r="BB439" s="192"/>
      <c r="BC439" s="192"/>
      <c r="BD439" s="193"/>
    </row>
    <row r="440" spans="2:56" x14ac:dyDescent="0.2">
      <c r="B440" s="796"/>
      <c r="C440" s="790"/>
      <c r="D440" s="790"/>
      <c r="E440" s="790"/>
      <c r="F440" s="790"/>
      <c r="G440" s="793"/>
      <c r="H440" s="190">
        <v>1</v>
      </c>
      <c r="I440" s="194"/>
      <c r="J440" s="195"/>
      <c r="K440" s="195"/>
      <c r="L440" s="196"/>
      <c r="M440" s="796"/>
      <c r="N440" s="790"/>
      <c r="O440" s="790"/>
      <c r="P440" s="790"/>
      <c r="Q440" s="790"/>
      <c r="R440" s="793"/>
      <c r="S440" s="190">
        <v>1</v>
      </c>
      <c r="T440" s="194"/>
      <c r="U440" s="195"/>
      <c r="V440" s="195"/>
      <c r="W440" s="196"/>
      <c r="X440" s="796"/>
      <c r="Y440" s="790"/>
      <c r="Z440" s="790"/>
      <c r="AA440" s="790"/>
      <c r="AB440" s="790"/>
      <c r="AC440" s="793"/>
      <c r="AD440" s="190">
        <v>1</v>
      </c>
      <c r="AE440" s="194"/>
      <c r="AF440" s="195"/>
      <c r="AG440" s="195"/>
      <c r="AH440" s="196"/>
      <c r="AI440" s="796"/>
      <c r="AJ440" s="790"/>
      <c r="AK440" s="790"/>
      <c r="AL440" s="790"/>
      <c r="AM440" s="790"/>
      <c r="AN440" s="793"/>
      <c r="AO440" s="190">
        <v>1</v>
      </c>
      <c r="AP440" s="194"/>
      <c r="AQ440" s="195"/>
      <c r="AR440" s="195"/>
      <c r="AS440" s="196"/>
      <c r="AT440" s="796"/>
      <c r="AU440" s="790"/>
      <c r="AV440" s="790"/>
      <c r="AW440" s="790"/>
      <c r="AX440" s="790"/>
      <c r="AY440" s="793"/>
      <c r="AZ440" s="190">
        <v>1</v>
      </c>
      <c r="BA440" s="194"/>
      <c r="BB440" s="195"/>
      <c r="BC440" s="195"/>
      <c r="BD440" s="196"/>
    </row>
    <row r="441" spans="2:56" x14ac:dyDescent="0.2">
      <c r="B441" s="796"/>
      <c r="C441" s="790"/>
      <c r="D441" s="790"/>
      <c r="E441" s="790"/>
      <c r="F441" s="790"/>
      <c r="G441" s="793"/>
      <c r="H441" s="190">
        <v>2</v>
      </c>
      <c r="I441" s="194"/>
      <c r="J441" s="195"/>
      <c r="K441" s="195"/>
      <c r="L441" s="196"/>
      <c r="M441" s="796"/>
      <c r="N441" s="790"/>
      <c r="O441" s="790"/>
      <c r="P441" s="790"/>
      <c r="Q441" s="790"/>
      <c r="R441" s="793"/>
      <c r="S441" s="190">
        <v>2</v>
      </c>
      <c r="T441" s="194"/>
      <c r="U441" s="195"/>
      <c r="V441" s="195"/>
      <c r="W441" s="196"/>
      <c r="X441" s="796"/>
      <c r="Y441" s="790"/>
      <c r="Z441" s="790"/>
      <c r="AA441" s="790"/>
      <c r="AB441" s="790"/>
      <c r="AC441" s="793"/>
      <c r="AD441" s="190">
        <v>2</v>
      </c>
      <c r="AE441" s="194"/>
      <c r="AF441" s="195"/>
      <c r="AG441" s="195"/>
      <c r="AH441" s="196"/>
      <c r="AI441" s="796"/>
      <c r="AJ441" s="790"/>
      <c r="AK441" s="790"/>
      <c r="AL441" s="790"/>
      <c r="AM441" s="790"/>
      <c r="AN441" s="793"/>
      <c r="AO441" s="190">
        <v>2</v>
      </c>
      <c r="AP441" s="194"/>
      <c r="AQ441" s="195"/>
      <c r="AR441" s="195"/>
      <c r="AS441" s="196"/>
      <c r="AT441" s="796"/>
      <c r="AU441" s="790"/>
      <c r="AV441" s="790"/>
      <c r="AW441" s="790"/>
      <c r="AX441" s="790"/>
      <c r="AY441" s="793"/>
      <c r="AZ441" s="190">
        <v>2</v>
      </c>
      <c r="BA441" s="194"/>
      <c r="BB441" s="195"/>
      <c r="BC441" s="195"/>
      <c r="BD441" s="196"/>
    </row>
    <row r="442" spans="2:56" x14ac:dyDescent="0.2">
      <c r="B442" s="796"/>
      <c r="C442" s="790"/>
      <c r="D442" s="790"/>
      <c r="E442" s="790"/>
      <c r="F442" s="790"/>
      <c r="G442" s="793"/>
      <c r="H442" s="190">
        <v>3</v>
      </c>
      <c r="I442" s="194"/>
      <c r="J442" s="195"/>
      <c r="K442" s="195"/>
      <c r="L442" s="196"/>
      <c r="M442" s="796"/>
      <c r="N442" s="790"/>
      <c r="O442" s="790"/>
      <c r="P442" s="790"/>
      <c r="Q442" s="790"/>
      <c r="R442" s="793"/>
      <c r="S442" s="190">
        <v>3</v>
      </c>
      <c r="T442" s="194"/>
      <c r="U442" s="195"/>
      <c r="V442" s="195"/>
      <c r="W442" s="196"/>
      <c r="X442" s="796"/>
      <c r="Y442" s="790"/>
      <c r="Z442" s="790"/>
      <c r="AA442" s="790"/>
      <c r="AB442" s="790"/>
      <c r="AC442" s="793"/>
      <c r="AD442" s="190">
        <v>3</v>
      </c>
      <c r="AE442" s="194"/>
      <c r="AF442" s="195"/>
      <c r="AG442" s="195"/>
      <c r="AH442" s="196"/>
      <c r="AI442" s="796"/>
      <c r="AJ442" s="790"/>
      <c r="AK442" s="790"/>
      <c r="AL442" s="790"/>
      <c r="AM442" s="790"/>
      <c r="AN442" s="793"/>
      <c r="AO442" s="190">
        <v>3</v>
      </c>
      <c r="AP442" s="194"/>
      <c r="AQ442" s="195"/>
      <c r="AR442" s="195"/>
      <c r="AS442" s="196"/>
      <c r="AT442" s="796"/>
      <c r="AU442" s="790"/>
      <c r="AV442" s="790"/>
      <c r="AW442" s="790"/>
      <c r="AX442" s="790"/>
      <c r="AY442" s="793"/>
      <c r="AZ442" s="190">
        <v>3</v>
      </c>
      <c r="BA442" s="194"/>
      <c r="BB442" s="195"/>
      <c r="BC442" s="195"/>
      <c r="BD442" s="196"/>
    </row>
    <row r="443" spans="2:56" x14ac:dyDescent="0.2">
      <c r="B443" s="796"/>
      <c r="C443" s="790"/>
      <c r="D443" s="790"/>
      <c r="E443" s="790"/>
      <c r="F443" s="790"/>
      <c r="G443" s="793"/>
      <c r="H443" s="190">
        <v>4</v>
      </c>
      <c r="I443" s="194"/>
      <c r="J443" s="195"/>
      <c r="K443" s="195"/>
      <c r="L443" s="196"/>
      <c r="M443" s="796"/>
      <c r="N443" s="790"/>
      <c r="O443" s="790"/>
      <c r="P443" s="790"/>
      <c r="Q443" s="790"/>
      <c r="R443" s="793"/>
      <c r="S443" s="190">
        <v>4</v>
      </c>
      <c r="T443" s="194"/>
      <c r="U443" s="195"/>
      <c r="V443" s="195"/>
      <c r="W443" s="196"/>
      <c r="X443" s="796"/>
      <c r="Y443" s="790"/>
      <c r="Z443" s="790"/>
      <c r="AA443" s="790"/>
      <c r="AB443" s="790"/>
      <c r="AC443" s="793"/>
      <c r="AD443" s="190">
        <v>4</v>
      </c>
      <c r="AE443" s="194"/>
      <c r="AF443" s="195"/>
      <c r="AG443" s="195"/>
      <c r="AH443" s="196"/>
      <c r="AI443" s="796"/>
      <c r="AJ443" s="790"/>
      <c r="AK443" s="790"/>
      <c r="AL443" s="790"/>
      <c r="AM443" s="790"/>
      <c r="AN443" s="793"/>
      <c r="AO443" s="190">
        <v>4</v>
      </c>
      <c r="AP443" s="194"/>
      <c r="AQ443" s="195"/>
      <c r="AR443" s="195"/>
      <c r="AS443" s="196"/>
      <c r="AT443" s="796"/>
      <c r="AU443" s="790"/>
      <c r="AV443" s="790"/>
      <c r="AW443" s="790"/>
      <c r="AX443" s="790"/>
      <c r="AY443" s="793"/>
      <c r="AZ443" s="190">
        <v>4</v>
      </c>
      <c r="BA443" s="194"/>
      <c r="BB443" s="195"/>
      <c r="BC443" s="195"/>
      <c r="BD443" s="196"/>
    </row>
    <row r="444" spans="2:56" x14ac:dyDescent="0.2">
      <c r="B444" s="796"/>
      <c r="C444" s="790"/>
      <c r="D444" s="790"/>
      <c r="E444" s="790"/>
      <c r="F444" s="790"/>
      <c r="G444" s="793"/>
      <c r="H444" s="190">
        <v>5</v>
      </c>
      <c r="I444" s="194"/>
      <c r="J444" s="195"/>
      <c r="K444" s="195"/>
      <c r="L444" s="196"/>
      <c r="M444" s="796"/>
      <c r="N444" s="790"/>
      <c r="O444" s="790"/>
      <c r="P444" s="790"/>
      <c r="Q444" s="790"/>
      <c r="R444" s="793"/>
      <c r="S444" s="190">
        <v>5</v>
      </c>
      <c r="T444" s="194"/>
      <c r="U444" s="195"/>
      <c r="V444" s="195"/>
      <c r="W444" s="196"/>
      <c r="X444" s="796"/>
      <c r="Y444" s="790"/>
      <c r="Z444" s="790"/>
      <c r="AA444" s="790"/>
      <c r="AB444" s="790"/>
      <c r="AC444" s="793"/>
      <c r="AD444" s="190">
        <v>5</v>
      </c>
      <c r="AE444" s="194"/>
      <c r="AF444" s="195"/>
      <c r="AG444" s="195"/>
      <c r="AH444" s="196"/>
      <c r="AI444" s="796"/>
      <c r="AJ444" s="790"/>
      <c r="AK444" s="790"/>
      <c r="AL444" s="790"/>
      <c r="AM444" s="790"/>
      <c r="AN444" s="793"/>
      <c r="AO444" s="190">
        <v>5</v>
      </c>
      <c r="AP444" s="194"/>
      <c r="AQ444" s="195"/>
      <c r="AR444" s="195"/>
      <c r="AS444" s="196"/>
      <c r="AT444" s="796"/>
      <c r="AU444" s="790"/>
      <c r="AV444" s="790"/>
      <c r="AW444" s="790"/>
      <c r="AX444" s="790"/>
      <c r="AY444" s="793"/>
      <c r="AZ444" s="190">
        <v>5</v>
      </c>
      <c r="BA444" s="194"/>
      <c r="BB444" s="195"/>
      <c r="BC444" s="195"/>
      <c r="BD444" s="196"/>
    </row>
    <row r="445" spans="2:56" x14ac:dyDescent="0.2">
      <c r="B445" s="796"/>
      <c r="C445" s="790"/>
      <c r="D445" s="790"/>
      <c r="E445" s="790"/>
      <c r="F445" s="790"/>
      <c r="G445" s="793"/>
      <c r="H445" s="190">
        <v>6</v>
      </c>
      <c r="I445" s="194"/>
      <c r="J445" s="195"/>
      <c r="K445" s="195"/>
      <c r="L445" s="196"/>
      <c r="M445" s="796"/>
      <c r="N445" s="790"/>
      <c r="O445" s="790"/>
      <c r="P445" s="790"/>
      <c r="Q445" s="790"/>
      <c r="R445" s="793"/>
      <c r="S445" s="190">
        <v>6</v>
      </c>
      <c r="T445" s="194"/>
      <c r="U445" s="195"/>
      <c r="V445" s="195"/>
      <c r="W445" s="196"/>
      <c r="X445" s="796"/>
      <c r="Y445" s="790"/>
      <c r="Z445" s="790"/>
      <c r="AA445" s="790"/>
      <c r="AB445" s="790"/>
      <c r="AC445" s="793"/>
      <c r="AD445" s="190">
        <v>6</v>
      </c>
      <c r="AE445" s="194"/>
      <c r="AF445" s="195"/>
      <c r="AG445" s="195"/>
      <c r="AH445" s="196"/>
      <c r="AI445" s="796"/>
      <c r="AJ445" s="790"/>
      <c r="AK445" s="790"/>
      <c r="AL445" s="790"/>
      <c r="AM445" s="790"/>
      <c r="AN445" s="793"/>
      <c r="AO445" s="190">
        <v>6</v>
      </c>
      <c r="AP445" s="194"/>
      <c r="AQ445" s="195"/>
      <c r="AR445" s="195"/>
      <c r="AS445" s="196"/>
      <c r="AT445" s="796"/>
      <c r="AU445" s="790"/>
      <c r="AV445" s="790"/>
      <c r="AW445" s="790"/>
      <c r="AX445" s="790"/>
      <c r="AY445" s="793"/>
      <c r="AZ445" s="190">
        <v>6</v>
      </c>
      <c r="BA445" s="194"/>
      <c r="BB445" s="195"/>
      <c r="BC445" s="195"/>
      <c r="BD445" s="196"/>
    </row>
    <row r="446" spans="2:56" x14ac:dyDescent="0.2">
      <c r="B446" s="796"/>
      <c r="C446" s="790"/>
      <c r="D446" s="790"/>
      <c r="E446" s="790"/>
      <c r="F446" s="790"/>
      <c r="G446" s="793"/>
      <c r="H446" s="190">
        <v>7</v>
      </c>
      <c r="I446" s="194"/>
      <c r="J446" s="195"/>
      <c r="K446" s="195"/>
      <c r="L446" s="196"/>
      <c r="M446" s="796"/>
      <c r="N446" s="790"/>
      <c r="O446" s="790"/>
      <c r="P446" s="790"/>
      <c r="Q446" s="790"/>
      <c r="R446" s="793"/>
      <c r="S446" s="190">
        <v>7</v>
      </c>
      <c r="T446" s="194"/>
      <c r="U446" s="195"/>
      <c r="V446" s="195"/>
      <c r="W446" s="196"/>
      <c r="X446" s="796"/>
      <c r="Y446" s="790"/>
      <c r="Z446" s="790"/>
      <c r="AA446" s="790"/>
      <c r="AB446" s="790"/>
      <c r="AC446" s="793"/>
      <c r="AD446" s="190">
        <v>7</v>
      </c>
      <c r="AE446" s="194"/>
      <c r="AF446" s="195"/>
      <c r="AG446" s="195"/>
      <c r="AH446" s="196"/>
      <c r="AI446" s="796"/>
      <c r="AJ446" s="790"/>
      <c r="AK446" s="790"/>
      <c r="AL446" s="790"/>
      <c r="AM446" s="790"/>
      <c r="AN446" s="793"/>
      <c r="AO446" s="190">
        <v>7</v>
      </c>
      <c r="AP446" s="194"/>
      <c r="AQ446" s="195"/>
      <c r="AR446" s="195"/>
      <c r="AS446" s="196"/>
      <c r="AT446" s="796"/>
      <c r="AU446" s="790"/>
      <c r="AV446" s="790"/>
      <c r="AW446" s="790"/>
      <c r="AX446" s="790"/>
      <c r="AY446" s="793"/>
      <c r="AZ446" s="190">
        <v>7</v>
      </c>
      <c r="BA446" s="194"/>
      <c r="BB446" s="195"/>
      <c r="BC446" s="195"/>
      <c r="BD446" s="196"/>
    </row>
    <row r="447" spans="2:56" x14ac:dyDescent="0.2">
      <c r="B447" s="796"/>
      <c r="C447" s="790"/>
      <c r="D447" s="790"/>
      <c r="E447" s="790"/>
      <c r="F447" s="790"/>
      <c r="G447" s="793"/>
      <c r="H447" s="190">
        <v>8</v>
      </c>
      <c r="I447" s="194"/>
      <c r="J447" s="195"/>
      <c r="K447" s="195"/>
      <c r="L447" s="196"/>
      <c r="M447" s="796"/>
      <c r="N447" s="790"/>
      <c r="O447" s="790"/>
      <c r="P447" s="790"/>
      <c r="Q447" s="790"/>
      <c r="R447" s="793"/>
      <c r="S447" s="190">
        <v>8</v>
      </c>
      <c r="T447" s="194"/>
      <c r="U447" s="195"/>
      <c r="V447" s="195"/>
      <c r="W447" s="196"/>
      <c r="X447" s="796"/>
      <c r="Y447" s="790"/>
      <c r="Z447" s="790"/>
      <c r="AA447" s="790"/>
      <c r="AB447" s="790"/>
      <c r="AC447" s="793"/>
      <c r="AD447" s="190">
        <v>8</v>
      </c>
      <c r="AE447" s="194"/>
      <c r="AF447" s="195"/>
      <c r="AG447" s="195"/>
      <c r="AH447" s="196"/>
      <c r="AI447" s="796"/>
      <c r="AJ447" s="790"/>
      <c r="AK447" s="790"/>
      <c r="AL447" s="790"/>
      <c r="AM447" s="790"/>
      <c r="AN447" s="793"/>
      <c r="AO447" s="190">
        <v>8</v>
      </c>
      <c r="AP447" s="194"/>
      <c r="AQ447" s="195"/>
      <c r="AR447" s="195"/>
      <c r="AS447" s="196"/>
      <c r="AT447" s="796"/>
      <c r="AU447" s="790"/>
      <c r="AV447" s="790"/>
      <c r="AW447" s="790"/>
      <c r="AX447" s="790"/>
      <c r="AY447" s="793"/>
      <c r="AZ447" s="190">
        <v>8</v>
      </c>
      <c r="BA447" s="194"/>
      <c r="BB447" s="195"/>
      <c r="BC447" s="195"/>
      <c r="BD447" s="196"/>
    </row>
    <row r="448" spans="2:56" x14ac:dyDescent="0.2">
      <c r="B448" s="797"/>
      <c r="C448" s="791"/>
      <c r="D448" s="791"/>
      <c r="E448" s="791"/>
      <c r="F448" s="791"/>
      <c r="G448" s="794"/>
      <c r="H448" s="28">
        <v>9</v>
      </c>
      <c r="I448" s="28"/>
      <c r="J448" s="29"/>
      <c r="K448" s="29"/>
      <c r="L448" s="27"/>
      <c r="M448" s="797"/>
      <c r="N448" s="791"/>
      <c r="O448" s="791"/>
      <c r="P448" s="791"/>
      <c r="Q448" s="791"/>
      <c r="R448" s="794"/>
      <c r="S448" s="28">
        <v>9</v>
      </c>
      <c r="T448" s="28"/>
      <c r="U448" s="29"/>
      <c r="V448" s="29"/>
      <c r="W448" s="27"/>
      <c r="X448" s="797"/>
      <c r="Y448" s="791"/>
      <c r="Z448" s="791"/>
      <c r="AA448" s="791"/>
      <c r="AB448" s="791"/>
      <c r="AC448" s="794"/>
      <c r="AD448" s="28">
        <v>9</v>
      </c>
      <c r="AE448" s="28"/>
      <c r="AF448" s="29"/>
      <c r="AG448" s="29"/>
      <c r="AH448" s="27"/>
      <c r="AI448" s="797"/>
      <c r="AJ448" s="791"/>
      <c r="AK448" s="791"/>
      <c r="AL448" s="791"/>
      <c r="AM448" s="791"/>
      <c r="AN448" s="794"/>
      <c r="AO448" s="28">
        <v>9</v>
      </c>
      <c r="AP448" s="28"/>
      <c r="AQ448" s="29"/>
      <c r="AR448" s="29"/>
      <c r="AS448" s="27"/>
      <c r="AT448" s="797"/>
      <c r="AU448" s="791"/>
      <c r="AV448" s="791"/>
      <c r="AW448" s="791"/>
      <c r="AX448" s="791"/>
      <c r="AY448" s="794"/>
      <c r="AZ448" s="28">
        <v>9</v>
      </c>
      <c r="BA448" s="28"/>
      <c r="BB448" s="29"/>
      <c r="BC448" s="29"/>
      <c r="BD448" s="27"/>
    </row>
    <row r="449" spans="2:56" x14ac:dyDescent="0.2">
      <c r="B449" s="795"/>
      <c r="C449" s="789"/>
      <c r="D449" s="789"/>
      <c r="E449" s="789"/>
      <c r="F449" s="789"/>
      <c r="G449" s="792"/>
      <c r="H449" s="189">
        <v>0</v>
      </c>
      <c r="I449" s="191"/>
      <c r="J449" s="192"/>
      <c r="K449" s="192"/>
      <c r="L449" s="193"/>
      <c r="M449" s="795"/>
      <c r="N449" s="789"/>
      <c r="O449" s="789"/>
      <c r="P449" s="789"/>
      <c r="Q449" s="789"/>
      <c r="R449" s="792"/>
      <c r="S449" s="189">
        <v>0</v>
      </c>
      <c r="T449" s="191"/>
      <c r="U449" s="192"/>
      <c r="V449" s="192"/>
      <c r="W449" s="193"/>
      <c r="X449" s="795"/>
      <c r="Y449" s="789"/>
      <c r="Z449" s="789"/>
      <c r="AA449" s="789"/>
      <c r="AB449" s="789"/>
      <c r="AC449" s="792"/>
      <c r="AD449" s="189">
        <v>0</v>
      </c>
      <c r="AE449" s="191"/>
      <c r="AF449" s="192"/>
      <c r="AG449" s="192"/>
      <c r="AH449" s="193"/>
      <c r="AI449" s="795"/>
      <c r="AJ449" s="789"/>
      <c r="AK449" s="789"/>
      <c r="AL449" s="789"/>
      <c r="AM449" s="789"/>
      <c r="AN449" s="792"/>
      <c r="AO449" s="189">
        <v>0</v>
      </c>
      <c r="AP449" s="191"/>
      <c r="AQ449" s="192"/>
      <c r="AR449" s="192"/>
      <c r="AS449" s="193"/>
      <c r="AT449" s="795"/>
      <c r="AU449" s="789"/>
      <c r="AV449" s="789"/>
      <c r="AW449" s="789"/>
      <c r="AX449" s="789"/>
      <c r="AY449" s="792"/>
      <c r="AZ449" s="189">
        <v>0</v>
      </c>
      <c r="BA449" s="191"/>
      <c r="BB449" s="192"/>
      <c r="BC449" s="192"/>
      <c r="BD449" s="193"/>
    </row>
    <row r="450" spans="2:56" x14ac:dyDescent="0.2">
      <c r="B450" s="796"/>
      <c r="C450" s="790"/>
      <c r="D450" s="790"/>
      <c r="E450" s="790"/>
      <c r="F450" s="790"/>
      <c r="G450" s="793"/>
      <c r="H450" s="190">
        <v>1</v>
      </c>
      <c r="I450" s="194"/>
      <c r="J450" s="195"/>
      <c r="K450" s="195"/>
      <c r="L450" s="196"/>
      <c r="M450" s="796"/>
      <c r="N450" s="790"/>
      <c r="O450" s="790"/>
      <c r="P450" s="790"/>
      <c r="Q450" s="790"/>
      <c r="R450" s="793"/>
      <c r="S450" s="190">
        <v>1</v>
      </c>
      <c r="T450" s="194"/>
      <c r="U450" s="195"/>
      <c r="V450" s="195"/>
      <c r="W450" s="196"/>
      <c r="X450" s="796"/>
      <c r="Y450" s="790"/>
      <c r="Z450" s="790"/>
      <c r="AA450" s="790"/>
      <c r="AB450" s="790"/>
      <c r="AC450" s="793"/>
      <c r="AD450" s="190">
        <v>1</v>
      </c>
      <c r="AE450" s="194"/>
      <c r="AF450" s="195"/>
      <c r="AG450" s="195"/>
      <c r="AH450" s="196"/>
      <c r="AI450" s="796"/>
      <c r="AJ450" s="790"/>
      <c r="AK450" s="790"/>
      <c r="AL450" s="790"/>
      <c r="AM450" s="790"/>
      <c r="AN450" s="793"/>
      <c r="AO450" s="190">
        <v>1</v>
      </c>
      <c r="AP450" s="194"/>
      <c r="AQ450" s="195"/>
      <c r="AR450" s="195"/>
      <c r="AS450" s="196"/>
      <c r="AT450" s="796"/>
      <c r="AU450" s="790"/>
      <c r="AV450" s="790"/>
      <c r="AW450" s="790"/>
      <c r="AX450" s="790"/>
      <c r="AY450" s="793"/>
      <c r="AZ450" s="190">
        <v>1</v>
      </c>
      <c r="BA450" s="194"/>
      <c r="BB450" s="195"/>
      <c r="BC450" s="195"/>
      <c r="BD450" s="196"/>
    </row>
    <row r="451" spans="2:56" x14ac:dyDescent="0.2">
      <c r="B451" s="796"/>
      <c r="C451" s="790"/>
      <c r="D451" s="790"/>
      <c r="E451" s="790"/>
      <c r="F451" s="790"/>
      <c r="G451" s="793"/>
      <c r="H451" s="190">
        <v>2</v>
      </c>
      <c r="I451" s="194"/>
      <c r="J451" s="195"/>
      <c r="K451" s="195"/>
      <c r="L451" s="196"/>
      <c r="M451" s="796"/>
      <c r="N451" s="790"/>
      <c r="O451" s="790"/>
      <c r="P451" s="790"/>
      <c r="Q451" s="790"/>
      <c r="R451" s="793"/>
      <c r="S451" s="190">
        <v>2</v>
      </c>
      <c r="T451" s="194"/>
      <c r="U451" s="195"/>
      <c r="V451" s="195"/>
      <c r="W451" s="196"/>
      <c r="X451" s="796"/>
      <c r="Y451" s="790"/>
      <c r="Z451" s="790"/>
      <c r="AA451" s="790"/>
      <c r="AB451" s="790"/>
      <c r="AC451" s="793"/>
      <c r="AD451" s="190">
        <v>2</v>
      </c>
      <c r="AE451" s="194"/>
      <c r="AF451" s="195"/>
      <c r="AG451" s="195"/>
      <c r="AH451" s="196"/>
      <c r="AI451" s="796"/>
      <c r="AJ451" s="790"/>
      <c r="AK451" s="790"/>
      <c r="AL451" s="790"/>
      <c r="AM451" s="790"/>
      <c r="AN451" s="793"/>
      <c r="AO451" s="190">
        <v>2</v>
      </c>
      <c r="AP451" s="194"/>
      <c r="AQ451" s="195"/>
      <c r="AR451" s="195"/>
      <c r="AS451" s="196"/>
      <c r="AT451" s="796"/>
      <c r="AU451" s="790"/>
      <c r="AV451" s="790"/>
      <c r="AW451" s="790"/>
      <c r="AX451" s="790"/>
      <c r="AY451" s="793"/>
      <c r="AZ451" s="190">
        <v>2</v>
      </c>
      <c r="BA451" s="194"/>
      <c r="BB451" s="195"/>
      <c r="BC451" s="195"/>
      <c r="BD451" s="196"/>
    </row>
    <row r="452" spans="2:56" x14ac:dyDescent="0.2">
      <c r="B452" s="796"/>
      <c r="C452" s="790"/>
      <c r="D452" s="790"/>
      <c r="E452" s="790"/>
      <c r="F452" s="790"/>
      <c r="G452" s="793"/>
      <c r="H452" s="190">
        <v>3</v>
      </c>
      <c r="I452" s="194"/>
      <c r="J452" s="195"/>
      <c r="K452" s="195"/>
      <c r="L452" s="196"/>
      <c r="M452" s="796"/>
      <c r="N452" s="790"/>
      <c r="O452" s="790"/>
      <c r="P452" s="790"/>
      <c r="Q452" s="790"/>
      <c r="R452" s="793"/>
      <c r="S452" s="190">
        <v>3</v>
      </c>
      <c r="T452" s="194"/>
      <c r="U452" s="195"/>
      <c r="V452" s="195"/>
      <c r="W452" s="196"/>
      <c r="X452" s="796"/>
      <c r="Y452" s="790"/>
      <c r="Z452" s="790"/>
      <c r="AA452" s="790"/>
      <c r="AB452" s="790"/>
      <c r="AC452" s="793"/>
      <c r="AD452" s="190">
        <v>3</v>
      </c>
      <c r="AE452" s="194"/>
      <c r="AF452" s="195"/>
      <c r="AG452" s="195"/>
      <c r="AH452" s="196"/>
      <c r="AI452" s="796"/>
      <c r="AJ452" s="790"/>
      <c r="AK452" s="790"/>
      <c r="AL452" s="790"/>
      <c r="AM452" s="790"/>
      <c r="AN452" s="793"/>
      <c r="AO452" s="190">
        <v>3</v>
      </c>
      <c r="AP452" s="194"/>
      <c r="AQ452" s="195"/>
      <c r="AR452" s="195"/>
      <c r="AS452" s="196"/>
      <c r="AT452" s="796"/>
      <c r="AU452" s="790"/>
      <c r="AV452" s="790"/>
      <c r="AW452" s="790"/>
      <c r="AX452" s="790"/>
      <c r="AY452" s="793"/>
      <c r="AZ452" s="190">
        <v>3</v>
      </c>
      <c r="BA452" s="194"/>
      <c r="BB452" s="195"/>
      <c r="BC452" s="195"/>
      <c r="BD452" s="196"/>
    </row>
    <row r="453" spans="2:56" x14ac:dyDescent="0.2">
      <c r="B453" s="796"/>
      <c r="C453" s="790"/>
      <c r="D453" s="790"/>
      <c r="E453" s="790"/>
      <c r="F453" s="790"/>
      <c r="G453" s="793"/>
      <c r="H453" s="190">
        <v>4</v>
      </c>
      <c r="I453" s="194"/>
      <c r="J453" s="195"/>
      <c r="K453" s="195"/>
      <c r="L453" s="196"/>
      <c r="M453" s="796"/>
      <c r="N453" s="790"/>
      <c r="O453" s="790"/>
      <c r="P453" s="790"/>
      <c r="Q453" s="790"/>
      <c r="R453" s="793"/>
      <c r="S453" s="190">
        <v>4</v>
      </c>
      <c r="T453" s="194"/>
      <c r="U453" s="195"/>
      <c r="V453" s="195"/>
      <c r="W453" s="196"/>
      <c r="X453" s="796"/>
      <c r="Y453" s="790"/>
      <c r="Z453" s="790"/>
      <c r="AA453" s="790"/>
      <c r="AB453" s="790"/>
      <c r="AC453" s="793"/>
      <c r="AD453" s="190">
        <v>4</v>
      </c>
      <c r="AE453" s="194"/>
      <c r="AF453" s="195"/>
      <c r="AG453" s="195"/>
      <c r="AH453" s="196"/>
      <c r="AI453" s="796"/>
      <c r="AJ453" s="790"/>
      <c r="AK453" s="790"/>
      <c r="AL453" s="790"/>
      <c r="AM453" s="790"/>
      <c r="AN453" s="793"/>
      <c r="AO453" s="190">
        <v>4</v>
      </c>
      <c r="AP453" s="194"/>
      <c r="AQ453" s="195"/>
      <c r="AR453" s="195"/>
      <c r="AS453" s="196"/>
      <c r="AT453" s="796"/>
      <c r="AU453" s="790"/>
      <c r="AV453" s="790"/>
      <c r="AW453" s="790"/>
      <c r="AX453" s="790"/>
      <c r="AY453" s="793"/>
      <c r="AZ453" s="190">
        <v>4</v>
      </c>
      <c r="BA453" s="194"/>
      <c r="BB453" s="195"/>
      <c r="BC453" s="195"/>
      <c r="BD453" s="196"/>
    </row>
    <row r="454" spans="2:56" x14ac:dyDescent="0.2">
      <c r="B454" s="796"/>
      <c r="C454" s="790"/>
      <c r="D454" s="790"/>
      <c r="E454" s="790"/>
      <c r="F454" s="790"/>
      <c r="G454" s="793"/>
      <c r="H454" s="190">
        <v>5</v>
      </c>
      <c r="I454" s="194"/>
      <c r="J454" s="195"/>
      <c r="K454" s="195"/>
      <c r="L454" s="196"/>
      <c r="M454" s="796"/>
      <c r="N454" s="790"/>
      <c r="O454" s="790"/>
      <c r="P454" s="790"/>
      <c r="Q454" s="790"/>
      <c r="R454" s="793"/>
      <c r="S454" s="190">
        <v>5</v>
      </c>
      <c r="T454" s="194"/>
      <c r="U454" s="195"/>
      <c r="V454" s="195"/>
      <c r="W454" s="196"/>
      <c r="X454" s="796"/>
      <c r="Y454" s="790"/>
      <c r="Z454" s="790"/>
      <c r="AA454" s="790"/>
      <c r="AB454" s="790"/>
      <c r="AC454" s="793"/>
      <c r="AD454" s="190">
        <v>5</v>
      </c>
      <c r="AE454" s="194"/>
      <c r="AF454" s="195"/>
      <c r="AG454" s="195"/>
      <c r="AH454" s="196"/>
      <c r="AI454" s="796"/>
      <c r="AJ454" s="790"/>
      <c r="AK454" s="790"/>
      <c r="AL454" s="790"/>
      <c r="AM454" s="790"/>
      <c r="AN454" s="793"/>
      <c r="AO454" s="190">
        <v>5</v>
      </c>
      <c r="AP454" s="194"/>
      <c r="AQ454" s="195"/>
      <c r="AR454" s="195"/>
      <c r="AS454" s="196"/>
      <c r="AT454" s="796"/>
      <c r="AU454" s="790"/>
      <c r="AV454" s="790"/>
      <c r="AW454" s="790"/>
      <c r="AX454" s="790"/>
      <c r="AY454" s="793"/>
      <c r="AZ454" s="190">
        <v>5</v>
      </c>
      <c r="BA454" s="194"/>
      <c r="BB454" s="195"/>
      <c r="BC454" s="195"/>
      <c r="BD454" s="196"/>
    </row>
    <row r="455" spans="2:56" x14ac:dyDescent="0.2">
      <c r="B455" s="796"/>
      <c r="C455" s="790"/>
      <c r="D455" s="790"/>
      <c r="E455" s="790"/>
      <c r="F455" s="790"/>
      <c r="G455" s="793"/>
      <c r="H455" s="190">
        <v>6</v>
      </c>
      <c r="I455" s="194"/>
      <c r="J455" s="195"/>
      <c r="K455" s="195"/>
      <c r="L455" s="196"/>
      <c r="M455" s="796"/>
      <c r="N455" s="790"/>
      <c r="O455" s="790"/>
      <c r="P455" s="790"/>
      <c r="Q455" s="790"/>
      <c r="R455" s="793"/>
      <c r="S455" s="190">
        <v>6</v>
      </c>
      <c r="T455" s="194"/>
      <c r="U455" s="195"/>
      <c r="V455" s="195"/>
      <c r="W455" s="196"/>
      <c r="X455" s="796"/>
      <c r="Y455" s="790"/>
      <c r="Z455" s="790"/>
      <c r="AA455" s="790"/>
      <c r="AB455" s="790"/>
      <c r="AC455" s="793"/>
      <c r="AD455" s="190">
        <v>6</v>
      </c>
      <c r="AE455" s="194"/>
      <c r="AF455" s="195"/>
      <c r="AG455" s="195"/>
      <c r="AH455" s="196"/>
      <c r="AI455" s="796"/>
      <c r="AJ455" s="790"/>
      <c r="AK455" s="790"/>
      <c r="AL455" s="790"/>
      <c r="AM455" s="790"/>
      <c r="AN455" s="793"/>
      <c r="AO455" s="190">
        <v>6</v>
      </c>
      <c r="AP455" s="194"/>
      <c r="AQ455" s="195"/>
      <c r="AR455" s="195"/>
      <c r="AS455" s="196"/>
      <c r="AT455" s="796"/>
      <c r="AU455" s="790"/>
      <c r="AV455" s="790"/>
      <c r="AW455" s="790"/>
      <c r="AX455" s="790"/>
      <c r="AY455" s="793"/>
      <c r="AZ455" s="190">
        <v>6</v>
      </c>
      <c r="BA455" s="194"/>
      <c r="BB455" s="195"/>
      <c r="BC455" s="195"/>
      <c r="BD455" s="196"/>
    </row>
    <row r="456" spans="2:56" x14ac:dyDescent="0.2">
      <c r="B456" s="796"/>
      <c r="C456" s="790"/>
      <c r="D456" s="790"/>
      <c r="E456" s="790"/>
      <c r="F456" s="790"/>
      <c r="G456" s="793"/>
      <c r="H456" s="190">
        <v>7</v>
      </c>
      <c r="I456" s="194"/>
      <c r="J456" s="195"/>
      <c r="K456" s="195"/>
      <c r="L456" s="196"/>
      <c r="M456" s="796"/>
      <c r="N456" s="790"/>
      <c r="O456" s="790"/>
      <c r="P456" s="790"/>
      <c r="Q456" s="790"/>
      <c r="R456" s="793"/>
      <c r="S456" s="190">
        <v>7</v>
      </c>
      <c r="T456" s="194"/>
      <c r="U456" s="195"/>
      <c r="V456" s="195"/>
      <c r="W456" s="196"/>
      <c r="X456" s="796"/>
      <c r="Y456" s="790"/>
      <c r="Z456" s="790"/>
      <c r="AA456" s="790"/>
      <c r="AB456" s="790"/>
      <c r="AC456" s="793"/>
      <c r="AD456" s="190">
        <v>7</v>
      </c>
      <c r="AE456" s="194"/>
      <c r="AF456" s="195"/>
      <c r="AG456" s="195"/>
      <c r="AH456" s="196"/>
      <c r="AI456" s="796"/>
      <c r="AJ456" s="790"/>
      <c r="AK456" s="790"/>
      <c r="AL456" s="790"/>
      <c r="AM456" s="790"/>
      <c r="AN456" s="793"/>
      <c r="AO456" s="190">
        <v>7</v>
      </c>
      <c r="AP456" s="194"/>
      <c r="AQ456" s="195"/>
      <c r="AR456" s="195"/>
      <c r="AS456" s="196"/>
      <c r="AT456" s="796"/>
      <c r="AU456" s="790"/>
      <c r="AV456" s="790"/>
      <c r="AW456" s="790"/>
      <c r="AX456" s="790"/>
      <c r="AY456" s="793"/>
      <c r="AZ456" s="190">
        <v>7</v>
      </c>
      <c r="BA456" s="194"/>
      <c r="BB456" s="195"/>
      <c r="BC456" s="195"/>
      <c r="BD456" s="196"/>
    </row>
    <row r="457" spans="2:56" x14ac:dyDescent="0.2">
      <c r="B457" s="796"/>
      <c r="C457" s="790"/>
      <c r="D457" s="790"/>
      <c r="E457" s="790"/>
      <c r="F457" s="790"/>
      <c r="G457" s="793"/>
      <c r="H457" s="190">
        <v>8</v>
      </c>
      <c r="I457" s="194"/>
      <c r="J457" s="195"/>
      <c r="K457" s="195"/>
      <c r="L457" s="196"/>
      <c r="M457" s="796"/>
      <c r="N457" s="790"/>
      <c r="O457" s="790"/>
      <c r="P457" s="790"/>
      <c r="Q457" s="790"/>
      <c r="R457" s="793"/>
      <c r="S457" s="190">
        <v>8</v>
      </c>
      <c r="T457" s="194"/>
      <c r="U457" s="195"/>
      <c r="V457" s="195"/>
      <c r="W457" s="196"/>
      <c r="X457" s="796"/>
      <c r="Y457" s="790"/>
      <c r="Z457" s="790"/>
      <c r="AA457" s="790"/>
      <c r="AB457" s="790"/>
      <c r="AC457" s="793"/>
      <c r="AD457" s="190">
        <v>8</v>
      </c>
      <c r="AE457" s="194"/>
      <c r="AF457" s="195"/>
      <c r="AG457" s="195"/>
      <c r="AH457" s="196"/>
      <c r="AI457" s="796"/>
      <c r="AJ457" s="790"/>
      <c r="AK457" s="790"/>
      <c r="AL457" s="790"/>
      <c r="AM457" s="790"/>
      <c r="AN457" s="793"/>
      <c r="AO457" s="190">
        <v>8</v>
      </c>
      <c r="AP457" s="194"/>
      <c r="AQ457" s="195"/>
      <c r="AR457" s="195"/>
      <c r="AS457" s="196"/>
      <c r="AT457" s="796"/>
      <c r="AU457" s="790"/>
      <c r="AV457" s="790"/>
      <c r="AW457" s="790"/>
      <c r="AX457" s="790"/>
      <c r="AY457" s="793"/>
      <c r="AZ457" s="190">
        <v>8</v>
      </c>
      <c r="BA457" s="194"/>
      <c r="BB457" s="195"/>
      <c r="BC457" s="195"/>
      <c r="BD457" s="196"/>
    </row>
    <row r="458" spans="2:56" x14ac:dyDescent="0.2">
      <c r="B458" s="797"/>
      <c r="C458" s="791"/>
      <c r="D458" s="791"/>
      <c r="E458" s="791"/>
      <c r="F458" s="791"/>
      <c r="G458" s="794"/>
      <c r="H458" s="28">
        <v>9</v>
      </c>
      <c r="I458" s="28"/>
      <c r="J458" s="29"/>
      <c r="K458" s="29"/>
      <c r="L458" s="27"/>
      <c r="M458" s="797"/>
      <c r="N458" s="791"/>
      <c r="O458" s="791"/>
      <c r="P458" s="791"/>
      <c r="Q458" s="791"/>
      <c r="R458" s="794"/>
      <c r="S458" s="28">
        <v>9</v>
      </c>
      <c r="T458" s="28"/>
      <c r="U458" s="29"/>
      <c r="V458" s="29"/>
      <c r="W458" s="27"/>
      <c r="X458" s="797"/>
      <c r="Y458" s="791"/>
      <c r="Z458" s="791"/>
      <c r="AA458" s="791"/>
      <c r="AB458" s="791"/>
      <c r="AC458" s="794"/>
      <c r="AD458" s="28">
        <v>9</v>
      </c>
      <c r="AE458" s="28"/>
      <c r="AF458" s="29"/>
      <c r="AG458" s="29"/>
      <c r="AH458" s="27"/>
      <c r="AI458" s="797"/>
      <c r="AJ458" s="791"/>
      <c r="AK458" s="791"/>
      <c r="AL458" s="791"/>
      <c r="AM458" s="791"/>
      <c r="AN458" s="794"/>
      <c r="AO458" s="28">
        <v>9</v>
      </c>
      <c r="AP458" s="28"/>
      <c r="AQ458" s="29"/>
      <c r="AR458" s="29"/>
      <c r="AS458" s="27"/>
      <c r="AT458" s="797"/>
      <c r="AU458" s="791"/>
      <c r="AV458" s="791"/>
      <c r="AW458" s="791"/>
      <c r="AX458" s="791"/>
      <c r="AY458" s="794"/>
      <c r="AZ458" s="28">
        <v>9</v>
      </c>
      <c r="BA458" s="28"/>
      <c r="BB458" s="29"/>
      <c r="BC458" s="29"/>
      <c r="BD458" s="27"/>
    </row>
    <row r="459" spans="2:56" x14ac:dyDescent="0.2">
      <c r="B459" s="795"/>
      <c r="C459" s="789"/>
      <c r="D459" s="789"/>
      <c r="E459" s="789"/>
      <c r="F459" s="789"/>
      <c r="G459" s="792"/>
      <c r="H459" s="189">
        <v>0</v>
      </c>
      <c r="I459" s="191"/>
      <c r="J459" s="192"/>
      <c r="K459" s="192"/>
      <c r="L459" s="193"/>
      <c r="M459" s="795"/>
      <c r="N459" s="789"/>
      <c r="O459" s="789"/>
      <c r="P459" s="789"/>
      <c r="Q459" s="789"/>
      <c r="R459" s="792"/>
      <c r="S459" s="189">
        <v>0</v>
      </c>
      <c r="T459" s="191"/>
      <c r="U459" s="192"/>
      <c r="V459" s="192"/>
      <c r="W459" s="193"/>
      <c r="X459" s="795"/>
      <c r="Y459" s="789"/>
      <c r="Z459" s="789"/>
      <c r="AA459" s="789"/>
      <c r="AB459" s="789"/>
      <c r="AC459" s="792"/>
      <c r="AD459" s="189">
        <v>0</v>
      </c>
      <c r="AE459" s="191"/>
      <c r="AF459" s="192"/>
      <c r="AG459" s="192"/>
      <c r="AH459" s="193"/>
      <c r="AI459" s="795"/>
      <c r="AJ459" s="789"/>
      <c r="AK459" s="789"/>
      <c r="AL459" s="789"/>
      <c r="AM459" s="789"/>
      <c r="AN459" s="792"/>
      <c r="AO459" s="189">
        <v>0</v>
      </c>
      <c r="AP459" s="191"/>
      <c r="AQ459" s="192"/>
      <c r="AR459" s="192"/>
      <c r="AS459" s="193"/>
      <c r="AT459" s="795"/>
      <c r="AU459" s="789"/>
      <c r="AV459" s="789"/>
      <c r="AW459" s="789"/>
      <c r="AX459" s="789"/>
      <c r="AY459" s="792"/>
      <c r="AZ459" s="189">
        <v>0</v>
      </c>
      <c r="BA459" s="191"/>
      <c r="BB459" s="192"/>
      <c r="BC459" s="192"/>
      <c r="BD459" s="193"/>
    </row>
    <row r="460" spans="2:56" x14ac:dyDescent="0.2">
      <c r="B460" s="796"/>
      <c r="C460" s="790"/>
      <c r="D460" s="790"/>
      <c r="E460" s="790"/>
      <c r="F460" s="790"/>
      <c r="G460" s="793"/>
      <c r="H460" s="190">
        <v>1</v>
      </c>
      <c r="I460" s="194"/>
      <c r="J460" s="195"/>
      <c r="K460" s="195"/>
      <c r="L460" s="196"/>
      <c r="M460" s="796"/>
      <c r="N460" s="790"/>
      <c r="O460" s="790"/>
      <c r="P460" s="790"/>
      <c r="Q460" s="790"/>
      <c r="R460" s="793"/>
      <c r="S460" s="190">
        <v>1</v>
      </c>
      <c r="T460" s="194"/>
      <c r="U460" s="195"/>
      <c r="V460" s="195"/>
      <c r="W460" s="196"/>
      <c r="X460" s="796"/>
      <c r="Y460" s="790"/>
      <c r="Z460" s="790"/>
      <c r="AA460" s="790"/>
      <c r="AB460" s="790"/>
      <c r="AC460" s="793"/>
      <c r="AD460" s="190">
        <v>1</v>
      </c>
      <c r="AE460" s="194"/>
      <c r="AF460" s="195"/>
      <c r="AG460" s="195"/>
      <c r="AH460" s="196"/>
      <c r="AI460" s="796"/>
      <c r="AJ460" s="790"/>
      <c r="AK460" s="790"/>
      <c r="AL460" s="790"/>
      <c r="AM460" s="790"/>
      <c r="AN460" s="793"/>
      <c r="AO460" s="190">
        <v>1</v>
      </c>
      <c r="AP460" s="194"/>
      <c r="AQ460" s="195"/>
      <c r="AR460" s="195"/>
      <c r="AS460" s="196"/>
      <c r="AT460" s="796"/>
      <c r="AU460" s="790"/>
      <c r="AV460" s="790"/>
      <c r="AW460" s="790"/>
      <c r="AX460" s="790"/>
      <c r="AY460" s="793"/>
      <c r="AZ460" s="190">
        <v>1</v>
      </c>
      <c r="BA460" s="194"/>
      <c r="BB460" s="195"/>
      <c r="BC460" s="195"/>
      <c r="BD460" s="196"/>
    </row>
    <row r="461" spans="2:56" x14ac:dyDescent="0.2">
      <c r="B461" s="796"/>
      <c r="C461" s="790"/>
      <c r="D461" s="790"/>
      <c r="E461" s="790"/>
      <c r="F461" s="790"/>
      <c r="G461" s="793"/>
      <c r="H461" s="190">
        <v>2</v>
      </c>
      <c r="I461" s="194"/>
      <c r="J461" s="195"/>
      <c r="K461" s="195"/>
      <c r="L461" s="196"/>
      <c r="M461" s="796"/>
      <c r="N461" s="790"/>
      <c r="O461" s="790"/>
      <c r="P461" s="790"/>
      <c r="Q461" s="790"/>
      <c r="R461" s="793"/>
      <c r="S461" s="190">
        <v>2</v>
      </c>
      <c r="T461" s="194"/>
      <c r="U461" s="195"/>
      <c r="V461" s="195"/>
      <c r="W461" s="196"/>
      <c r="X461" s="796"/>
      <c r="Y461" s="790"/>
      <c r="Z461" s="790"/>
      <c r="AA461" s="790"/>
      <c r="AB461" s="790"/>
      <c r="AC461" s="793"/>
      <c r="AD461" s="190">
        <v>2</v>
      </c>
      <c r="AE461" s="194"/>
      <c r="AF461" s="195"/>
      <c r="AG461" s="195"/>
      <c r="AH461" s="196"/>
      <c r="AI461" s="796"/>
      <c r="AJ461" s="790"/>
      <c r="AK461" s="790"/>
      <c r="AL461" s="790"/>
      <c r="AM461" s="790"/>
      <c r="AN461" s="793"/>
      <c r="AO461" s="190">
        <v>2</v>
      </c>
      <c r="AP461" s="194"/>
      <c r="AQ461" s="195"/>
      <c r="AR461" s="195"/>
      <c r="AS461" s="196"/>
      <c r="AT461" s="796"/>
      <c r="AU461" s="790"/>
      <c r="AV461" s="790"/>
      <c r="AW461" s="790"/>
      <c r="AX461" s="790"/>
      <c r="AY461" s="793"/>
      <c r="AZ461" s="190">
        <v>2</v>
      </c>
      <c r="BA461" s="194"/>
      <c r="BB461" s="195"/>
      <c r="BC461" s="195"/>
      <c r="BD461" s="196"/>
    </row>
    <row r="462" spans="2:56" x14ac:dyDescent="0.2">
      <c r="B462" s="796"/>
      <c r="C462" s="790"/>
      <c r="D462" s="790"/>
      <c r="E462" s="790"/>
      <c r="F462" s="790"/>
      <c r="G462" s="793"/>
      <c r="H462" s="190">
        <v>3</v>
      </c>
      <c r="I462" s="194"/>
      <c r="J462" s="195"/>
      <c r="K462" s="195"/>
      <c r="L462" s="196"/>
      <c r="M462" s="796"/>
      <c r="N462" s="790"/>
      <c r="O462" s="790"/>
      <c r="P462" s="790"/>
      <c r="Q462" s="790"/>
      <c r="R462" s="793"/>
      <c r="S462" s="190">
        <v>3</v>
      </c>
      <c r="T462" s="194"/>
      <c r="U462" s="195"/>
      <c r="V462" s="195"/>
      <c r="W462" s="196"/>
      <c r="X462" s="796"/>
      <c r="Y462" s="790"/>
      <c r="Z462" s="790"/>
      <c r="AA462" s="790"/>
      <c r="AB462" s="790"/>
      <c r="AC462" s="793"/>
      <c r="AD462" s="190">
        <v>3</v>
      </c>
      <c r="AE462" s="194"/>
      <c r="AF462" s="195"/>
      <c r="AG462" s="195"/>
      <c r="AH462" s="196"/>
      <c r="AI462" s="796"/>
      <c r="AJ462" s="790"/>
      <c r="AK462" s="790"/>
      <c r="AL462" s="790"/>
      <c r="AM462" s="790"/>
      <c r="AN462" s="793"/>
      <c r="AO462" s="190">
        <v>3</v>
      </c>
      <c r="AP462" s="194"/>
      <c r="AQ462" s="195"/>
      <c r="AR462" s="195"/>
      <c r="AS462" s="196"/>
      <c r="AT462" s="796"/>
      <c r="AU462" s="790"/>
      <c r="AV462" s="790"/>
      <c r="AW462" s="790"/>
      <c r="AX462" s="790"/>
      <c r="AY462" s="793"/>
      <c r="AZ462" s="190">
        <v>3</v>
      </c>
      <c r="BA462" s="194"/>
      <c r="BB462" s="195"/>
      <c r="BC462" s="195"/>
      <c r="BD462" s="196"/>
    </row>
    <row r="463" spans="2:56" x14ac:dyDescent="0.2">
      <c r="B463" s="796"/>
      <c r="C463" s="790"/>
      <c r="D463" s="790"/>
      <c r="E463" s="790"/>
      <c r="F463" s="790"/>
      <c r="G463" s="793"/>
      <c r="H463" s="190">
        <v>4</v>
      </c>
      <c r="I463" s="194"/>
      <c r="J463" s="195"/>
      <c r="K463" s="195"/>
      <c r="L463" s="196"/>
      <c r="M463" s="796"/>
      <c r="N463" s="790"/>
      <c r="O463" s="790"/>
      <c r="P463" s="790"/>
      <c r="Q463" s="790"/>
      <c r="R463" s="793"/>
      <c r="S463" s="190">
        <v>4</v>
      </c>
      <c r="T463" s="194"/>
      <c r="U463" s="195"/>
      <c r="V463" s="195"/>
      <c r="W463" s="196"/>
      <c r="X463" s="796"/>
      <c r="Y463" s="790"/>
      <c r="Z463" s="790"/>
      <c r="AA463" s="790"/>
      <c r="AB463" s="790"/>
      <c r="AC463" s="793"/>
      <c r="AD463" s="190">
        <v>4</v>
      </c>
      <c r="AE463" s="194"/>
      <c r="AF463" s="195"/>
      <c r="AG463" s="195"/>
      <c r="AH463" s="196"/>
      <c r="AI463" s="796"/>
      <c r="AJ463" s="790"/>
      <c r="AK463" s="790"/>
      <c r="AL463" s="790"/>
      <c r="AM463" s="790"/>
      <c r="AN463" s="793"/>
      <c r="AO463" s="190">
        <v>4</v>
      </c>
      <c r="AP463" s="194"/>
      <c r="AQ463" s="195"/>
      <c r="AR463" s="195"/>
      <c r="AS463" s="196"/>
      <c r="AT463" s="796"/>
      <c r="AU463" s="790"/>
      <c r="AV463" s="790"/>
      <c r="AW463" s="790"/>
      <c r="AX463" s="790"/>
      <c r="AY463" s="793"/>
      <c r="AZ463" s="190">
        <v>4</v>
      </c>
      <c r="BA463" s="194"/>
      <c r="BB463" s="195"/>
      <c r="BC463" s="195"/>
      <c r="BD463" s="196"/>
    </row>
    <row r="464" spans="2:56" x14ac:dyDescent="0.2">
      <c r="B464" s="796"/>
      <c r="C464" s="790"/>
      <c r="D464" s="790"/>
      <c r="E464" s="790"/>
      <c r="F464" s="790"/>
      <c r="G464" s="793"/>
      <c r="H464" s="190">
        <v>5</v>
      </c>
      <c r="I464" s="194"/>
      <c r="J464" s="195"/>
      <c r="K464" s="195"/>
      <c r="L464" s="196"/>
      <c r="M464" s="796"/>
      <c r="N464" s="790"/>
      <c r="O464" s="790"/>
      <c r="P464" s="790"/>
      <c r="Q464" s="790"/>
      <c r="R464" s="793"/>
      <c r="S464" s="190">
        <v>5</v>
      </c>
      <c r="T464" s="194"/>
      <c r="U464" s="195"/>
      <c r="V464" s="195"/>
      <c r="W464" s="196"/>
      <c r="X464" s="796"/>
      <c r="Y464" s="790"/>
      <c r="Z464" s="790"/>
      <c r="AA464" s="790"/>
      <c r="AB464" s="790"/>
      <c r="AC464" s="793"/>
      <c r="AD464" s="190">
        <v>5</v>
      </c>
      <c r="AE464" s="194"/>
      <c r="AF464" s="195"/>
      <c r="AG464" s="195"/>
      <c r="AH464" s="196"/>
      <c r="AI464" s="796"/>
      <c r="AJ464" s="790"/>
      <c r="AK464" s="790"/>
      <c r="AL464" s="790"/>
      <c r="AM464" s="790"/>
      <c r="AN464" s="793"/>
      <c r="AO464" s="190">
        <v>5</v>
      </c>
      <c r="AP464" s="194"/>
      <c r="AQ464" s="195"/>
      <c r="AR464" s="195"/>
      <c r="AS464" s="196"/>
      <c r="AT464" s="796"/>
      <c r="AU464" s="790"/>
      <c r="AV464" s="790"/>
      <c r="AW464" s="790"/>
      <c r="AX464" s="790"/>
      <c r="AY464" s="793"/>
      <c r="AZ464" s="190">
        <v>5</v>
      </c>
      <c r="BA464" s="194"/>
      <c r="BB464" s="195"/>
      <c r="BC464" s="195"/>
      <c r="BD464" s="196"/>
    </row>
    <row r="465" spans="2:59" x14ac:dyDescent="0.2">
      <c r="B465" s="796"/>
      <c r="C465" s="790"/>
      <c r="D465" s="790"/>
      <c r="E465" s="790"/>
      <c r="F465" s="790"/>
      <c r="G465" s="793"/>
      <c r="H465" s="190">
        <v>6</v>
      </c>
      <c r="I465" s="194"/>
      <c r="J465" s="195"/>
      <c r="K465" s="195"/>
      <c r="L465" s="196"/>
      <c r="M465" s="796"/>
      <c r="N465" s="790"/>
      <c r="O465" s="790"/>
      <c r="P465" s="790"/>
      <c r="Q465" s="790"/>
      <c r="R465" s="793"/>
      <c r="S465" s="190">
        <v>6</v>
      </c>
      <c r="T465" s="194"/>
      <c r="U465" s="195"/>
      <c r="V465" s="195"/>
      <c r="W465" s="196"/>
      <c r="X465" s="796"/>
      <c r="Y465" s="790"/>
      <c r="Z465" s="790"/>
      <c r="AA465" s="790"/>
      <c r="AB465" s="790"/>
      <c r="AC465" s="793"/>
      <c r="AD465" s="190">
        <v>6</v>
      </c>
      <c r="AE465" s="194"/>
      <c r="AF465" s="195"/>
      <c r="AG465" s="195"/>
      <c r="AH465" s="196"/>
      <c r="AI465" s="796"/>
      <c r="AJ465" s="790"/>
      <c r="AK465" s="790"/>
      <c r="AL465" s="790"/>
      <c r="AM465" s="790"/>
      <c r="AN465" s="793"/>
      <c r="AO465" s="190">
        <v>6</v>
      </c>
      <c r="AP465" s="194"/>
      <c r="AQ465" s="195"/>
      <c r="AR465" s="195"/>
      <c r="AS465" s="196"/>
      <c r="AT465" s="796"/>
      <c r="AU465" s="790"/>
      <c r="AV465" s="790"/>
      <c r="AW465" s="790"/>
      <c r="AX465" s="790"/>
      <c r="AY465" s="793"/>
      <c r="AZ465" s="190">
        <v>6</v>
      </c>
      <c r="BA465" s="194"/>
      <c r="BB465" s="195"/>
      <c r="BC465" s="195"/>
      <c r="BD465" s="196"/>
    </row>
    <row r="466" spans="2:59" x14ac:dyDescent="0.2">
      <c r="B466" s="796"/>
      <c r="C466" s="790"/>
      <c r="D466" s="790"/>
      <c r="E466" s="790"/>
      <c r="F466" s="790"/>
      <c r="G466" s="793"/>
      <c r="H466" s="190">
        <v>7</v>
      </c>
      <c r="I466" s="194"/>
      <c r="J466" s="195"/>
      <c r="K466" s="195"/>
      <c r="L466" s="196"/>
      <c r="M466" s="796"/>
      <c r="N466" s="790"/>
      <c r="O466" s="790"/>
      <c r="P466" s="790"/>
      <c r="Q466" s="790"/>
      <c r="R466" s="793"/>
      <c r="S466" s="190">
        <v>7</v>
      </c>
      <c r="T466" s="194"/>
      <c r="U466" s="195"/>
      <c r="V466" s="195"/>
      <c r="W466" s="196"/>
      <c r="X466" s="796"/>
      <c r="Y466" s="790"/>
      <c r="Z466" s="790"/>
      <c r="AA466" s="790"/>
      <c r="AB466" s="790"/>
      <c r="AC466" s="793"/>
      <c r="AD466" s="190">
        <v>7</v>
      </c>
      <c r="AE466" s="194"/>
      <c r="AF466" s="195"/>
      <c r="AG466" s="195"/>
      <c r="AH466" s="196"/>
      <c r="AI466" s="796"/>
      <c r="AJ466" s="790"/>
      <c r="AK466" s="790"/>
      <c r="AL466" s="790"/>
      <c r="AM466" s="790"/>
      <c r="AN466" s="793"/>
      <c r="AO466" s="190">
        <v>7</v>
      </c>
      <c r="AP466" s="194"/>
      <c r="AQ466" s="195"/>
      <c r="AR466" s="195"/>
      <c r="AS466" s="196"/>
      <c r="AT466" s="796"/>
      <c r="AU466" s="790"/>
      <c r="AV466" s="790"/>
      <c r="AW466" s="790"/>
      <c r="AX466" s="790"/>
      <c r="AY466" s="793"/>
      <c r="AZ466" s="190">
        <v>7</v>
      </c>
      <c r="BA466" s="194"/>
      <c r="BB466" s="195"/>
      <c r="BC466" s="195"/>
      <c r="BD466" s="196"/>
    </row>
    <row r="467" spans="2:59" x14ac:dyDescent="0.2">
      <c r="B467" s="796"/>
      <c r="C467" s="790"/>
      <c r="D467" s="790"/>
      <c r="E467" s="790"/>
      <c r="F467" s="790"/>
      <c r="G467" s="793"/>
      <c r="H467" s="190">
        <v>8</v>
      </c>
      <c r="I467" s="194"/>
      <c r="J467" s="195"/>
      <c r="K467" s="195"/>
      <c r="L467" s="196"/>
      <c r="M467" s="796"/>
      <c r="N467" s="790"/>
      <c r="O467" s="790"/>
      <c r="P467" s="790"/>
      <c r="Q467" s="790"/>
      <c r="R467" s="793"/>
      <c r="S467" s="190">
        <v>8</v>
      </c>
      <c r="T467" s="194"/>
      <c r="U467" s="195"/>
      <c r="V467" s="195"/>
      <c r="W467" s="196"/>
      <c r="X467" s="796"/>
      <c r="Y467" s="790"/>
      <c r="Z467" s="790"/>
      <c r="AA467" s="790"/>
      <c r="AB467" s="790"/>
      <c r="AC467" s="793"/>
      <c r="AD467" s="190">
        <v>8</v>
      </c>
      <c r="AE467" s="194"/>
      <c r="AF467" s="195"/>
      <c r="AG467" s="195"/>
      <c r="AH467" s="196"/>
      <c r="AI467" s="796"/>
      <c r="AJ467" s="790"/>
      <c r="AK467" s="790"/>
      <c r="AL467" s="790"/>
      <c r="AM467" s="790"/>
      <c r="AN467" s="793"/>
      <c r="AO467" s="190">
        <v>8</v>
      </c>
      <c r="AP467" s="194"/>
      <c r="AQ467" s="195"/>
      <c r="AR467" s="195"/>
      <c r="AS467" s="196"/>
      <c r="AT467" s="796"/>
      <c r="AU467" s="790"/>
      <c r="AV467" s="790"/>
      <c r="AW467" s="790"/>
      <c r="AX467" s="790"/>
      <c r="AY467" s="793"/>
      <c r="AZ467" s="190">
        <v>8</v>
      </c>
      <c r="BA467" s="194"/>
      <c r="BB467" s="195"/>
      <c r="BC467" s="195"/>
      <c r="BD467" s="196"/>
    </row>
    <row r="468" spans="2:59" x14ac:dyDescent="0.2">
      <c r="B468" s="797"/>
      <c r="C468" s="791"/>
      <c r="D468" s="791"/>
      <c r="E468" s="791"/>
      <c r="F468" s="791"/>
      <c r="G468" s="794"/>
      <c r="H468" s="28">
        <v>9</v>
      </c>
      <c r="I468" s="28"/>
      <c r="J468" s="29"/>
      <c r="K468" s="29"/>
      <c r="L468" s="27"/>
      <c r="M468" s="797"/>
      <c r="N468" s="791"/>
      <c r="O468" s="791"/>
      <c r="P468" s="791"/>
      <c r="Q468" s="791"/>
      <c r="R468" s="794"/>
      <c r="S468" s="28">
        <v>9</v>
      </c>
      <c r="T468" s="28"/>
      <c r="U468" s="29"/>
      <c r="V468" s="29"/>
      <c r="W468" s="27"/>
      <c r="X468" s="797"/>
      <c r="Y468" s="791"/>
      <c r="Z468" s="791"/>
      <c r="AA468" s="791"/>
      <c r="AB468" s="791"/>
      <c r="AC468" s="794"/>
      <c r="AD468" s="28">
        <v>9</v>
      </c>
      <c r="AE468" s="28"/>
      <c r="AF468" s="29"/>
      <c r="AG468" s="29"/>
      <c r="AH468" s="27"/>
      <c r="AI468" s="797"/>
      <c r="AJ468" s="791"/>
      <c r="AK468" s="791"/>
      <c r="AL468" s="791"/>
      <c r="AM468" s="791"/>
      <c r="AN468" s="794"/>
      <c r="AO468" s="28">
        <v>9</v>
      </c>
      <c r="AP468" s="28"/>
      <c r="AQ468" s="29"/>
      <c r="AR468" s="29"/>
      <c r="AS468" s="27"/>
      <c r="AT468" s="797"/>
      <c r="AU468" s="791"/>
      <c r="AV468" s="791"/>
      <c r="AW468" s="791"/>
      <c r="AX468" s="791"/>
      <c r="AY468" s="794"/>
      <c r="AZ468" s="28">
        <v>9</v>
      </c>
      <c r="BA468" s="28"/>
      <c r="BB468" s="29"/>
      <c r="BC468" s="29"/>
      <c r="BD468" s="27"/>
    </row>
    <row r="469" spans="2:59" x14ac:dyDescent="0.2">
      <c r="B469" s="795"/>
      <c r="C469" s="789"/>
      <c r="D469" s="789"/>
      <c r="E469" s="789"/>
      <c r="F469" s="789"/>
      <c r="G469" s="792"/>
      <c r="H469" s="189">
        <v>0</v>
      </c>
      <c r="I469" s="191"/>
      <c r="J469" s="192"/>
      <c r="K469" s="192"/>
      <c r="L469" s="193"/>
      <c r="M469" s="795"/>
      <c r="N469" s="789"/>
      <c r="O469" s="789"/>
      <c r="P469" s="789"/>
      <c r="Q469" s="789"/>
      <c r="R469" s="792"/>
      <c r="S469" s="189">
        <v>0</v>
      </c>
      <c r="T469" s="191"/>
      <c r="U469" s="192"/>
      <c r="V469" s="192"/>
      <c r="W469" s="193"/>
      <c r="X469" s="795"/>
      <c r="Y469" s="789"/>
      <c r="Z469" s="789"/>
      <c r="AA469" s="789"/>
      <c r="AB469" s="789"/>
      <c r="AC469" s="792"/>
      <c r="AD469" s="189">
        <v>0</v>
      </c>
      <c r="AE469" s="191"/>
      <c r="AF469" s="192"/>
      <c r="AG469" s="192"/>
      <c r="AH469" s="193"/>
      <c r="AI469" s="795"/>
      <c r="AJ469" s="789"/>
      <c r="AK469" s="789"/>
      <c r="AL469" s="789"/>
      <c r="AM469" s="789"/>
      <c r="AN469" s="792"/>
      <c r="AO469" s="189">
        <v>0</v>
      </c>
      <c r="AP469" s="191"/>
      <c r="AQ469" s="192"/>
      <c r="AR469" s="192"/>
      <c r="AS469" s="193"/>
      <c r="AT469" s="795"/>
      <c r="AU469" s="789"/>
      <c r="AV469" s="789"/>
      <c r="AW469" s="789"/>
      <c r="AX469" s="789"/>
      <c r="AY469" s="792"/>
      <c r="AZ469" s="189">
        <v>0</v>
      </c>
      <c r="BA469" s="191"/>
      <c r="BB469" s="192"/>
      <c r="BC469" s="192"/>
      <c r="BD469" s="193"/>
    </row>
    <row r="470" spans="2:59" x14ac:dyDescent="0.2">
      <c r="B470" s="796"/>
      <c r="C470" s="790"/>
      <c r="D470" s="790"/>
      <c r="E470" s="790"/>
      <c r="F470" s="790"/>
      <c r="G470" s="793"/>
      <c r="H470" s="190">
        <v>1</v>
      </c>
      <c r="I470" s="194"/>
      <c r="J470" s="195"/>
      <c r="K470" s="195"/>
      <c r="L470" s="196"/>
      <c r="M470" s="796"/>
      <c r="N470" s="790"/>
      <c r="O470" s="790"/>
      <c r="P470" s="790"/>
      <c r="Q470" s="790"/>
      <c r="R470" s="793"/>
      <c r="S470" s="190">
        <v>1</v>
      </c>
      <c r="T470" s="194"/>
      <c r="U470" s="195"/>
      <c r="V470" s="195"/>
      <c r="W470" s="196"/>
      <c r="X470" s="796"/>
      <c r="Y470" s="790"/>
      <c r="Z470" s="790"/>
      <c r="AA470" s="790"/>
      <c r="AB470" s="790"/>
      <c r="AC470" s="793"/>
      <c r="AD470" s="190">
        <v>1</v>
      </c>
      <c r="AE470" s="194"/>
      <c r="AF470" s="195"/>
      <c r="AG470" s="195"/>
      <c r="AH470" s="196"/>
      <c r="AI470" s="796"/>
      <c r="AJ470" s="790"/>
      <c r="AK470" s="790"/>
      <c r="AL470" s="790"/>
      <c r="AM470" s="790"/>
      <c r="AN470" s="793"/>
      <c r="AO470" s="190">
        <v>1</v>
      </c>
      <c r="AP470" s="194"/>
      <c r="AQ470" s="195"/>
      <c r="AR470" s="195"/>
      <c r="AS470" s="196"/>
      <c r="AT470" s="796"/>
      <c r="AU470" s="790"/>
      <c r="AV470" s="790"/>
      <c r="AW470" s="790"/>
      <c r="AX470" s="790"/>
      <c r="AY470" s="793"/>
      <c r="AZ470" s="190">
        <v>1</v>
      </c>
      <c r="BA470" s="194"/>
      <c r="BB470" s="195"/>
      <c r="BC470" s="195"/>
      <c r="BD470" s="196"/>
    </row>
    <row r="471" spans="2:59" x14ac:dyDescent="0.2">
      <c r="B471" s="796"/>
      <c r="C471" s="790"/>
      <c r="D471" s="790"/>
      <c r="E471" s="790"/>
      <c r="F471" s="790"/>
      <c r="G471" s="793"/>
      <c r="H471" s="190">
        <v>2</v>
      </c>
      <c r="I471" s="194"/>
      <c r="J471" s="195"/>
      <c r="K471" s="195"/>
      <c r="L471" s="196"/>
      <c r="M471" s="796"/>
      <c r="N471" s="790"/>
      <c r="O471" s="790"/>
      <c r="P471" s="790"/>
      <c r="Q471" s="790"/>
      <c r="R471" s="793"/>
      <c r="S471" s="190">
        <v>2</v>
      </c>
      <c r="T471" s="194"/>
      <c r="U471" s="195"/>
      <c r="V471" s="195"/>
      <c r="W471" s="196"/>
      <c r="X471" s="796"/>
      <c r="Y471" s="790"/>
      <c r="Z471" s="790"/>
      <c r="AA471" s="790"/>
      <c r="AB471" s="790"/>
      <c r="AC471" s="793"/>
      <c r="AD471" s="190">
        <v>2</v>
      </c>
      <c r="AE471" s="194"/>
      <c r="AF471" s="195"/>
      <c r="AG471" s="195"/>
      <c r="AH471" s="196"/>
      <c r="AI471" s="796"/>
      <c r="AJ471" s="790"/>
      <c r="AK471" s="790"/>
      <c r="AL471" s="790"/>
      <c r="AM471" s="790"/>
      <c r="AN471" s="793"/>
      <c r="AO471" s="190">
        <v>2</v>
      </c>
      <c r="AP471" s="194"/>
      <c r="AQ471" s="195"/>
      <c r="AR471" s="195"/>
      <c r="AS471" s="196"/>
      <c r="AT471" s="796"/>
      <c r="AU471" s="790"/>
      <c r="AV471" s="790"/>
      <c r="AW471" s="790"/>
      <c r="AX471" s="790"/>
      <c r="AY471" s="793"/>
      <c r="AZ471" s="190">
        <v>2</v>
      </c>
      <c r="BA471" s="194"/>
      <c r="BB471" s="195"/>
      <c r="BC471" s="195"/>
      <c r="BD471" s="196"/>
    </row>
    <row r="472" spans="2:59" x14ac:dyDescent="0.2">
      <c r="B472" s="796"/>
      <c r="C472" s="790"/>
      <c r="D472" s="790"/>
      <c r="E472" s="790"/>
      <c r="F472" s="790"/>
      <c r="G472" s="793"/>
      <c r="H472" s="190">
        <v>3</v>
      </c>
      <c r="I472" s="194"/>
      <c r="J472" s="195"/>
      <c r="K472" s="195"/>
      <c r="L472" s="196"/>
      <c r="M472" s="796"/>
      <c r="N472" s="790"/>
      <c r="O472" s="790"/>
      <c r="P472" s="790"/>
      <c r="Q472" s="790"/>
      <c r="R472" s="793"/>
      <c r="S472" s="190">
        <v>3</v>
      </c>
      <c r="T472" s="194"/>
      <c r="U472" s="195"/>
      <c r="V472" s="195"/>
      <c r="W472" s="196"/>
      <c r="X472" s="796"/>
      <c r="Y472" s="790"/>
      <c r="Z472" s="790"/>
      <c r="AA472" s="790"/>
      <c r="AB472" s="790"/>
      <c r="AC472" s="793"/>
      <c r="AD472" s="190">
        <v>3</v>
      </c>
      <c r="AE472" s="194"/>
      <c r="AF472" s="195"/>
      <c r="AG472" s="195"/>
      <c r="AH472" s="196"/>
      <c r="AI472" s="796"/>
      <c r="AJ472" s="790"/>
      <c r="AK472" s="790"/>
      <c r="AL472" s="790"/>
      <c r="AM472" s="790"/>
      <c r="AN472" s="793"/>
      <c r="AO472" s="190">
        <v>3</v>
      </c>
      <c r="AP472" s="194"/>
      <c r="AQ472" s="195"/>
      <c r="AR472" s="195"/>
      <c r="AS472" s="196"/>
      <c r="AT472" s="796"/>
      <c r="AU472" s="790"/>
      <c r="AV472" s="790"/>
      <c r="AW472" s="790"/>
      <c r="AX472" s="790"/>
      <c r="AY472" s="793"/>
      <c r="AZ472" s="190">
        <v>3</v>
      </c>
      <c r="BA472" s="194"/>
      <c r="BB472" s="195"/>
      <c r="BC472" s="195"/>
      <c r="BD472" s="196"/>
    </row>
    <row r="473" spans="2:59" x14ac:dyDescent="0.2">
      <c r="B473" s="796"/>
      <c r="C473" s="790"/>
      <c r="D473" s="790"/>
      <c r="E473" s="790"/>
      <c r="F473" s="790"/>
      <c r="G473" s="793"/>
      <c r="H473" s="190">
        <v>4</v>
      </c>
      <c r="I473" s="194"/>
      <c r="J473" s="195"/>
      <c r="K473" s="195"/>
      <c r="L473" s="196"/>
      <c r="M473" s="796"/>
      <c r="N473" s="790"/>
      <c r="O473" s="790"/>
      <c r="P473" s="790"/>
      <c r="Q473" s="790"/>
      <c r="R473" s="793"/>
      <c r="S473" s="190">
        <v>4</v>
      </c>
      <c r="T473" s="194"/>
      <c r="U473" s="195"/>
      <c r="V473" s="195"/>
      <c r="W473" s="196"/>
      <c r="X473" s="796"/>
      <c r="Y473" s="790"/>
      <c r="Z473" s="790"/>
      <c r="AA473" s="790"/>
      <c r="AB473" s="790"/>
      <c r="AC473" s="793"/>
      <c r="AD473" s="190">
        <v>4</v>
      </c>
      <c r="AE473" s="194"/>
      <c r="AF473" s="195"/>
      <c r="AG473" s="195"/>
      <c r="AH473" s="196"/>
      <c r="AI473" s="796"/>
      <c r="AJ473" s="790"/>
      <c r="AK473" s="790"/>
      <c r="AL473" s="790"/>
      <c r="AM473" s="790"/>
      <c r="AN473" s="793"/>
      <c r="AO473" s="190">
        <v>4</v>
      </c>
      <c r="AP473" s="194"/>
      <c r="AQ473" s="195"/>
      <c r="AR473" s="195"/>
      <c r="AS473" s="196"/>
      <c r="AT473" s="796"/>
      <c r="AU473" s="790"/>
      <c r="AV473" s="790"/>
      <c r="AW473" s="790"/>
      <c r="AX473" s="790"/>
      <c r="AY473" s="793"/>
      <c r="AZ473" s="190">
        <v>4</v>
      </c>
      <c r="BA473" s="194"/>
      <c r="BB473" s="195"/>
      <c r="BC473" s="195"/>
      <c r="BD473" s="196"/>
    </row>
    <row r="474" spans="2:59" x14ac:dyDescent="0.2">
      <c r="B474" s="796"/>
      <c r="C474" s="790"/>
      <c r="D474" s="790"/>
      <c r="E474" s="790"/>
      <c r="F474" s="790"/>
      <c r="G474" s="793"/>
      <c r="H474" s="190">
        <v>5</v>
      </c>
      <c r="I474" s="194"/>
      <c r="J474" s="195"/>
      <c r="K474" s="195"/>
      <c r="L474" s="196"/>
      <c r="M474" s="796"/>
      <c r="N474" s="790"/>
      <c r="O474" s="790"/>
      <c r="P474" s="790"/>
      <c r="Q474" s="790"/>
      <c r="R474" s="793"/>
      <c r="S474" s="190">
        <v>5</v>
      </c>
      <c r="T474" s="194"/>
      <c r="U474" s="195"/>
      <c r="V474" s="195"/>
      <c r="W474" s="196"/>
      <c r="X474" s="796"/>
      <c r="Y474" s="790"/>
      <c r="Z474" s="790"/>
      <c r="AA474" s="790"/>
      <c r="AB474" s="790"/>
      <c r="AC474" s="793"/>
      <c r="AD474" s="190">
        <v>5</v>
      </c>
      <c r="AE474" s="194"/>
      <c r="AF474" s="195"/>
      <c r="AG474" s="195"/>
      <c r="AH474" s="196"/>
      <c r="AI474" s="796"/>
      <c r="AJ474" s="790"/>
      <c r="AK474" s="790"/>
      <c r="AL474" s="790"/>
      <c r="AM474" s="790"/>
      <c r="AN474" s="793"/>
      <c r="AO474" s="190">
        <v>5</v>
      </c>
      <c r="AP474" s="194"/>
      <c r="AQ474" s="195"/>
      <c r="AR474" s="195"/>
      <c r="AS474" s="196"/>
      <c r="AT474" s="796"/>
      <c r="AU474" s="790"/>
      <c r="AV474" s="790"/>
      <c r="AW474" s="790"/>
      <c r="AX474" s="790"/>
      <c r="AY474" s="793"/>
      <c r="AZ474" s="190">
        <v>5</v>
      </c>
      <c r="BA474" s="194"/>
      <c r="BB474" s="195"/>
      <c r="BC474" s="195"/>
      <c r="BD474" s="196"/>
    </row>
    <row r="475" spans="2:59" x14ac:dyDescent="0.2">
      <c r="B475" s="796"/>
      <c r="C475" s="790"/>
      <c r="D475" s="790"/>
      <c r="E475" s="790"/>
      <c r="F475" s="790"/>
      <c r="G475" s="793"/>
      <c r="H475" s="190">
        <v>6</v>
      </c>
      <c r="I475" s="194"/>
      <c r="J475" s="195"/>
      <c r="K475" s="195"/>
      <c r="L475" s="196"/>
      <c r="M475" s="796"/>
      <c r="N475" s="790"/>
      <c r="O475" s="790"/>
      <c r="P475" s="790"/>
      <c r="Q475" s="790"/>
      <c r="R475" s="793"/>
      <c r="S475" s="190">
        <v>6</v>
      </c>
      <c r="T475" s="194"/>
      <c r="U475" s="195"/>
      <c r="V475" s="195"/>
      <c r="W475" s="196"/>
      <c r="X475" s="796"/>
      <c r="Y475" s="790"/>
      <c r="Z475" s="790"/>
      <c r="AA475" s="790"/>
      <c r="AB475" s="790"/>
      <c r="AC475" s="793"/>
      <c r="AD475" s="190">
        <v>6</v>
      </c>
      <c r="AE475" s="194"/>
      <c r="AF475" s="195"/>
      <c r="AG475" s="195"/>
      <c r="AH475" s="196"/>
      <c r="AI475" s="796"/>
      <c r="AJ475" s="790"/>
      <c r="AK475" s="790"/>
      <c r="AL475" s="790"/>
      <c r="AM475" s="790"/>
      <c r="AN475" s="793"/>
      <c r="AO475" s="190">
        <v>6</v>
      </c>
      <c r="AP475" s="194"/>
      <c r="AQ475" s="195"/>
      <c r="AR475" s="195"/>
      <c r="AS475" s="196"/>
      <c r="AT475" s="796"/>
      <c r="AU475" s="790"/>
      <c r="AV475" s="790"/>
      <c r="AW475" s="790"/>
      <c r="AX475" s="790"/>
      <c r="AY475" s="793"/>
      <c r="AZ475" s="190">
        <v>6</v>
      </c>
      <c r="BA475" s="194"/>
      <c r="BB475" s="195"/>
      <c r="BC475" s="195"/>
      <c r="BD475" s="196"/>
    </row>
    <row r="476" spans="2:59" x14ac:dyDescent="0.2">
      <c r="B476" s="796"/>
      <c r="C476" s="790"/>
      <c r="D476" s="790"/>
      <c r="E476" s="790"/>
      <c r="F476" s="790"/>
      <c r="G476" s="793"/>
      <c r="H476" s="190">
        <v>7</v>
      </c>
      <c r="I476" s="194"/>
      <c r="J476" s="195"/>
      <c r="K476" s="195"/>
      <c r="L476" s="196"/>
      <c r="M476" s="796"/>
      <c r="N476" s="790"/>
      <c r="O476" s="790"/>
      <c r="P476" s="790"/>
      <c r="Q476" s="790"/>
      <c r="R476" s="793"/>
      <c r="S476" s="190">
        <v>7</v>
      </c>
      <c r="T476" s="194"/>
      <c r="U476" s="195"/>
      <c r="V476" s="195"/>
      <c r="W476" s="196"/>
      <c r="X476" s="796"/>
      <c r="Y476" s="790"/>
      <c r="Z476" s="790"/>
      <c r="AA476" s="790"/>
      <c r="AB476" s="790"/>
      <c r="AC476" s="793"/>
      <c r="AD476" s="190">
        <v>7</v>
      </c>
      <c r="AE476" s="194"/>
      <c r="AF476" s="195"/>
      <c r="AG476" s="195"/>
      <c r="AH476" s="196"/>
      <c r="AI476" s="796"/>
      <c r="AJ476" s="790"/>
      <c r="AK476" s="790"/>
      <c r="AL476" s="790"/>
      <c r="AM476" s="790"/>
      <c r="AN476" s="793"/>
      <c r="AO476" s="190">
        <v>7</v>
      </c>
      <c r="AP476" s="194"/>
      <c r="AQ476" s="195"/>
      <c r="AR476" s="195"/>
      <c r="AS476" s="196"/>
      <c r="AT476" s="796"/>
      <c r="AU476" s="790"/>
      <c r="AV476" s="790"/>
      <c r="AW476" s="790"/>
      <c r="AX476" s="790"/>
      <c r="AY476" s="793"/>
      <c r="AZ476" s="190">
        <v>7</v>
      </c>
      <c r="BA476" s="194"/>
      <c r="BB476" s="195"/>
      <c r="BC476" s="195"/>
      <c r="BD476" s="196"/>
    </row>
    <row r="477" spans="2:59" x14ac:dyDescent="0.2">
      <c r="B477" s="796"/>
      <c r="C477" s="790"/>
      <c r="D477" s="790"/>
      <c r="E477" s="790"/>
      <c r="F477" s="790"/>
      <c r="G477" s="793"/>
      <c r="H477" s="190">
        <v>8</v>
      </c>
      <c r="I477" s="194"/>
      <c r="J477" s="195"/>
      <c r="K477" s="195"/>
      <c r="L477" s="196"/>
      <c r="M477" s="796"/>
      <c r="N477" s="790"/>
      <c r="O477" s="790"/>
      <c r="P477" s="790"/>
      <c r="Q477" s="790"/>
      <c r="R477" s="793"/>
      <c r="S477" s="190">
        <v>8</v>
      </c>
      <c r="T477" s="194"/>
      <c r="U477" s="195"/>
      <c r="V477" s="195"/>
      <c r="W477" s="196"/>
      <c r="X477" s="796"/>
      <c r="Y477" s="790"/>
      <c r="Z477" s="790"/>
      <c r="AA477" s="790"/>
      <c r="AB477" s="790"/>
      <c r="AC477" s="793"/>
      <c r="AD477" s="190">
        <v>8</v>
      </c>
      <c r="AE477" s="194"/>
      <c r="AF477" s="195"/>
      <c r="AG477" s="195"/>
      <c r="AH477" s="196"/>
      <c r="AI477" s="796"/>
      <c r="AJ477" s="790"/>
      <c r="AK477" s="790"/>
      <c r="AL477" s="790"/>
      <c r="AM477" s="790"/>
      <c r="AN477" s="793"/>
      <c r="AO477" s="190">
        <v>8</v>
      </c>
      <c r="AP477" s="194"/>
      <c r="AQ477" s="195"/>
      <c r="AR477" s="195"/>
      <c r="AS477" s="196"/>
      <c r="AT477" s="796"/>
      <c r="AU477" s="790"/>
      <c r="AV477" s="790"/>
      <c r="AW477" s="790"/>
      <c r="AX477" s="790"/>
      <c r="AY477" s="793"/>
      <c r="AZ477" s="190">
        <v>8</v>
      </c>
      <c r="BA477" s="194"/>
      <c r="BB477" s="195"/>
      <c r="BC477" s="195"/>
      <c r="BD477" s="196"/>
    </row>
    <row r="478" spans="2:59" ht="13.5" thickBot="1" x14ac:dyDescent="0.25">
      <c r="B478" s="797"/>
      <c r="C478" s="791"/>
      <c r="D478" s="791"/>
      <c r="E478" s="791"/>
      <c r="F478" s="791"/>
      <c r="G478" s="794"/>
      <c r="H478" s="28">
        <v>9</v>
      </c>
      <c r="I478" s="28"/>
      <c r="J478" s="29"/>
      <c r="K478" s="29"/>
      <c r="L478" s="27"/>
      <c r="M478" s="797"/>
      <c r="N478" s="791"/>
      <c r="O478" s="791"/>
      <c r="P478" s="791"/>
      <c r="Q478" s="791"/>
      <c r="R478" s="794"/>
      <c r="S478" s="28">
        <v>9</v>
      </c>
      <c r="T478" s="28"/>
      <c r="U478" s="29"/>
      <c r="V478" s="29"/>
      <c r="W478" s="27"/>
      <c r="X478" s="797"/>
      <c r="Y478" s="791"/>
      <c r="Z478" s="791"/>
      <c r="AA478" s="791"/>
      <c r="AB478" s="791"/>
      <c r="AC478" s="794"/>
      <c r="AD478" s="28">
        <v>9</v>
      </c>
      <c r="AE478" s="28"/>
      <c r="AF478" s="29"/>
      <c r="AG478" s="29"/>
      <c r="AH478" s="27"/>
      <c r="AI478" s="797"/>
      <c r="AJ478" s="791"/>
      <c r="AK478" s="791"/>
      <c r="AL478" s="791"/>
      <c r="AM478" s="791"/>
      <c r="AN478" s="794"/>
      <c r="AO478" s="28">
        <v>9</v>
      </c>
      <c r="AP478" s="28"/>
      <c r="AQ478" s="29"/>
      <c r="AR478" s="29"/>
      <c r="AS478" s="27"/>
      <c r="AT478" s="797"/>
      <c r="AU478" s="791"/>
      <c r="AV478" s="791"/>
      <c r="AW478" s="791"/>
      <c r="AX478" s="791"/>
      <c r="AY478" s="794"/>
      <c r="AZ478" s="28">
        <v>9</v>
      </c>
      <c r="BA478" s="28"/>
      <c r="BB478" s="29"/>
      <c r="BC478" s="29"/>
      <c r="BD478" s="27"/>
    </row>
    <row r="479" spans="2:59" ht="13.5" thickBot="1" x14ac:dyDescent="0.25">
      <c r="B479" s="783">
        <f>10000*COUNTA(G429:G478)</f>
        <v>0</v>
      </c>
      <c r="C479" s="784"/>
      <c r="D479" s="784"/>
      <c r="E479" s="784"/>
      <c r="F479" s="784"/>
      <c r="G479" s="785"/>
      <c r="H479" s="41"/>
      <c r="I479" s="41"/>
      <c r="J479" s="41"/>
      <c r="K479" s="41"/>
      <c r="L479" s="41"/>
      <c r="M479" s="783">
        <f>10000*COUNTA(R429:R478)</f>
        <v>0</v>
      </c>
      <c r="N479" s="784"/>
      <c r="O479" s="784"/>
      <c r="P479" s="784"/>
      <c r="Q479" s="784"/>
      <c r="R479" s="785"/>
      <c r="S479" s="40"/>
      <c r="T479" s="41"/>
      <c r="U479" s="41"/>
      <c r="V479" s="41"/>
      <c r="W479" s="41"/>
      <c r="X479" s="783">
        <f>10000*COUNTA(AC429:AC478)</f>
        <v>0</v>
      </c>
      <c r="Y479" s="784"/>
      <c r="Z479" s="784"/>
      <c r="AA479" s="784"/>
      <c r="AB479" s="784"/>
      <c r="AC479" s="785"/>
      <c r="AD479" s="40"/>
      <c r="AE479" s="41"/>
      <c r="AF479" s="41"/>
      <c r="AG479" s="41"/>
      <c r="AH479" s="41"/>
      <c r="AI479" s="783">
        <f>10000*COUNTA(AN429:AN478)</f>
        <v>0</v>
      </c>
      <c r="AJ479" s="784"/>
      <c r="AK479" s="784"/>
      <c r="AL479" s="784"/>
      <c r="AM479" s="784"/>
      <c r="AN479" s="785"/>
      <c r="AO479" s="40"/>
      <c r="AP479" s="41"/>
      <c r="AQ479" s="41"/>
      <c r="AR479" s="41"/>
      <c r="AS479" s="41"/>
      <c r="AT479" s="783">
        <f>10000*COUNTA(AY429:AY478)</f>
        <v>0</v>
      </c>
      <c r="AU479" s="784"/>
      <c r="AV479" s="784"/>
      <c r="AW479" s="784"/>
      <c r="AX479" s="784"/>
      <c r="AY479" s="785"/>
      <c r="AZ479" s="40"/>
      <c r="BA479" s="41"/>
      <c r="BB479" s="41"/>
      <c r="BC479" s="41"/>
      <c r="BD479" s="41"/>
      <c r="BE479" s="773" t="s">
        <v>638</v>
      </c>
      <c r="BF479" s="774"/>
      <c r="BG479" s="775"/>
    </row>
    <row r="483" spans="2:56" x14ac:dyDescent="0.2">
      <c r="B483" s="780" t="s">
        <v>639</v>
      </c>
      <c r="C483" s="781"/>
      <c r="D483" s="781"/>
      <c r="E483" s="781"/>
      <c r="F483" s="781"/>
      <c r="G483" s="781"/>
      <c r="H483" s="781"/>
      <c r="I483" s="781"/>
      <c r="J483" s="781"/>
      <c r="K483" s="781"/>
      <c r="L483" s="781"/>
      <c r="M483" s="781"/>
      <c r="N483" s="781"/>
      <c r="O483" s="781"/>
      <c r="P483" s="781"/>
      <c r="Q483" s="781"/>
      <c r="R483" s="781"/>
      <c r="S483" s="781"/>
      <c r="T483" s="781"/>
      <c r="U483" s="781"/>
      <c r="V483" s="781"/>
      <c r="W483" s="781"/>
      <c r="X483" s="781"/>
      <c r="Y483" s="781"/>
      <c r="Z483" s="781"/>
      <c r="AA483" s="781"/>
      <c r="AB483" s="781"/>
      <c r="AC483" s="781"/>
      <c r="AD483" s="781"/>
      <c r="AE483" s="781"/>
      <c r="AF483" s="781"/>
      <c r="AG483" s="781"/>
      <c r="AH483" s="781"/>
      <c r="AI483" s="781"/>
      <c r="AJ483" s="781"/>
      <c r="AK483" s="781"/>
      <c r="AL483" s="781"/>
      <c r="AM483" s="781"/>
      <c r="AN483" s="781"/>
      <c r="AO483" s="781"/>
      <c r="AP483" s="781"/>
      <c r="AQ483" s="781"/>
      <c r="AR483" s="781"/>
      <c r="AS483" s="781"/>
      <c r="AT483" s="781"/>
      <c r="AU483" s="781"/>
      <c r="AV483" s="781"/>
      <c r="AW483" s="781"/>
      <c r="AX483" s="781"/>
      <c r="AY483" s="781"/>
      <c r="AZ483" s="781"/>
      <c r="BA483" s="781"/>
      <c r="BB483" s="781"/>
      <c r="BC483" s="781"/>
      <c r="BD483" s="782"/>
    </row>
    <row r="484" spans="2:56" x14ac:dyDescent="0.2">
      <c r="B484" s="780" t="s">
        <v>896</v>
      </c>
      <c r="C484" s="781"/>
      <c r="D484" s="781"/>
      <c r="E484" s="781"/>
      <c r="F484" s="781"/>
      <c r="G484" s="781"/>
      <c r="H484" s="781"/>
      <c r="I484" s="781"/>
      <c r="J484" s="781"/>
      <c r="K484" s="781"/>
      <c r="L484" s="781"/>
      <c r="M484" s="781"/>
      <c r="N484" s="781"/>
      <c r="O484" s="781"/>
      <c r="P484" s="781"/>
      <c r="Q484" s="781"/>
      <c r="R484" s="781"/>
      <c r="S484" s="781"/>
      <c r="T484" s="781"/>
      <c r="U484" s="781"/>
      <c r="V484" s="781"/>
      <c r="W484" s="781"/>
      <c r="X484" s="781"/>
      <c r="Y484" s="781"/>
      <c r="Z484" s="781"/>
      <c r="AA484" s="781"/>
      <c r="AB484" s="781"/>
      <c r="AC484" s="781"/>
      <c r="AD484" s="781"/>
      <c r="AE484" s="781"/>
      <c r="AF484" s="781"/>
      <c r="AG484" s="781"/>
      <c r="AH484" s="781"/>
      <c r="AI484" s="781"/>
      <c r="AJ484" s="781"/>
      <c r="AK484" s="781"/>
      <c r="AL484" s="781"/>
      <c r="AM484" s="781"/>
      <c r="AN484" s="781"/>
      <c r="AO484" s="781"/>
      <c r="AP484" s="781"/>
      <c r="AQ484" s="781"/>
      <c r="AR484" s="781"/>
      <c r="AS484" s="781"/>
      <c r="AT484" s="781"/>
      <c r="AU484" s="781"/>
      <c r="AV484" s="781"/>
      <c r="AW484" s="781"/>
      <c r="AX484" s="781"/>
      <c r="AY484" s="781"/>
      <c r="AZ484" s="781"/>
      <c r="BA484" s="781"/>
      <c r="BB484" s="781"/>
      <c r="BC484" s="781"/>
      <c r="BD484" s="782"/>
    </row>
    <row r="485" spans="2:56" ht="25.5" customHeight="1" x14ac:dyDescent="0.2">
      <c r="B485" s="776" t="s">
        <v>252</v>
      </c>
      <c r="C485" s="777"/>
      <c r="D485" s="777"/>
      <c r="E485" s="777"/>
      <c r="F485" s="777"/>
      <c r="G485" s="777"/>
      <c r="H485" s="777"/>
      <c r="I485" s="777"/>
      <c r="J485" s="777"/>
      <c r="K485" s="777"/>
      <c r="L485" s="777"/>
      <c r="M485" s="777"/>
      <c r="N485" s="777"/>
      <c r="O485" s="777"/>
      <c r="P485" s="777"/>
      <c r="Q485" s="777"/>
      <c r="R485" s="777"/>
      <c r="S485" s="777"/>
      <c r="T485" s="777"/>
      <c r="U485" s="777"/>
      <c r="V485" s="777"/>
      <c r="W485" s="777"/>
      <c r="X485" s="777"/>
      <c r="Y485" s="777"/>
      <c r="Z485" s="777"/>
      <c r="AA485" s="777"/>
      <c r="AB485" s="777"/>
      <c r="AC485" s="777"/>
      <c r="AD485" s="777"/>
      <c r="AE485" s="777"/>
      <c r="AF485" s="777"/>
      <c r="AG485" s="777"/>
      <c r="AH485" s="777"/>
      <c r="AI485" s="777"/>
      <c r="AJ485" s="777"/>
      <c r="AK485" s="777"/>
      <c r="AL485" s="777"/>
      <c r="AM485" s="777"/>
      <c r="AN485" s="777"/>
      <c r="AO485" s="777"/>
      <c r="AP485" s="777"/>
      <c r="AQ485" s="777"/>
      <c r="AR485" s="777"/>
      <c r="AS485" s="777"/>
      <c r="AT485" s="777"/>
      <c r="AU485" s="777"/>
      <c r="AV485" s="777"/>
      <c r="AW485" s="777"/>
      <c r="AX485" s="777"/>
      <c r="AY485" s="777"/>
      <c r="AZ485" s="777"/>
      <c r="BA485" s="777"/>
      <c r="BB485" s="777"/>
      <c r="BC485" s="777"/>
      <c r="BD485" s="778"/>
    </row>
    <row r="486" spans="2:56" ht="12.75" customHeight="1" x14ac:dyDescent="0.2">
      <c r="B486" s="798" t="s">
        <v>627</v>
      </c>
      <c r="C486" s="815"/>
      <c r="D486" s="815"/>
      <c r="E486" s="815"/>
      <c r="F486" s="815"/>
      <c r="G486" s="815"/>
      <c r="H486" s="815"/>
      <c r="I486" s="815"/>
      <c r="J486" s="815"/>
      <c r="K486" s="815"/>
      <c r="L486" s="816"/>
      <c r="M486" s="798" t="s">
        <v>628</v>
      </c>
      <c r="N486" s="815"/>
      <c r="O486" s="815"/>
      <c r="P486" s="815"/>
      <c r="Q486" s="815"/>
      <c r="R486" s="815"/>
      <c r="S486" s="815"/>
      <c r="T486" s="815"/>
      <c r="U486" s="815"/>
      <c r="V486" s="815"/>
      <c r="W486" s="816"/>
      <c r="X486" s="798" t="s">
        <v>629</v>
      </c>
      <c r="Y486" s="815"/>
      <c r="Z486" s="815"/>
      <c r="AA486" s="815"/>
      <c r="AB486" s="815"/>
      <c r="AC486" s="815"/>
      <c r="AD486" s="815"/>
      <c r="AE486" s="815"/>
      <c r="AF486" s="815"/>
      <c r="AG486" s="815"/>
      <c r="AH486" s="816"/>
      <c r="AI486" s="815" t="s">
        <v>630</v>
      </c>
      <c r="AJ486" s="815"/>
      <c r="AK486" s="815"/>
      <c r="AL486" s="815"/>
      <c r="AM486" s="815"/>
      <c r="AN486" s="815"/>
      <c r="AO486" s="815"/>
      <c r="AP486" s="815"/>
      <c r="AQ486" s="815"/>
      <c r="AR486" s="815"/>
      <c r="AS486" s="815"/>
      <c r="AT486" s="801" t="s">
        <v>631</v>
      </c>
      <c r="AU486" s="802"/>
      <c r="AV486" s="802"/>
      <c r="AW486" s="802"/>
      <c r="AX486" s="802"/>
      <c r="AY486" s="802"/>
      <c r="AZ486" s="802"/>
      <c r="BA486" s="802"/>
      <c r="BB486" s="802"/>
      <c r="BC486" s="802"/>
      <c r="BD486" s="803"/>
    </row>
    <row r="487" spans="2:56" x14ac:dyDescent="0.2">
      <c r="B487" s="779" t="s">
        <v>656</v>
      </c>
      <c r="C487" s="779"/>
      <c r="D487" s="779"/>
      <c r="E487" s="779"/>
      <c r="F487" s="779"/>
      <c r="G487" s="779"/>
      <c r="H487" s="786" t="s">
        <v>657</v>
      </c>
      <c r="I487" s="788" t="s">
        <v>658</v>
      </c>
      <c r="J487" s="788"/>
      <c r="K487" s="788"/>
      <c r="L487" s="788"/>
      <c r="M487" s="779" t="s">
        <v>656</v>
      </c>
      <c r="N487" s="779"/>
      <c r="O487" s="779"/>
      <c r="P487" s="779"/>
      <c r="Q487" s="779"/>
      <c r="R487" s="779"/>
      <c r="S487" s="786" t="s">
        <v>657</v>
      </c>
      <c r="T487" s="788" t="s">
        <v>658</v>
      </c>
      <c r="U487" s="788"/>
      <c r="V487" s="788"/>
      <c r="W487" s="788"/>
      <c r="X487" s="779" t="s">
        <v>656</v>
      </c>
      <c r="Y487" s="779"/>
      <c r="Z487" s="779"/>
      <c r="AA487" s="779"/>
      <c r="AB487" s="779"/>
      <c r="AC487" s="779"/>
      <c r="AD487" s="786" t="s">
        <v>657</v>
      </c>
      <c r="AE487" s="788" t="s">
        <v>658</v>
      </c>
      <c r="AF487" s="788"/>
      <c r="AG487" s="788"/>
      <c r="AH487" s="788"/>
      <c r="AI487" s="779" t="s">
        <v>656</v>
      </c>
      <c r="AJ487" s="779"/>
      <c r="AK487" s="779"/>
      <c r="AL487" s="779"/>
      <c r="AM487" s="779"/>
      <c r="AN487" s="779"/>
      <c r="AO487" s="786" t="s">
        <v>657</v>
      </c>
      <c r="AP487" s="788" t="s">
        <v>658</v>
      </c>
      <c r="AQ487" s="788"/>
      <c r="AR487" s="788"/>
      <c r="AS487" s="788"/>
      <c r="AT487" s="779" t="s">
        <v>656</v>
      </c>
      <c r="AU487" s="779"/>
      <c r="AV487" s="779"/>
      <c r="AW487" s="779"/>
      <c r="AX487" s="779"/>
      <c r="AY487" s="779"/>
      <c r="AZ487" s="786" t="s">
        <v>657</v>
      </c>
      <c r="BA487" s="788" t="s">
        <v>658</v>
      </c>
      <c r="BB487" s="788"/>
      <c r="BC487" s="788"/>
      <c r="BD487" s="788"/>
    </row>
    <row r="488" spans="2:56" x14ac:dyDescent="0.2">
      <c r="B488" s="22" t="s">
        <v>640</v>
      </c>
      <c r="C488" s="23" t="s">
        <v>653</v>
      </c>
      <c r="D488" s="23" t="s">
        <v>654</v>
      </c>
      <c r="E488" s="23" t="s">
        <v>655</v>
      </c>
      <c r="F488" s="427" t="s">
        <v>637</v>
      </c>
      <c r="G488" s="24" t="s">
        <v>669</v>
      </c>
      <c r="H488" s="787"/>
      <c r="I488" s="788"/>
      <c r="J488" s="788"/>
      <c r="K488" s="788"/>
      <c r="L488" s="788"/>
      <c r="M488" s="22" t="s">
        <v>640</v>
      </c>
      <c r="N488" s="23" t="s">
        <v>653</v>
      </c>
      <c r="O488" s="23" t="s">
        <v>654</v>
      </c>
      <c r="P488" s="23" t="s">
        <v>655</v>
      </c>
      <c r="Q488" s="427" t="s">
        <v>637</v>
      </c>
      <c r="R488" s="24" t="s">
        <v>669</v>
      </c>
      <c r="S488" s="787"/>
      <c r="T488" s="788"/>
      <c r="U488" s="788"/>
      <c r="V488" s="788"/>
      <c r="W488" s="788"/>
      <c r="X488" s="22" t="s">
        <v>640</v>
      </c>
      <c r="Y488" s="23" t="s">
        <v>653</v>
      </c>
      <c r="Z488" s="23" t="s">
        <v>654</v>
      </c>
      <c r="AA488" s="23" t="s">
        <v>655</v>
      </c>
      <c r="AB488" s="427" t="s">
        <v>637</v>
      </c>
      <c r="AC488" s="24" t="s">
        <v>669</v>
      </c>
      <c r="AD488" s="787"/>
      <c r="AE488" s="788"/>
      <c r="AF488" s="788"/>
      <c r="AG488" s="788"/>
      <c r="AH488" s="788"/>
      <c r="AI488" s="22" t="s">
        <v>640</v>
      </c>
      <c r="AJ488" s="23" t="s">
        <v>653</v>
      </c>
      <c r="AK488" s="23" t="s">
        <v>654</v>
      </c>
      <c r="AL488" s="23" t="s">
        <v>655</v>
      </c>
      <c r="AM488" s="427" t="s">
        <v>637</v>
      </c>
      <c r="AN488" s="24" t="s">
        <v>669</v>
      </c>
      <c r="AO488" s="787"/>
      <c r="AP488" s="788"/>
      <c r="AQ488" s="788"/>
      <c r="AR488" s="788"/>
      <c r="AS488" s="788"/>
      <c r="AT488" s="22" t="s">
        <v>640</v>
      </c>
      <c r="AU488" s="23" t="s">
        <v>653</v>
      </c>
      <c r="AV488" s="23" t="s">
        <v>654</v>
      </c>
      <c r="AW488" s="23" t="s">
        <v>655</v>
      </c>
      <c r="AX488" s="427" t="s">
        <v>637</v>
      </c>
      <c r="AY488" s="24" t="s">
        <v>669</v>
      </c>
      <c r="AZ488" s="787"/>
      <c r="BA488" s="788"/>
      <c r="BB488" s="788"/>
      <c r="BC488" s="788"/>
      <c r="BD488" s="788"/>
    </row>
    <row r="489" spans="2:56" x14ac:dyDescent="0.2">
      <c r="B489" s="795"/>
      <c r="C489" s="789"/>
      <c r="D489" s="789"/>
      <c r="E489" s="789"/>
      <c r="F489" s="789"/>
      <c r="G489" s="792"/>
      <c r="H489" s="189">
        <v>0</v>
      </c>
      <c r="I489" s="191"/>
      <c r="J489" s="192"/>
      <c r="K489" s="192"/>
      <c r="L489" s="193"/>
      <c r="M489" s="795"/>
      <c r="N489" s="789"/>
      <c r="O489" s="789"/>
      <c r="P489" s="789"/>
      <c r="Q489" s="789"/>
      <c r="R489" s="792"/>
      <c r="S489" s="189">
        <v>0</v>
      </c>
      <c r="T489" s="191"/>
      <c r="U489" s="192"/>
      <c r="V489" s="192"/>
      <c r="W489" s="193"/>
      <c r="X489" s="795"/>
      <c r="Y489" s="789"/>
      <c r="Z489" s="789"/>
      <c r="AA489" s="789"/>
      <c r="AB489" s="789"/>
      <c r="AC489" s="792"/>
      <c r="AD489" s="189">
        <v>0</v>
      </c>
      <c r="AE489" s="191"/>
      <c r="AF489" s="192"/>
      <c r="AG489" s="192"/>
      <c r="AH489" s="193"/>
      <c r="AI489" s="795"/>
      <c r="AJ489" s="789"/>
      <c r="AK489" s="789"/>
      <c r="AL489" s="789"/>
      <c r="AM489" s="789"/>
      <c r="AN489" s="792"/>
      <c r="AO489" s="189">
        <v>0</v>
      </c>
      <c r="AP489" s="191"/>
      <c r="AQ489" s="192"/>
      <c r="AR489" s="192"/>
      <c r="AS489" s="193"/>
      <c r="AT489" s="795"/>
      <c r="AU489" s="789"/>
      <c r="AV489" s="789"/>
      <c r="AW489" s="789"/>
      <c r="AX489" s="789"/>
      <c r="AY489" s="792"/>
      <c r="AZ489" s="189">
        <v>0</v>
      </c>
      <c r="BA489" s="191"/>
      <c r="BB489" s="192"/>
      <c r="BC489" s="192"/>
      <c r="BD489" s="193"/>
    </row>
    <row r="490" spans="2:56" x14ac:dyDescent="0.2">
      <c r="B490" s="796"/>
      <c r="C490" s="790"/>
      <c r="D490" s="790"/>
      <c r="E490" s="790"/>
      <c r="F490" s="790"/>
      <c r="G490" s="793"/>
      <c r="H490" s="190">
        <v>1</v>
      </c>
      <c r="I490" s="194"/>
      <c r="J490" s="195"/>
      <c r="K490" s="195"/>
      <c r="L490" s="196"/>
      <c r="M490" s="796"/>
      <c r="N490" s="790"/>
      <c r="O490" s="790"/>
      <c r="P490" s="790"/>
      <c r="Q490" s="790"/>
      <c r="R490" s="793"/>
      <c r="S490" s="190">
        <v>1</v>
      </c>
      <c r="T490" s="194"/>
      <c r="U490" s="195"/>
      <c r="V490" s="195"/>
      <c r="W490" s="196"/>
      <c r="X490" s="796"/>
      <c r="Y490" s="790"/>
      <c r="Z490" s="790"/>
      <c r="AA490" s="790"/>
      <c r="AB490" s="790"/>
      <c r="AC490" s="793"/>
      <c r="AD490" s="190">
        <v>1</v>
      </c>
      <c r="AE490" s="194"/>
      <c r="AF490" s="195"/>
      <c r="AG490" s="195"/>
      <c r="AH490" s="196"/>
      <c r="AI490" s="796"/>
      <c r="AJ490" s="790"/>
      <c r="AK490" s="790"/>
      <c r="AL490" s="790"/>
      <c r="AM490" s="790"/>
      <c r="AN490" s="793"/>
      <c r="AO490" s="190">
        <v>1</v>
      </c>
      <c r="AP490" s="194"/>
      <c r="AQ490" s="195"/>
      <c r="AR490" s="195"/>
      <c r="AS490" s="196"/>
      <c r="AT490" s="796"/>
      <c r="AU490" s="790"/>
      <c r="AV490" s="790"/>
      <c r="AW490" s="790"/>
      <c r="AX490" s="790"/>
      <c r="AY490" s="793"/>
      <c r="AZ490" s="190">
        <v>1</v>
      </c>
      <c r="BA490" s="194"/>
      <c r="BB490" s="195"/>
      <c r="BC490" s="195"/>
      <c r="BD490" s="196"/>
    </row>
    <row r="491" spans="2:56" x14ac:dyDescent="0.2">
      <c r="B491" s="796"/>
      <c r="C491" s="790"/>
      <c r="D491" s="790"/>
      <c r="E491" s="790"/>
      <c r="F491" s="790"/>
      <c r="G491" s="793"/>
      <c r="H491" s="190">
        <v>2</v>
      </c>
      <c r="I491" s="194"/>
      <c r="J491" s="195"/>
      <c r="K491" s="195"/>
      <c r="L491" s="196"/>
      <c r="M491" s="796"/>
      <c r="N491" s="790"/>
      <c r="O491" s="790"/>
      <c r="P491" s="790"/>
      <c r="Q491" s="790"/>
      <c r="R491" s="793"/>
      <c r="S491" s="190">
        <v>2</v>
      </c>
      <c r="T491" s="194"/>
      <c r="U491" s="195"/>
      <c r="V491" s="195"/>
      <c r="W491" s="196"/>
      <c r="X491" s="796"/>
      <c r="Y491" s="790"/>
      <c r="Z491" s="790"/>
      <c r="AA491" s="790"/>
      <c r="AB491" s="790"/>
      <c r="AC491" s="793"/>
      <c r="AD491" s="190">
        <v>2</v>
      </c>
      <c r="AE491" s="194"/>
      <c r="AF491" s="195"/>
      <c r="AG491" s="195"/>
      <c r="AH491" s="196"/>
      <c r="AI491" s="796"/>
      <c r="AJ491" s="790"/>
      <c r="AK491" s="790"/>
      <c r="AL491" s="790"/>
      <c r="AM491" s="790"/>
      <c r="AN491" s="793"/>
      <c r="AO491" s="190">
        <v>2</v>
      </c>
      <c r="AP491" s="194"/>
      <c r="AQ491" s="195"/>
      <c r="AR491" s="195"/>
      <c r="AS491" s="196"/>
      <c r="AT491" s="796"/>
      <c r="AU491" s="790"/>
      <c r="AV491" s="790"/>
      <c r="AW491" s="790"/>
      <c r="AX491" s="790"/>
      <c r="AY491" s="793"/>
      <c r="AZ491" s="190">
        <v>2</v>
      </c>
      <c r="BA491" s="194"/>
      <c r="BB491" s="195"/>
      <c r="BC491" s="195"/>
      <c r="BD491" s="196"/>
    </row>
    <row r="492" spans="2:56" x14ac:dyDescent="0.2">
      <c r="B492" s="796"/>
      <c r="C492" s="790"/>
      <c r="D492" s="790"/>
      <c r="E492" s="790"/>
      <c r="F492" s="790"/>
      <c r="G492" s="793"/>
      <c r="H492" s="190">
        <v>3</v>
      </c>
      <c r="I492" s="194"/>
      <c r="J492" s="195"/>
      <c r="K492" s="195"/>
      <c r="L492" s="196"/>
      <c r="M492" s="796"/>
      <c r="N492" s="790"/>
      <c r="O492" s="790"/>
      <c r="P492" s="790"/>
      <c r="Q492" s="790"/>
      <c r="R492" s="793"/>
      <c r="S492" s="190">
        <v>3</v>
      </c>
      <c r="T492" s="194"/>
      <c r="U492" s="195"/>
      <c r="V492" s="195"/>
      <c r="W492" s="196"/>
      <c r="X492" s="796"/>
      <c r="Y492" s="790"/>
      <c r="Z492" s="790"/>
      <c r="AA492" s="790"/>
      <c r="AB492" s="790"/>
      <c r="AC492" s="793"/>
      <c r="AD492" s="190">
        <v>3</v>
      </c>
      <c r="AE492" s="194"/>
      <c r="AF492" s="195"/>
      <c r="AG492" s="195"/>
      <c r="AH492" s="196"/>
      <c r="AI492" s="796"/>
      <c r="AJ492" s="790"/>
      <c r="AK492" s="790"/>
      <c r="AL492" s="790"/>
      <c r="AM492" s="790"/>
      <c r="AN492" s="793"/>
      <c r="AO492" s="190">
        <v>3</v>
      </c>
      <c r="AP492" s="194"/>
      <c r="AQ492" s="195"/>
      <c r="AR492" s="195"/>
      <c r="AS492" s="196"/>
      <c r="AT492" s="796"/>
      <c r="AU492" s="790"/>
      <c r="AV492" s="790"/>
      <c r="AW492" s="790"/>
      <c r="AX492" s="790"/>
      <c r="AY492" s="793"/>
      <c r="AZ492" s="190">
        <v>3</v>
      </c>
      <c r="BA492" s="194"/>
      <c r="BB492" s="195"/>
      <c r="BC492" s="195"/>
      <c r="BD492" s="196"/>
    </row>
    <row r="493" spans="2:56" x14ac:dyDescent="0.2">
      <c r="B493" s="796"/>
      <c r="C493" s="790"/>
      <c r="D493" s="790"/>
      <c r="E493" s="790"/>
      <c r="F493" s="790"/>
      <c r="G493" s="793"/>
      <c r="H493" s="190">
        <v>4</v>
      </c>
      <c r="I493" s="194"/>
      <c r="J493" s="195"/>
      <c r="K493" s="195"/>
      <c r="L493" s="196"/>
      <c r="M493" s="796"/>
      <c r="N493" s="790"/>
      <c r="O493" s="790"/>
      <c r="P493" s="790"/>
      <c r="Q493" s="790"/>
      <c r="R493" s="793"/>
      <c r="S493" s="190">
        <v>4</v>
      </c>
      <c r="T493" s="194"/>
      <c r="U493" s="195"/>
      <c r="V493" s="195"/>
      <c r="W493" s="196"/>
      <c r="X493" s="796"/>
      <c r="Y493" s="790"/>
      <c r="Z493" s="790"/>
      <c r="AA493" s="790"/>
      <c r="AB493" s="790"/>
      <c r="AC493" s="793"/>
      <c r="AD493" s="190">
        <v>4</v>
      </c>
      <c r="AE493" s="194"/>
      <c r="AF493" s="195"/>
      <c r="AG493" s="195"/>
      <c r="AH493" s="196"/>
      <c r="AI493" s="796"/>
      <c r="AJ493" s="790"/>
      <c r="AK493" s="790"/>
      <c r="AL493" s="790"/>
      <c r="AM493" s="790"/>
      <c r="AN493" s="793"/>
      <c r="AO493" s="190">
        <v>4</v>
      </c>
      <c r="AP493" s="194"/>
      <c r="AQ493" s="195"/>
      <c r="AR493" s="195"/>
      <c r="AS493" s="196"/>
      <c r="AT493" s="796"/>
      <c r="AU493" s="790"/>
      <c r="AV493" s="790"/>
      <c r="AW493" s="790"/>
      <c r="AX493" s="790"/>
      <c r="AY493" s="793"/>
      <c r="AZ493" s="190">
        <v>4</v>
      </c>
      <c r="BA493" s="194"/>
      <c r="BB493" s="195"/>
      <c r="BC493" s="195"/>
      <c r="BD493" s="196"/>
    </row>
    <row r="494" spans="2:56" x14ac:dyDescent="0.2">
      <c r="B494" s="796"/>
      <c r="C494" s="790"/>
      <c r="D494" s="790"/>
      <c r="E494" s="790"/>
      <c r="F494" s="790"/>
      <c r="G494" s="793"/>
      <c r="H494" s="190">
        <v>5</v>
      </c>
      <c r="I494" s="194"/>
      <c r="J494" s="195"/>
      <c r="K494" s="195"/>
      <c r="L494" s="196"/>
      <c r="M494" s="796"/>
      <c r="N494" s="790"/>
      <c r="O494" s="790"/>
      <c r="P494" s="790"/>
      <c r="Q494" s="790"/>
      <c r="R494" s="793"/>
      <c r="S494" s="190">
        <v>5</v>
      </c>
      <c r="T494" s="194"/>
      <c r="U494" s="195"/>
      <c r="V494" s="195"/>
      <c r="W494" s="196"/>
      <c r="X494" s="796"/>
      <c r="Y494" s="790"/>
      <c r="Z494" s="790"/>
      <c r="AA494" s="790"/>
      <c r="AB494" s="790"/>
      <c r="AC494" s="793"/>
      <c r="AD494" s="190">
        <v>5</v>
      </c>
      <c r="AE494" s="194"/>
      <c r="AF494" s="195"/>
      <c r="AG494" s="195"/>
      <c r="AH494" s="196"/>
      <c r="AI494" s="796"/>
      <c r="AJ494" s="790"/>
      <c r="AK494" s="790"/>
      <c r="AL494" s="790"/>
      <c r="AM494" s="790"/>
      <c r="AN494" s="793"/>
      <c r="AO494" s="190">
        <v>5</v>
      </c>
      <c r="AP494" s="194"/>
      <c r="AQ494" s="195"/>
      <c r="AR494" s="195"/>
      <c r="AS494" s="196"/>
      <c r="AT494" s="796"/>
      <c r="AU494" s="790"/>
      <c r="AV494" s="790"/>
      <c r="AW494" s="790"/>
      <c r="AX494" s="790"/>
      <c r="AY494" s="793"/>
      <c r="AZ494" s="190">
        <v>5</v>
      </c>
      <c r="BA494" s="194"/>
      <c r="BB494" s="195"/>
      <c r="BC494" s="195"/>
      <c r="BD494" s="196"/>
    </row>
    <row r="495" spans="2:56" x14ac:dyDescent="0.2">
      <c r="B495" s="796"/>
      <c r="C495" s="790"/>
      <c r="D495" s="790"/>
      <c r="E495" s="790"/>
      <c r="F495" s="790"/>
      <c r="G495" s="793"/>
      <c r="H495" s="190">
        <v>6</v>
      </c>
      <c r="I495" s="194"/>
      <c r="J495" s="195"/>
      <c r="K495" s="195"/>
      <c r="L495" s="196"/>
      <c r="M495" s="796"/>
      <c r="N495" s="790"/>
      <c r="O495" s="790"/>
      <c r="P495" s="790"/>
      <c r="Q495" s="790"/>
      <c r="R495" s="793"/>
      <c r="S495" s="190">
        <v>6</v>
      </c>
      <c r="T495" s="194"/>
      <c r="U495" s="195"/>
      <c r="V495" s="195"/>
      <c r="W495" s="196"/>
      <c r="X495" s="796"/>
      <c r="Y495" s="790"/>
      <c r="Z495" s="790"/>
      <c r="AA495" s="790"/>
      <c r="AB495" s="790"/>
      <c r="AC495" s="793"/>
      <c r="AD495" s="190">
        <v>6</v>
      </c>
      <c r="AE495" s="194"/>
      <c r="AF495" s="195"/>
      <c r="AG495" s="195"/>
      <c r="AH495" s="196"/>
      <c r="AI495" s="796"/>
      <c r="AJ495" s="790"/>
      <c r="AK495" s="790"/>
      <c r="AL495" s="790"/>
      <c r="AM495" s="790"/>
      <c r="AN495" s="793"/>
      <c r="AO495" s="190">
        <v>6</v>
      </c>
      <c r="AP495" s="194"/>
      <c r="AQ495" s="195"/>
      <c r="AR495" s="195"/>
      <c r="AS495" s="196"/>
      <c r="AT495" s="796"/>
      <c r="AU495" s="790"/>
      <c r="AV495" s="790"/>
      <c r="AW495" s="790"/>
      <c r="AX495" s="790"/>
      <c r="AY495" s="793"/>
      <c r="AZ495" s="190">
        <v>6</v>
      </c>
      <c r="BA495" s="194"/>
      <c r="BB495" s="195"/>
      <c r="BC495" s="195"/>
      <c r="BD495" s="196"/>
    </row>
    <row r="496" spans="2:56" x14ac:dyDescent="0.2">
      <c r="B496" s="796"/>
      <c r="C496" s="790"/>
      <c r="D496" s="790"/>
      <c r="E496" s="790"/>
      <c r="F496" s="790"/>
      <c r="G496" s="793"/>
      <c r="H496" s="190">
        <v>7</v>
      </c>
      <c r="I496" s="194"/>
      <c r="J496" s="195"/>
      <c r="K496" s="195"/>
      <c r="L496" s="196"/>
      <c r="M496" s="796"/>
      <c r="N496" s="790"/>
      <c r="O496" s="790"/>
      <c r="P496" s="790"/>
      <c r="Q496" s="790"/>
      <c r="R496" s="793"/>
      <c r="S496" s="190">
        <v>7</v>
      </c>
      <c r="T496" s="194"/>
      <c r="U496" s="195"/>
      <c r="V496" s="195"/>
      <c r="W496" s="196"/>
      <c r="X496" s="796"/>
      <c r="Y496" s="790"/>
      <c r="Z496" s="790"/>
      <c r="AA496" s="790"/>
      <c r="AB496" s="790"/>
      <c r="AC496" s="793"/>
      <c r="AD496" s="190">
        <v>7</v>
      </c>
      <c r="AE496" s="194"/>
      <c r="AF496" s="195"/>
      <c r="AG496" s="195"/>
      <c r="AH496" s="196"/>
      <c r="AI496" s="796"/>
      <c r="AJ496" s="790"/>
      <c r="AK496" s="790"/>
      <c r="AL496" s="790"/>
      <c r="AM496" s="790"/>
      <c r="AN496" s="793"/>
      <c r="AO496" s="190">
        <v>7</v>
      </c>
      <c r="AP496" s="194"/>
      <c r="AQ496" s="195"/>
      <c r="AR496" s="195"/>
      <c r="AS496" s="196"/>
      <c r="AT496" s="796"/>
      <c r="AU496" s="790"/>
      <c r="AV496" s="790"/>
      <c r="AW496" s="790"/>
      <c r="AX496" s="790"/>
      <c r="AY496" s="793"/>
      <c r="AZ496" s="190">
        <v>7</v>
      </c>
      <c r="BA496" s="194"/>
      <c r="BB496" s="195"/>
      <c r="BC496" s="195"/>
      <c r="BD496" s="196"/>
    </row>
    <row r="497" spans="2:56" x14ac:dyDescent="0.2">
      <c r="B497" s="796"/>
      <c r="C497" s="790"/>
      <c r="D497" s="790"/>
      <c r="E497" s="790"/>
      <c r="F497" s="790"/>
      <c r="G497" s="793"/>
      <c r="H497" s="190">
        <v>8</v>
      </c>
      <c r="I497" s="194"/>
      <c r="J497" s="195"/>
      <c r="K497" s="195"/>
      <c r="L497" s="196"/>
      <c r="M497" s="796"/>
      <c r="N497" s="790"/>
      <c r="O497" s="790"/>
      <c r="P497" s="790"/>
      <c r="Q497" s="790"/>
      <c r="R497" s="793"/>
      <c r="S497" s="190">
        <v>8</v>
      </c>
      <c r="T497" s="194"/>
      <c r="U497" s="195"/>
      <c r="V497" s="195"/>
      <c r="W497" s="196"/>
      <c r="X497" s="796"/>
      <c r="Y497" s="790"/>
      <c r="Z497" s="790"/>
      <c r="AA497" s="790"/>
      <c r="AB497" s="790"/>
      <c r="AC497" s="793"/>
      <c r="AD497" s="190">
        <v>8</v>
      </c>
      <c r="AE497" s="194"/>
      <c r="AF497" s="195"/>
      <c r="AG497" s="195"/>
      <c r="AH497" s="196"/>
      <c r="AI497" s="796"/>
      <c r="AJ497" s="790"/>
      <c r="AK497" s="790"/>
      <c r="AL497" s="790"/>
      <c r="AM497" s="790"/>
      <c r="AN497" s="793"/>
      <c r="AO497" s="190">
        <v>8</v>
      </c>
      <c r="AP497" s="194"/>
      <c r="AQ497" s="195"/>
      <c r="AR497" s="195"/>
      <c r="AS497" s="196"/>
      <c r="AT497" s="796"/>
      <c r="AU497" s="790"/>
      <c r="AV497" s="790"/>
      <c r="AW497" s="790"/>
      <c r="AX497" s="790"/>
      <c r="AY497" s="793"/>
      <c r="AZ497" s="190">
        <v>8</v>
      </c>
      <c r="BA497" s="194"/>
      <c r="BB497" s="195"/>
      <c r="BC497" s="195"/>
      <c r="BD497" s="196"/>
    </row>
    <row r="498" spans="2:56" x14ac:dyDescent="0.2">
      <c r="B498" s="797"/>
      <c r="C498" s="791"/>
      <c r="D498" s="791"/>
      <c r="E498" s="791"/>
      <c r="F498" s="791"/>
      <c r="G498" s="794"/>
      <c r="H498" s="28">
        <v>9</v>
      </c>
      <c r="I498" s="28"/>
      <c r="J498" s="29"/>
      <c r="K498" s="29"/>
      <c r="L498" s="27"/>
      <c r="M498" s="797"/>
      <c r="N498" s="791"/>
      <c r="O498" s="791"/>
      <c r="P498" s="791"/>
      <c r="Q498" s="791"/>
      <c r="R498" s="794"/>
      <c r="S498" s="28">
        <v>9</v>
      </c>
      <c r="T498" s="28"/>
      <c r="U498" s="29"/>
      <c r="V498" s="29"/>
      <c r="W498" s="27"/>
      <c r="X498" s="797"/>
      <c r="Y498" s="791"/>
      <c r="Z498" s="791"/>
      <c r="AA498" s="791"/>
      <c r="AB498" s="791"/>
      <c r="AC498" s="794"/>
      <c r="AD498" s="28">
        <v>9</v>
      </c>
      <c r="AE498" s="28"/>
      <c r="AF498" s="29"/>
      <c r="AG498" s="29"/>
      <c r="AH498" s="27"/>
      <c r="AI498" s="797"/>
      <c r="AJ498" s="791"/>
      <c r="AK498" s="791"/>
      <c r="AL498" s="791"/>
      <c r="AM498" s="791"/>
      <c r="AN498" s="794"/>
      <c r="AO498" s="28">
        <v>9</v>
      </c>
      <c r="AP498" s="28"/>
      <c r="AQ498" s="29"/>
      <c r="AR498" s="29"/>
      <c r="AS498" s="27"/>
      <c r="AT498" s="797"/>
      <c r="AU498" s="791"/>
      <c r="AV498" s="791"/>
      <c r="AW498" s="791"/>
      <c r="AX498" s="791"/>
      <c r="AY498" s="794"/>
      <c r="AZ498" s="28">
        <v>9</v>
      </c>
      <c r="BA498" s="28"/>
      <c r="BB498" s="29"/>
      <c r="BC498" s="29"/>
      <c r="BD498" s="27"/>
    </row>
    <row r="499" spans="2:56" x14ac:dyDescent="0.2">
      <c r="B499" s="795"/>
      <c r="C499" s="789"/>
      <c r="D499" s="789"/>
      <c r="E499" s="789"/>
      <c r="F499" s="789"/>
      <c r="G499" s="792"/>
      <c r="H499" s="189">
        <v>0</v>
      </c>
      <c r="I499" s="191"/>
      <c r="J499" s="192"/>
      <c r="K499" s="192"/>
      <c r="L499" s="193"/>
      <c r="M499" s="795"/>
      <c r="N499" s="789"/>
      <c r="O499" s="789"/>
      <c r="P499" s="789"/>
      <c r="Q499" s="789"/>
      <c r="R499" s="792"/>
      <c r="S499" s="189">
        <v>0</v>
      </c>
      <c r="T499" s="191"/>
      <c r="U499" s="192"/>
      <c r="V499" s="192"/>
      <c r="W499" s="193"/>
      <c r="X499" s="795"/>
      <c r="Y499" s="789"/>
      <c r="Z499" s="789"/>
      <c r="AA499" s="789"/>
      <c r="AB499" s="789"/>
      <c r="AC499" s="792"/>
      <c r="AD499" s="189">
        <v>0</v>
      </c>
      <c r="AE499" s="191"/>
      <c r="AF499" s="192"/>
      <c r="AG499" s="192"/>
      <c r="AH499" s="193"/>
      <c r="AI499" s="795"/>
      <c r="AJ499" s="789"/>
      <c r="AK499" s="789"/>
      <c r="AL499" s="789"/>
      <c r="AM499" s="789"/>
      <c r="AN499" s="792"/>
      <c r="AO499" s="189">
        <v>0</v>
      </c>
      <c r="AP499" s="191"/>
      <c r="AQ499" s="192"/>
      <c r="AR499" s="192"/>
      <c r="AS499" s="193"/>
      <c r="AT499" s="795"/>
      <c r="AU499" s="789"/>
      <c r="AV499" s="789"/>
      <c r="AW499" s="789"/>
      <c r="AX499" s="789"/>
      <c r="AY499" s="792"/>
      <c r="AZ499" s="189">
        <v>0</v>
      </c>
      <c r="BA499" s="191"/>
      <c r="BB499" s="192"/>
      <c r="BC499" s="192"/>
      <c r="BD499" s="193"/>
    </row>
    <row r="500" spans="2:56" x14ac:dyDescent="0.2">
      <c r="B500" s="796"/>
      <c r="C500" s="790"/>
      <c r="D500" s="790"/>
      <c r="E500" s="790"/>
      <c r="F500" s="790"/>
      <c r="G500" s="793"/>
      <c r="H500" s="190">
        <v>1</v>
      </c>
      <c r="I500" s="194"/>
      <c r="J500" s="195"/>
      <c r="K500" s="195"/>
      <c r="L500" s="196"/>
      <c r="M500" s="796"/>
      <c r="N500" s="790"/>
      <c r="O500" s="790"/>
      <c r="P500" s="790"/>
      <c r="Q500" s="790"/>
      <c r="R500" s="793"/>
      <c r="S500" s="190">
        <v>1</v>
      </c>
      <c r="T500" s="194"/>
      <c r="U500" s="195"/>
      <c r="V500" s="195"/>
      <c r="W500" s="196"/>
      <c r="X500" s="796"/>
      <c r="Y500" s="790"/>
      <c r="Z500" s="790"/>
      <c r="AA500" s="790"/>
      <c r="AB500" s="790"/>
      <c r="AC500" s="793"/>
      <c r="AD500" s="190">
        <v>1</v>
      </c>
      <c r="AE500" s="194"/>
      <c r="AF500" s="195"/>
      <c r="AG500" s="195"/>
      <c r="AH500" s="196"/>
      <c r="AI500" s="796"/>
      <c r="AJ500" s="790"/>
      <c r="AK500" s="790"/>
      <c r="AL500" s="790"/>
      <c r="AM500" s="790"/>
      <c r="AN500" s="793"/>
      <c r="AO500" s="190">
        <v>1</v>
      </c>
      <c r="AP500" s="194"/>
      <c r="AQ500" s="195"/>
      <c r="AR500" s="195"/>
      <c r="AS500" s="196"/>
      <c r="AT500" s="796"/>
      <c r="AU500" s="790"/>
      <c r="AV500" s="790"/>
      <c r="AW500" s="790"/>
      <c r="AX500" s="790"/>
      <c r="AY500" s="793"/>
      <c r="AZ500" s="190">
        <v>1</v>
      </c>
      <c r="BA500" s="194"/>
      <c r="BB500" s="195"/>
      <c r="BC500" s="195"/>
      <c r="BD500" s="196"/>
    </row>
    <row r="501" spans="2:56" x14ac:dyDescent="0.2">
      <c r="B501" s="796"/>
      <c r="C501" s="790"/>
      <c r="D501" s="790"/>
      <c r="E501" s="790"/>
      <c r="F501" s="790"/>
      <c r="G501" s="793"/>
      <c r="H501" s="190">
        <v>2</v>
      </c>
      <c r="I501" s="194"/>
      <c r="J501" s="195"/>
      <c r="K501" s="195"/>
      <c r="L501" s="196"/>
      <c r="M501" s="796"/>
      <c r="N501" s="790"/>
      <c r="O501" s="790"/>
      <c r="P501" s="790"/>
      <c r="Q501" s="790"/>
      <c r="R501" s="793"/>
      <c r="S501" s="190">
        <v>2</v>
      </c>
      <c r="T501" s="194"/>
      <c r="U501" s="195"/>
      <c r="V501" s="195"/>
      <c r="W501" s="196"/>
      <c r="X501" s="796"/>
      <c r="Y501" s="790"/>
      <c r="Z501" s="790"/>
      <c r="AA501" s="790"/>
      <c r="AB501" s="790"/>
      <c r="AC501" s="793"/>
      <c r="AD501" s="190">
        <v>2</v>
      </c>
      <c r="AE501" s="194"/>
      <c r="AF501" s="195"/>
      <c r="AG501" s="195"/>
      <c r="AH501" s="196"/>
      <c r="AI501" s="796"/>
      <c r="AJ501" s="790"/>
      <c r="AK501" s="790"/>
      <c r="AL501" s="790"/>
      <c r="AM501" s="790"/>
      <c r="AN501" s="793"/>
      <c r="AO501" s="190">
        <v>2</v>
      </c>
      <c r="AP501" s="194"/>
      <c r="AQ501" s="195"/>
      <c r="AR501" s="195"/>
      <c r="AS501" s="196"/>
      <c r="AT501" s="796"/>
      <c r="AU501" s="790"/>
      <c r="AV501" s="790"/>
      <c r="AW501" s="790"/>
      <c r="AX501" s="790"/>
      <c r="AY501" s="793"/>
      <c r="AZ501" s="190">
        <v>2</v>
      </c>
      <c r="BA501" s="194"/>
      <c r="BB501" s="195"/>
      <c r="BC501" s="195"/>
      <c r="BD501" s="196"/>
    </row>
    <row r="502" spans="2:56" x14ac:dyDescent="0.2">
      <c r="B502" s="796"/>
      <c r="C502" s="790"/>
      <c r="D502" s="790"/>
      <c r="E502" s="790"/>
      <c r="F502" s="790"/>
      <c r="G502" s="793"/>
      <c r="H502" s="190">
        <v>3</v>
      </c>
      <c r="I502" s="194"/>
      <c r="J502" s="195"/>
      <c r="K502" s="195"/>
      <c r="L502" s="196"/>
      <c r="M502" s="796"/>
      <c r="N502" s="790"/>
      <c r="O502" s="790"/>
      <c r="P502" s="790"/>
      <c r="Q502" s="790"/>
      <c r="R502" s="793"/>
      <c r="S502" s="190">
        <v>3</v>
      </c>
      <c r="T502" s="194"/>
      <c r="U502" s="195"/>
      <c r="V502" s="195"/>
      <c r="W502" s="196"/>
      <c r="X502" s="796"/>
      <c r="Y502" s="790"/>
      <c r="Z502" s="790"/>
      <c r="AA502" s="790"/>
      <c r="AB502" s="790"/>
      <c r="AC502" s="793"/>
      <c r="AD502" s="190">
        <v>3</v>
      </c>
      <c r="AE502" s="194"/>
      <c r="AF502" s="195"/>
      <c r="AG502" s="195"/>
      <c r="AH502" s="196"/>
      <c r="AI502" s="796"/>
      <c r="AJ502" s="790"/>
      <c r="AK502" s="790"/>
      <c r="AL502" s="790"/>
      <c r="AM502" s="790"/>
      <c r="AN502" s="793"/>
      <c r="AO502" s="190">
        <v>3</v>
      </c>
      <c r="AP502" s="194"/>
      <c r="AQ502" s="195"/>
      <c r="AR502" s="195"/>
      <c r="AS502" s="196"/>
      <c r="AT502" s="796"/>
      <c r="AU502" s="790"/>
      <c r="AV502" s="790"/>
      <c r="AW502" s="790"/>
      <c r="AX502" s="790"/>
      <c r="AY502" s="793"/>
      <c r="AZ502" s="190">
        <v>3</v>
      </c>
      <c r="BA502" s="194"/>
      <c r="BB502" s="195"/>
      <c r="BC502" s="195"/>
      <c r="BD502" s="196"/>
    </row>
    <row r="503" spans="2:56" x14ac:dyDescent="0.2">
      <c r="B503" s="796"/>
      <c r="C503" s="790"/>
      <c r="D503" s="790"/>
      <c r="E503" s="790"/>
      <c r="F503" s="790"/>
      <c r="G503" s="793"/>
      <c r="H503" s="190">
        <v>4</v>
      </c>
      <c r="I503" s="194"/>
      <c r="J503" s="195"/>
      <c r="K503" s="195"/>
      <c r="L503" s="196"/>
      <c r="M503" s="796"/>
      <c r="N503" s="790"/>
      <c r="O503" s="790"/>
      <c r="P503" s="790"/>
      <c r="Q503" s="790"/>
      <c r="R503" s="793"/>
      <c r="S503" s="190">
        <v>4</v>
      </c>
      <c r="T503" s="194"/>
      <c r="U503" s="195"/>
      <c r="V503" s="195"/>
      <c r="W503" s="196"/>
      <c r="X503" s="796"/>
      <c r="Y503" s="790"/>
      <c r="Z503" s="790"/>
      <c r="AA503" s="790"/>
      <c r="AB503" s="790"/>
      <c r="AC503" s="793"/>
      <c r="AD503" s="190">
        <v>4</v>
      </c>
      <c r="AE503" s="194"/>
      <c r="AF503" s="195"/>
      <c r="AG503" s="195"/>
      <c r="AH503" s="196"/>
      <c r="AI503" s="796"/>
      <c r="AJ503" s="790"/>
      <c r="AK503" s="790"/>
      <c r="AL503" s="790"/>
      <c r="AM503" s="790"/>
      <c r="AN503" s="793"/>
      <c r="AO503" s="190">
        <v>4</v>
      </c>
      <c r="AP503" s="194"/>
      <c r="AQ503" s="195"/>
      <c r="AR503" s="195"/>
      <c r="AS503" s="196"/>
      <c r="AT503" s="796"/>
      <c r="AU503" s="790"/>
      <c r="AV503" s="790"/>
      <c r="AW503" s="790"/>
      <c r="AX503" s="790"/>
      <c r="AY503" s="793"/>
      <c r="AZ503" s="190">
        <v>4</v>
      </c>
      <c r="BA503" s="194"/>
      <c r="BB503" s="195"/>
      <c r="BC503" s="195"/>
      <c r="BD503" s="196"/>
    </row>
    <row r="504" spans="2:56" x14ac:dyDescent="0.2">
      <c r="B504" s="796"/>
      <c r="C504" s="790"/>
      <c r="D504" s="790"/>
      <c r="E504" s="790"/>
      <c r="F504" s="790"/>
      <c r="G504" s="793"/>
      <c r="H504" s="190">
        <v>5</v>
      </c>
      <c r="I504" s="194"/>
      <c r="J504" s="195"/>
      <c r="K504" s="195"/>
      <c r="L504" s="196"/>
      <c r="M504" s="796"/>
      <c r="N504" s="790"/>
      <c r="O504" s="790"/>
      <c r="P504" s="790"/>
      <c r="Q504" s="790"/>
      <c r="R504" s="793"/>
      <c r="S504" s="190">
        <v>5</v>
      </c>
      <c r="T504" s="194"/>
      <c r="U504" s="195"/>
      <c r="V504" s="195"/>
      <c r="W504" s="196"/>
      <c r="X504" s="796"/>
      <c r="Y504" s="790"/>
      <c r="Z504" s="790"/>
      <c r="AA504" s="790"/>
      <c r="AB504" s="790"/>
      <c r="AC504" s="793"/>
      <c r="AD504" s="190">
        <v>5</v>
      </c>
      <c r="AE504" s="194"/>
      <c r="AF504" s="195"/>
      <c r="AG504" s="195"/>
      <c r="AH504" s="196"/>
      <c r="AI504" s="796"/>
      <c r="AJ504" s="790"/>
      <c r="AK504" s="790"/>
      <c r="AL504" s="790"/>
      <c r="AM504" s="790"/>
      <c r="AN504" s="793"/>
      <c r="AO504" s="190">
        <v>5</v>
      </c>
      <c r="AP504" s="194"/>
      <c r="AQ504" s="195"/>
      <c r="AR504" s="195"/>
      <c r="AS504" s="196"/>
      <c r="AT504" s="796"/>
      <c r="AU504" s="790"/>
      <c r="AV504" s="790"/>
      <c r="AW504" s="790"/>
      <c r="AX504" s="790"/>
      <c r="AY504" s="793"/>
      <c r="AZ504" s="190">
        <v>5</v>
      </c>
      <c r="BA504" s="194"/>
      <c r="BB504" s="195"/>
      <c r="BC504" s="195"/>
      <c r="BD504" s="196"/>
    </row>
    <row r="505" spans="2:56" x14ac:dyDescent="0.2">
      <c r="B505" s="796"/>
      <c r="C505" s="790"/>
      <c r="D505" s="790"/>
      <c r="E505" s="790"/>
      <c r="F505" s="790"/>
      <c r="G505" s="793"/>
      <c r="H505" s="190">
        <v>6</v>
      </c>
      <c r="I505" s="194"/>
      <c r="J505" s="195"/>
      <c r="K505" s="195"/>
      <c r="L505" s="196"/>
      <c r="M505" s="796"/>
      <c r="N505" s="790"/>
      <c r="O505" s="790"/>
      <c r="P505" s="790"/>
      <c r="Q505" s="790"/>
      <c r="R505" s="793"/>
      <c r="S505" s="190">
        <v>6</v>
      </c>
      <c r="T505" s="194"/>
      <c r="U505" s="195"/>
      <c r="V505" s="195"/>
      <c r="W505" s="196"/>
      <c r="X505" s="796"/>
      <c r="Y505" s="790"/>
      <c r="Z505" s="790"/>
      <c r="AA505" s="790"/>
      <c r="AB505" s="790"/>
      <c r="AC505" s="793"/>
      <c r="AD505" s="190">
        <v>6</v>
      </c>
      <c r="AE505" s="194"/>
      <c r="AF505" s="195"/>
      <c r="AG505" s="195"/>
      <c r="AH505" s="196"/>
      <c r="AI505" s="796"/>
      <c r="AJ505" s="790"/>
      <c r="AK505" s="790"/>
      <c r="AL505" s="790"/>
      <c r="AM505" s="790"/>
      <c r="AN505" s="793"/>
      <c r="AO505" s="190">
        <v>6</v>
      </c>
      <c r="AP505" s="194"/>
      <c r="AQ505" s="195"/>
      <c r="AR505" s="195"/>
      <c r="AS505" s="196"/>
      <c r="AT505" s="796"/>
      <c r="AU505" s="790"/>
      <c r="AV505" s="790"/>
      <c r="AW505" s="790"/>
      <c r="AX505" s="790"/>
      <c r="AY505" s="793"/>
      <c r="AZ505" s="190">
        <v>6</v>
      </c>
      <c r="BA505" s="194"/>
      <c r="BB505" s="195"/>
      <c r="BC505" s="195"/>
      <c r="BD505" s="196"/>
    </row>
    <row r="506" spans="2:56" x14ac:dyDescent="0.2">
      <c r="B506" s="796"/>
      <c r="C506" s="790"/>
      <c r="D506" s="790"/>
      <c r="E506" s="790"/>
      <c r="F506" s="790"/>
      <c r="G506" s="793"/>
      <c r="H506" s="190">
        <v>7</v>
      </c>
      <c r="I506" s="194"/>
      <c r="J506" s="195"/>
      <c r="K506" s="195"/>
      <c r="L506" s="196"/>
      <c r="M506" s="796"/>
      <c r="N506" s="790"/>
      <c r="O506" s="790"/>
      <c r="P506" s="790"/>
      <c r="Q506" s="790"/>
      <c r="R506" s="793"/>
      <c r="S506" s="190">
        <v>7</v>
      </c>
      <c r="T506" s="194"/>
      <c r="U506" s="195"/>
      <c r="V506" s="195"/>
      <c r="W506" s="196"/>
      <c r="X506" s="796"/>
      <c r="Y506" s="790"/>
      <c r="Z506" s="790"/>
      <c r="AA506" s="790"/>
      <c r="AB506" s="790"/>
      <c r="AC506" s="793"/>
      <c r="AD506" s="190">
        <v>7</v>
      </c>
      <c r="AE506" s="194"/>
      <c r="AF506" s="195"/>
      <c r="AG506" s="195"/>
      <c r="AH506" s="196"/>
      <c r="AI506" s="796"/>
      <c r="AJ506" s="790"/>
      <c r="AK506" s="790"/>
      <c r="AL506" s="790"/>
      <c r="AM506" s="790"/>
      <c r="AN506" s="793"/>
      <c r="AO506" s="190">
        <v>7</v>
      </c>
      <c r="AP506" s="194"/>
      <c r="AQ506" s="195"/>
      <c r="AR506" s="195"/>
      <c r="AS506" s="196"/>
      <c r="AT506" s="796"/>
      <c r="AU506" s="790"/>
      <c r="AV506" s="790"/>
      <c r="AW506" s="790"/>
      <c r="AX506" s="790"/>
      <c r="AY506" s="793"/>
      <c r="AZ506" s="190">
        <v>7</v>
      </c>
      <c r="BA506" s="194"/>
      <c r="BB506" s="195"/>
      <c r="BC506" s="195"/>
      <c r="BD506" s="196"/>
    </row>
    <row r="507" spans="2:56" x14ac:dyDescent="0.2">
      <c r="B507" s="796"/>
      <c r="C507" s="790"/>
      <c r="D507" s="790"/>
      <c r="E507" s="790"/>
      <c r="F507" s="790"/>
      <c r="G507" s="793"/>
      <c r="H507" s="190">
        <v>8</v>
      </c>
      <c r="I507" s="194"/>
      <c r="J507" s="195"/>
      <c r="K507" s="195"/>
      <c r="L507" s="196"/>
      <c r="M507" s="796"/>
      <c r="N507" s="790"/>
      <c r="O507" s="790"/>
      <c r="P507" s="790"/>
      <c r="Q507" s="790"/>
      <c r="R507" s="793"/>
      <c r="S507" s="190">
        <v>8</v>
      </c>
      <c r="T507" s="194"/>
      <c r="U507" s="195"/>
      <c r="V507" s="195"/>
      <c r="W507" s="196"/>
      <c r="X507" s="796"/>
      <c r="Y507" s="790"/>
      <c r="Z507" s="790"/>
      <c r="AA507" s="790"/>
      <c r="AB507" s="790"/>
      <c r="AC507" s="793"/>
      <c r="AD507" s="190">
        <v>8</v>
      </c>
      <c r="AE507" s="194"/>
      <c r="AF507" s="195"/>
      <c r="AG507" s="195"/>
      <c r="AH507" s="196"/>
      <c r="AI507" s="796"/>
      <c r="AJ507" s="790"/>
      <c r="AK507" s="790"/>
      <c r="AL507" s="790"/>
      <c r="AM507" s="790"/>
      <c r="AN507" s="793"/>
      <c r="AO507" s="190">
        <v>8</v>
      </c>
      <c r="AP507" s="194"/>
      <c r="AQ507" s="195"/>
      <c r="AR507" s="195"/>
      <c r="AS507" s="196"/>
      <c r="AT507" s="796"/>
      <c r="AU507" s="790"/>
      <c r="AV507" s="790"/>
      <c r="AW507" s="790"/>
      <c r="AX507" s="790"/>
      <c r="AY507" s="793"/>
      <c r="AZ507" s="190">
        <v>8</v>
      </c>
      <c r="BA507" s="194"/>
      <c r="BB507" s="195"/>
      <c r="BC507" s="195"/>
      <c r="BD507" s="196"/>
    </row>
    <row r="508" spans="2:56" x14ac:dyDescent="0.2">
      <c r="B508" s="797"/>
      <c r="C508" s="791"/>
      <c r="D508" s="791"/>
      <c r="E508" s="791"/>
      <c r="F508" s="791"/>
      <c r="G508" s="794"/>
      <c r="H508" s="28">
        <v>9</v>
      </c>
      <c r="I508" s="28"/>
      <c r="J508" s="29"/>
      <c r="K508" s="29"/>
      <c r="L508" s="27"/>
      <c r="M508" s="797"/>
      <c r="N508" s="791"/>
      <c r="O508" s="791"/>
      <c r="P508" s="791"/>
      <c r="Q508" s="791"/>
      <c r="R508" s="794"/>
      <c r="S508" s="28">
        <v>9</v>
      </c>
      <c r="T508" s="28"/>
      <c r="U508" s="29"/>
      <c r="V508" s="29"/>
      <c r="W508" s="27"/>
      <c r="X508" s="797"/>
      <c r="Y508" s="791"/>
      <c r="Z508" s="791"/>
      <c r="AA508" s="791"/>
      <c r="AB508" s="791"/>
      <c r="AC508" s="794"/>
      <c r="AD508" s="28">
        <v>9</v>
      </c>
      <c r="AE508" s="28"/>
      <c r="AF508" s="29"/>
      <c r="AG508" s="29"/>
      <c r="AH508" s="27"/>
      <c r="AI508" s="797"/>
      <c r="AJ508" s="791"/>
      <c r="AK508" s="791"/>
      <c r="AL508" s="791"/>
      <c r="AM508" s="791"/>
      <c r="AN508" s="794"/>
      <c r="AO508" s="28">
        <v>9</v>
      </c>
      <c r="AP508" s="28"/>
      <c r="AQ508" s="29"/>
      <c r="AR508" s="29"/>
      <c r="AS508" s="27"/>
      <c r="AT508" s="797"/>
      <c r="AU508" s="791"/>
      <c r="AV508" s="791"/>
      <c r="AW508" s="791"/>
      <c r="AX508" s="791"/>
      <c r="AY508" s="794"/>
      <c r="AZ508" s="28">
        <v>9</v>
      </c>
      <c r="BA508" s="28"/>
      <c r="BB508" s="29"/>
      <c r="BC508" s="29"/>
      <c r="BD508" s="27"/>
    </row>
    <row r="509" spans="2:56" x14ac:dyDescent="0.2">
      <c r="B509" s="795"/>
      <c r="C509" s="789"/>
      <c r="D509" s="789"/>
      <c r="E509" s="789"/>
      <c r="F509" s="789"/>
      <c r="G509" s="792"/>
      <c r="H509" s="189">
        <v>0</v>
      </c>
      <c r="I509" s="191"/>
      <c r="J509" s="192"/>
      <c r="K509" s="192"/>
      <c r="L509" s="193"/>
      <c r="M509" s="795"/>
      <c r="N509" s="789"/>
      <c r="O509" s="789"/>
      <c r="P509" s="789"/>
      <c r="Q509" s="789"/>
      <c r="R509" s="792"/>
      <c r="S509" s="189">
        <v>0</v>
      </c>
      <c r="T509" s="191"/>
      <c r="U509" s="192"/>
      <c r="V509" s="192"/>
      <c r="W509" s="193"/>
      <c r="X509" s="795"/>
      <c r="Y509" s="789"/>
      <c r="Z509" s="789"/>
      <c r="AA509" s="789"/>
      <c r="AB509" s="789"/>
      <c r="AC509" s="792"/>
      <c r="AD509" s="189">
        <v>0</v>
      </c>
      <c r="AE509" s="191"/>
      <c r="AF509" s="192"/>
      <c r="AG509" s="192"/>
      <c r="AH509" s="193"/>
      <c r="AI509" s="795"/>
      <c r="AJ509" s="789"/>
      <c r="AK509" s="789"/>
      <c r="AL509" s="789"/>
      <c r="AM509" s="789"/>
      <c r="AN509" s="792"/>
      <c r="AO509" s="189">
        <v>0</v>
      </c>
      <c r="AP509" s="191"/>
      <c r="AQ509" s="192"/>
      <c r="AR509" s="192"/>
      <c r="AS509" s="193"/>
      <c r="AT509" s="795"/>
      <c r="AU509" s="789"/>
      <c r="AV509" s="789"/>
      <c r="AW509" s="789"/>
      <c r="AX509" s="789"/>
      <c r="AY509" s="792"/>
      <c r="AZ509" s="189">
        <v>0</v>
      </c>
      <c r="BA509" s="191"/>
      <c r="BB509" s="192"/>
      <c r="BC509" s="192"/>
      <c r="BD509" s="193"/>
    </row>
    <row r="510" spans="2:56" x14ac:dyDescent="0.2">
      <c r="B510" s="796"/>
      <c r="C510" s="790"/>
      <c r="D510" s="790"/>
      <c r="E510" s="790"/>
      <c r="F510" s="790"/>
      <c r="G510" s="793"/>
      <c r="H510" s="190">
        <v>1</v>
      </c>
      <c r="I510" s="194"/>
      <c r="J510" s="195"/>
      <c r="K510" s="195"/>
      <c r="L510" s="196"/>
      <c r="M510" s="796"/>
      <c r="N510" s="790"/>
      <c r="O510" s="790"/>
      <c r="P510" s="790"/>
      <c r="Q510" s="790"/>
      <c r="R510" s="793"/>
      <c r="S510" s="190">
        <v>1</v>
      </c>
      <c r="T510" s="194"/>
      <c r="U510" s="195"/>
      <c r="V510" s="195"/>
      <c r="W510" s="196"/>
      <c r="X510" s="796"/>
      <c r="Y510" s="790"/>
      <c r="Z510" s="790"/>
      <c r="AA510" s="790"/>
      <c r="AB510" s="790"/>
      <c r="AC510" s="793"/>
      <c r="AD510" s="190">
        <v>1</v>
      </c>
      <c r="AE510" s="194"/>
      <c r="AF510" s="195"/>
      <c r="AG510" s="195"/>
      <c r="AH510" s="196"/>
      <c r="AI510" s="796"/>
      <c r="AJ510" s="790"/>
      <c r="AK510" s="790"/>
      <c r="AL510" s="790"/>
      <c r="AM510" s="790"/>
      <c r="AN510" s="793"/>
      <c r="AO510" s="190">
        <v>1</v>
      </c>
      <c r="AP510" s="194"/>
      <c r="AQ510" s="195"/>
      <c r="AR510" s="195"/>
      <c r="AS510" s="196"/>
      <c r="AT510" s="796"/>
      <c r="AU510" s="790"/>
      <c r="AV510" s="790"/>
      <c r="AW510" s="790"/>
      <c r="AX510" s="790"/>
      <c r="AY510" s="793"/>
      <c r="AZ510" s="190">
        <v>1</v>
      </c>
      <c r="BA510" s="194"/>
      <c r="BB510" s="195"/>
      <c r="BC510" s="195"/>
      <c r="BD510" s="196"/>
    </row>
    <row r="511" spans="2:56" x14ac:dyDescent="0.2">
      <c r="B511" s="796"/>
      <c r="C511" s="790"/>
      <c r="D511" s="790"/>
      <c r="E511" s="790"/>
      <c r="F511" s="790"/>
      <c r="G511" s="793"/>
      <c r="H511" s="190">
        <v>2</v>
      </c>
      <c r="I511" s="194"/>
      <c r="J511" s="195"/>
      <c r="K511" s="195"/>
      <c r="L511" s="196"/>
      <c r="M511" s="796"/>
      <c r="N511" s="790"/>
      <c r="O511" s="790"/>
      <c r="P511" s="790"/>
      <c r="Q511" s="790"/>
      <c r="R511" s="793"/>
      <c r="S511" s="190">
        <v>2</v>
      </c>
      <c r="T511" s="194"/>
      <c r="U511" s="195"/>
      <c r="V511" s="195"/>
      <c r="W511" s="196"/>
      <c r="X511" s="796"/>
      <c r="Y511" s="790"/>
      <c r="Z511" s="790"/>
      <c r="AA511" s="790"/>
      <c r="AB511" s="790"/>
      <c r="AC511" s="793"/>
      <c r="AD511" s="190">
        <v>2</v>
      </c>
      <c r="AE511" s="194"/>
      <c r="AF511" s="195"/>
      <c r="AG511" s="195"/>
      <c r="AH511" s="196"/>
      <c r="AI511" s="796"/>
      <c r="AJ511" s="790"/>
      <c r="AK511" s="790"/>
      <c r="AL511" s="790"/>
      <c r="AM511" s="790"/>
      <c r="AN511" s="793"/>
      <c r="AO511" s="190">
        <v>2</v>
      </c>
      <c r="AP511" s="194"/>
      <c r="AQ511" s="195"/>
      <c r="AR511" s="195"/>
      <c r="AS511" s="196"/>
      <c r="AT511" s="796"/>
      <c r="AU511" s="790"/>
      <c r="AV511" s="790"/>
      <c r="AW511" s="790"/>
      <c r="AX511" s="790"/>
      <c r="AY511" s="793"/>
      <c r="AZ511" s="190">
        <v>2</v>
      </c>
      <c r="BA511" s="194"/>
      <c r="BB511" s="195"/>
      <c r="BC511" s="195"/>
      <c r="BD511" s="196"/>
    </row>
    <row r="512" spans="2:56" x14ac:dyDescent="0.2">
      <c r="B512" s="796"/>
      <c r="C512" s="790"/>
      <c r="D512" s="790"/>
      <c r="E512" s="790"/>
      <c r="F512" s="790"/>
      <c r="G512" s="793"/>
      <c r="H512" s="190">
        <v>3</v>
      </c>
      <c r="I512" s="194"/>
      <c r="J512" s="195"/>
      <c r="K512" s="195"/>
      <c r="L512" s="196"/>
      <c r="M512" s="796"/>
      <c r="N512" s="790"/>
      <c r="O512" s="790"/>
      <c r="P512" s="790"/>
      <c r="Q512" s="790"/>
      <c r="R512" s="793"/>
      <c r="S512" s="190">
        <v>3</v>
      </c>
      <c r="T512" s="194"/>
      <c r="U512" s="195"/>
      <c r="V512" s="195"/>
      <c r="W512" s="196"/>
      <c r="X512" s="796"/>
      <c r="Y512" s="790"/>
      <c r="Z512" s="790"/>
      <c r="AA512" s="790"/>
      <c r="AB512" s="790"/>
      <c r="AC512" s="793"/>
      <c r="AD512" s="190">
        <v>3</v>
      </c>
      <c r="AE512" s="194"/>
      <c r="AF512" s="195"/>
      <c r="AG512" s="195"/>
      <c r="AH512" s="196"/>
      <c r="AI512" s="796"/>
      <c r="AJ512" s="790"/>
      <c r="AK512" s="790"/>
      <c r="AL512" s="790"/>
      <c r="AM512" s="790"/>
      <c r="AN512" s="793"/>
      <c r="AO512" s="190">
        <v>3</v>
      </c>
      <c r="AP512" s="194"/>
      <c r="AQ512" s="195"/>
      <c r="AR512" s="195"/>
      <c r="AS512" s="196"/>
      <c r="AT512" s="796"/>
      <c r="AU512" s="790"/>
      <c r="AV512" s="790"/>
      <c r="AW512" s="790"/>
      <c r="AX512" s="790"/>
      <c r="AY512" s="793"/>
      <c r="AZ512" s="190">
        <v>3</v>
      </c>
      <c r="BA512" s="194"/>
      <c r="BB512" s="195"/>
      <c r="BC512" s="195"/>
      <c r="BD512" s="196"/>
    </row>
    <row r="513" spans="2:56" x14ac:dyDescent="0.2">
      <c r="B513" s="796"/>
      <c r="C513" s="790"/>
      <c r="D513" s="790"/>
      <c r="E513" s="790"/>
      <c r="F513" s="790"/>
      <c r="G513" s="793"/>
      <c r="H513" s="190">
        <v>4</v>
      </c>
      <c r="I513" s="194"/>
      <c r="J513" s="195"/>
      <c r="K513" s="195"/>
      <c r="L513" s="196"/>
      <c r="M513" s="796"/>
      <c r="N513" s="790"/>
      <c r="O513" s="790"/>
      <c r="P513" s="790"/>
      <c r="Q513" s="790"/>
      <c r="R513" s="793"/>
      <c r="S513" s="190">
        <v>4</v>
      </c>
      <c r="T513" s="194"/>
      <c r="U513" s="195"/>
      <c r="V513" s="195"/>
      <c r="W513" s="196"/>
      <c r="X513" s="796"/>
      <c r="Y513" s="790"/>
      <c r="Z513" s="790"/>
      <c r="AA513" s="790"/>
      <c r="AB513" s="790"/>
      <c r="AC513" s="793"/>
      <c r="AD513" s="190">
        <v>4</v>
      </c>
      <c r="AE513" s="194"/>
      <c r="AF513" s="195"/>
      <c r="AG513" s="195"/>
      <c r="AH513" s="196"/>
      <c r="AI513" s="796"/>
      <c r="AJ513" s="790"/>
      <c r="AK513" s="790"/>
      <c r="AL513" s="790"/>
      <c r="AM513" s="790"/>
      <c r="AN513" s="793"/>
      <c r="AO513" s="190">
        <v>4</v>
      </c>
      <c r="AP513" s="194"/>
      <c r="AQ513" s="195"/>
      <c r="AR513" s="195"/>
      <c r="AS513" s="196"/>
      <c r="AT513" s="796"/>
      <c r="AU513" s="790"/>
      <c r="AV513" s="790"/>
      <c r="AW513" s="790"/>
      <c r="AX513" s="790"/>
      <c r="AY513" s="793"/>
      <c r="AZ513" s="190">
        <v>4</v>
      </c>
      <c r="BA513" s="194"/>
      <c r="BB513" s="195"/>
      <c r="BC513" s="195"/>
      <c r="BD513" s="196"/>
    </row>
    <row r="514" spans="2:56" x14ac:dyDescent="0.2">
      <c r="B514" s="796"/>
      <c r="C514" s="790"/>
      <c r="D514" s="790"/>
      <c r="E514" s="790"/>
      <c r="F514" s="790"/>
      <c r="G514" s="793"/>
      <c r="H514" s="190">
        <v>5</v>
      </c>
      <c r="I514" s="194"/>
      <c r="J514" s="195"/>
      <c r="K514" s="195"/>
      <c r="L514" s="196"/>
      <c r="M514" s="796"/>
      <c r="N514" s="790"/>
      <c r="O514" s="790"/>
      <c r="P514" s="790"/>
      <c r="Q514" s="790"/>
      <c r="R514" s="793"/>
      <c r="S514" s="190">
        <v>5</v>
      </c>
      <c r="T514" s="194"/>
      <c r="U514" s="195"/>
      <c r="V514" s="195"/>
      <c r="W514" s="196"/>
      <c r="X514" s="796"/>
      <c r="Y514" s="790"/>
      <c r="Z514" s="790"/>
      <c r="AA514" s="790"/>
      <c r="AB514" s="790"/>
      <c r="AC514" s="793"/>
      <c r="AD514" s="190">
        <v>5</v>
      </c>
      <c r="AE514" s="194"/>
      <c r="AF514" s="195"/>
      <c r="AG514" s="195"/>
      <c r="AH514" s="196"/>
      <c r="AI514" s="796"/>
      <c r="AJ514" s="790"/>
      <c r="AK514" s="790"/>
      <c r="AL514" s="790"/>
      <c r="AM514" s="790"/>
      <c r="AN514" s="793"/>
      <c r="AO514" s="190">
        <v>5</v>
      </c>
      <c r="AP514" s="194"/>
      <c r="AQ514" s="195"/>
      <c r="AR514" s="195"/>
      <c r="AS514" s="196"/>
      <c r="AT514" s="796"/>
      <c r="AU514" s="790"/>
      <c r="AV514" s="790"/>
      <c r="AW514" s="790"/>
      <c r="AX514" s="790"/>
      <c r="AY514" s="793"/>
      <c r="AZ514" s="190">
        <v>5</v>
      </c>
      <c r="BA514" s="194"/>
      <c r="BB514" s="195"/>
      <c r="BC514" s="195"/>
      <c r="BD514" s="196"/>
    </row>
    <row r="515" spans="2:56" x14ac:dyDescent="0.2">
      <c r="B515" s="796"/>
      <c r="C515" s="790"/>
      <c r="D515" s="790"/>
      <c r="E515" s="790"/>
      <c r="F515" s="790"/>
      <c r="G515" s="793"/>
      <c r="H515" s="190">
        <v>6</v>
      </c>
      <c r="I515" s="194"/>
      <c r="J515" s="195"/>
      <c r="K515" s="195"/>
      <c r="L515" s="196"/>
      <c r="M515" s="796"/>
      <c r="N515" s="790"/>
      <c r="O515" s="790"/>
      <c r="P515" s="790"/>
      <c r="Q515" s="790"/>
      <c r="R515" s="793"/>
      <c r="S515" s="190">
        <v>6</v>
      </c>
      <c r="T515" s="194"/>
      <c r="U515" s="195"/>
      <c r="V515" s="195"/>
      <c r="W515" s="196"/>
      <c r="X515" s="796"/>
      <c r="Y515" s="790"/>
      <c r="Z515" s="790"/>
      <c r="AA515" s="790"/>
      <c r="AB515" s="790"/>
      <c r="AC515" s="793"/>
      <c r="AD515" s="190">
        <v>6</v>
      </c>
      <c r="AE515" s="194"/>
      <c r="AF515" s="195"/>
      <c r="AG515" s="195"/>
      <c r="AH515" s="196"/>
      <c r="AI515" s="796"/>
      <c r="AJ515" s="790"/>
      <c r="AK515" s="790"/>
      <c r="AL515" s="790"/>
      <c r="AM515" s="790"/>
      <c r="AN515" s="793"/>
      <c r="AO515" s="190">
        <v>6</v>
      </c>
      <c r="AP515" s="194"/>
      <c r="AQ515" s="195"/>
      <c r="AR515" s="195"/>
      <c r="AS515" s="196"/>
      <c r="AT515" s="796"/>
      <c r="AU515" s="790"/>
      <c r="AV515" s="790"/>
      <c r="AW515" s="790"/>
      <c r="AX515" s="790"/>
      <c r="AY515" s="793"/>
      <c r="AZ515" s="190">
        <v>6</v>
      </c>
      <c r="BA515" s="194"/>
      <c r="BB515" s="195"/>
      <c r="BC515" s="195"/>
      <c r="BD515" s="196"/>
    </row>
    <row r="516" spans="2:56" x14ac:dyDescent="0.2">
      <c r="B516" s="796"/>
      <c r="C516" s="790"/>
      <c r="D516" s="790"/>
      <c r="E516" s="790"/>
      <c r="F516" s="790"/>
      <c r="G516" s="793"/>
      <c r="H516" s="190">
        <v>7</v>
      </c>
      <c r="I516" s="194"/>
      <c r="J516" s="195"/>
      <c r="K516" s="195"/>
      <c r="L516" s="196"/>
      <c r="M516" s="796"/>
      <c r="N516" s="790"/>
      <c r="O516" s="790"/>
      <c r="P516" s="790"/>
      <c r="Q516" s="790"/>
      <c r="R516" s="793"/>
      <c r="S516" s="190">
        <v>7</v>
      </c>
      <c r="T516" s="194"/>
      <c r="U516" s="195"/>
      <c r="V516" s="195"/>
      <c r="W516" s="196"/>
      <c r="X516" s="796"/>
      <c r="Y516" s="790"/>
      <c r="Z516" s="790"/>
      <c r="AA516" s="790"/>
      <c r="AB516" s="790"/>
      <c r="AC516" s="793"/>
      <c r="AD516" s="190">
        <v>7</v>
      </c>
      <c r="AE516" s="194"/>
      <c r="AF516" s="195"/>
      <c r="AG516" s="195"/>
      <c r="AH516" s="196"/>
      <c r="AI516" s="796"/>
      <c r="AJ516" s="790"/>
      <c r="AK516" s="790"/>
      <c r="AL516" s="790"/>
      <c r="AM516" s="790"/>
      <c r="AN516" s="793"/>
      <c r="AO516" s="190">
        <v>7</v>
      </c>
      <c r="AP516" s="194"/>
      <c r="AQ516" s="195"/>
      <c r="AR516" s="195"/>
      <c r="AS516" s="196"/>
      <c r="AT516" s="796"/>
      <c r="AU516" s="790"/>
      <c r="AV516" s="790"/>
      <c r="AW516" s="790"/>
      <c r="AX516" s="790"/>
      <c r="AY516" s="793"/>
      <c r="AZ516" s="190">
        <v>7</v>
      </c>
      <c r="BA516" s="194"/>
      <c r="BB516" s="195"/>
      <c r="BC516" s="195"/>
      <c r="BD516" s="196"/>
    </row>
    <row r="517" spans="2:56" x14ac:dyDescent="0.2">
      <c r="B517" s="796"/>
      <c r="C517" s="790"/>
      <c r="D517" s="790"/>
      <c r="E517" s="790"/>
      <c r="F517" s="790"/>
      <c r="G517" s="793"/>
      <c r="H517" s="190">
        <v>8</v>
      </c>
      <c r="I517" s="194"/>
      <c r="J517" s="195"/>
      <c r="K517" s="195"/>
      <c r="L517" s="196"/>
      <c r="M517" s="796"/>
      <c r="N517" s="790"/>
      <c r="O517" s="790"/>
      <c r="P517" s="790"/>
      <c r="Q517" s="790"/>
      <c r="R517" s="793"/>
      <c r="S517" s="190">
        <v>8</v>
      </c>
      <c r="T517" s="194"/>
      <c r="U517" s="195"/>
      <c r="V517" s="195"/>
      <c r="W517" s="196"/>
      <c r="X517" s="796"/>
      <c r="Y517" s="790"/>
      <c r="Z517" s="790"/>
      <c r="AA517" s="790"/>
      <c r="AB517" s="790"/>
      <c r="AC517" s="793"/>
      <c r="AD517" s="190">
        <v>8</v>
      </c>
      <c r="AE517" s="194"/>
      <c r="AF517" s="195"/>
      <c r="AG517" s="195"/>
      <c r="AH517" s="196"/>
      <c r="AI517" s="796"/>
      <c r="AJ517" s="790"/>
      <c r="AK517" s="790"/>
      <c r="AL517" s="790"/>
      <c r="AM517" s="790"/>
      <c r="AN517" s="793"/>
      <c r="AO517" s="190">
        <v>8</v>
      </c>
      <c r="AP517" s="194"/>
      <c r="AQ517" s="195"/>
      <c r="AR517" s="195"/>
      <c r="AS517" s="196"/>
      <c r="AT517" s="796"/>
      <c r="AU517" s="790"/>
      <c r="AV517" s="790"/>
      <c r="AW517" s="790"/>
      <c r="AX517" s="790"/>
      <c r="AY517" s="793"/>
      <c r="AZ517" s="190">
        <v>8</v>
      </c>
      <c r="BA517" s="194"/>
      <c r="BB517" s="195"/>
      <c r="BC517" s="195"/>
      <c r="BD517" s="196"/>
    </row>
    <row r="518" spans="2:56" x14ac:dyDescent="0.2">
      <c r="B518" s="797"/>
      <c r="C518" s="791"/>
      <c r="D518" s="791"/>
      <c r="E518" s="791"/>
      <c r="F518" s="791"/>
      <c r="G518" s="794"/>
      <c r="H518" s="28">
        <v>9</v>
      </c>
      <c r="I518" s="28"/>
      <c r="J518" s="29"/>
      <c r="K518" s="29"/>
      <c r="L518" s="27"/>
      <c r="M518" s="797"/>
      <c r="N518" s="791"/>
      <c r="O518" s="791"/>
      <c r="P518" s="791"/>
      <c r="Q518" s="791"/>
      <c r="R518" s="794"/>
      <c r="S518" s="28">
        <v>9</v>
      </c>
      <c r="T518" s="28"/>
      <c r="U518" s="29"/>
      <c r="V518" s="29"/>
      <c r="W518" s="27"/>
      <c r="X518" s="797"/>
      <c r="Y518" s="791"/>
      <c r="Z518" s="791"/>
      <c r="AA518" s="791"/>
      <c r="AB518" s="791"/>
      <c r="AC518" s="794"/>
      <c r="AD518" s="28">
        <v>9</v>
      </c>
      <c r="AE518" s="28"/>
      <c r="AF518" s="29"/>
      <c r="AG518" s="29"/>
      <c r="AH518" s="27"/>
      <c r="AI518" s="797"/>
      <c r="AJ518" s="791"/>
      <c r="AK518" s="791"/>
      <c r="AL518" s="791"/>
      <c r="AM518" s="791"/>
      <c r="AN518" s="794"/>
      <c r="AO518" s="28">
        <v>9</v>
      </c>
      <c r="AP518" s="28"/>
      <c r="AQ518" s="29"/>
      <c r="AR518" s="29"/>
      <c r="AS518" s="27"/>
      <c r="AT518" s="797"/>
      <c r="AU518" s="791"/>
      <c r="AV518" s="791"/>
      <c r="AW518" s="791"/>
      <c r="AX518" s="791"/>
      <c r="AY518" s="794"/>
      <c r="AZ518" s="28">
        <v>9</v>
      </c>
      <c r="BA518" s="28"/>
      <c r="BB518" s="29"/>
      <c r="BC518" s="29"/>
      <c r="BD518" s="27"/>
    </row>
    <row r="519" spans="2:56" x14ac:dyDescent="0.2">
      <c r="B519" s="795"/>
      <c r="C519" s="789"/>
      <c r="D519" s="789"/>
      <c r="E519" s="789"/>
      <c r="F519" s="789"/>
      <c r="G519" s="792"/>
      <c r="H519" s="189">
        <v>0</v>
      </c>
      <c r="I519" s="191"/>
      <c r="J519" s="192"/>
      <c r="K519" s="192"/>
      <c r="L519" s="193"/>
      <c r="M519" s="795"/>
      <c r="N519" s="789"/>
      <c r="O519" s="789"/>
      <c r="P519" s="789"/>
      <c r="Q519" s="789"/>
      <c r="R519" s="792"/>
      <c r="S519" s="189">
        <v>0</v>
      </c>
      <c r="T519" s="191"/>
      <c r="U519" s="192"/>
      <c r="V519" s="192"/>
      <c r="W519" s="193"/>
      <c r="X519" s="795"/>
      <c r="Y519" s="789"/>
      <c r="Z519" s="789"/>
      <c r="AA519" s="789"/>
      <c r="AB519" s="789"/>
      <c r="AC519" s="792"/>
      <c r="AD519" s="189">
        <v>0</v>
      </c>
      <c r="AE519" s="191"/>
      <c r="AF519" s="192"/>
      <c r="AG519" s="192"/>
      <c r="AH519" s="193"/>
      <c r="AI519" s="795"/>
      <c r="AJ519" s="789"/>
      <c r="AK519" s="789"/>
      <c r="AL519" s="789"/>
      <c r="AM519" s="789"/>
      <c r="AN519" s="792"/>
      <c r="AO519" s="189">
        <v>0</v>
      </c>
      <c r="AP519" s="191"/>
      <c r="AQ519" s="192"/>
      <c r="AR519" s="192"/>
      <c r="AS519" s="193"/>
      <c r="AT519" s="795"/>
      <c r="AU519" s="789"/>
      <c r="AV519" s="789"/>
      <c r="AW519" s="789"/>
      <c r="AX519" s="789"/>
      <c r="AY519" s="792"/>
      <c r="AZ519" s="189">
        <v>0</v>
      </c>
      <c r="BA519" s="191"/>
      <c r="BB519" s="192"/>
      <c r="BC519" s="192"/>
      <c r="BD519" s="193"/>
    </row>
    <row r="520" spans="2:56" x14ac:dyDescent="0.2">
      <c r="B520" s="796"/>
      <c r="C520" s="790"/>
      <c r="D520" s="790"/>
      <c r="E520" s="790"/>
      <c r="F520" s="790"/>
      <c r="G520" s="793"/>
      <c r="H520" s="190">
        <v>1</v>
      </c>
      <c r="I520" s="194"/>
      <c r="J520" s="195"/>
      <c r="K520" s="195"/>
      <c r="L520" s="196"/>
      <c r="M520" s="796"/>
      <c r="N520" s="790"/>
      <c r="O520" s="790"/>
      <c r="P520" s="790"/>
      <c r="Q520" s="790"/>
      <c r="R520" s="793"/>
      <c r="S520" s="190">
        <v>1</v>
      </c>
      <c r="T520" s="194"/>
      <c r="U520" s="195"/>
      <c r="V520" s="195"/>
      <c r="W520" s="196"/>
      <c r="X520" s="796"/>
      <c r="Y520" s="790"/>
      <c r="Z520" s="790"/>
      <c r="AA520" s="790"/>
      <c r="AB520" s="790"/>
      <c r="AC520" s="793"/>
      <c r="AD520" s="190">
        <v>1</v>
      </c>
      <c r="AE520" s="194"/>
      <c r="AF520" s="195"/>
      <c r="AG520" s="195"/>
      <c r="AH520" s="196"/>
      <c r="AI520" s="796"/>
      <c r="AJ520" s="790"/>
      <c r="AK520" s="790"/>
      <c r="AL520" s="790"/>
      <c r="AM520" s="790"/>
      <c r="AN520" s="793"/>
      <c r="AO520" s="190">
        <v>1</v>
      </c>
      <c r="AP520" s="194"/>
      <c r="AQ520" s="195"/>
      <c r="AR520" s="195"/>
      <c r="AS520" s="196"/>
      <c r="AT520" s="796"/>
      <c r="AU520" s="790"/>
      <c r="AV520" s="790"/>
      <c r="AW520" s="790"/>
      <c r="AX520" s="790"/>
      <c r="AY520" s="793"/>
      <c r="AZ520" s="190">
        <v>1</v>
      </c>
      <c r="BA520" s="194"/>
      <c r="BB520" s="195"/>
      <c r="BC520" s="195"/>
      <c r="BD520" s="196"/>
    </row>
    <row r="521" spans="2:56" x14ac:dyDescent="0.2">
      <c r="B521" s="796"/>
      <c r="C521" s="790"/>
      <c r="D521" s="790"/>
      <c r="E521" s="790"/>
      <c r="F521" s="790"/>
      <c r="G521" s="793"/>
      <c r="H521" s="190">
        <v>2</v>
      </c>
      <c r="I521" s="194"/>
      <c r="J521" s="195"/>
      <c r="K521" s="195"/>
      <c r="L521" s="196"/>
      <c r="M521" s="796"/>
      <c r="N521" s="790"/>
      <c r="O521" s="790"/>
      <c r="P521" s="790"/>
      <c r="Q521" s="790"/>
      <c r="R521" s="793"/>
      <c r="S521" s="190">
        <v>2</v>
      </c>
      <c r="T521" s="194"/>
      <c r="U521" s="195"/>
      <c r="V521" s="195"/>
      <c r="W521" s="196"/>
      <c r="X521" s="796"/>
      <c r="Y521" s="790"/>
      <c r="Z521" s="790"/>
      <c r="AA521" s="790"/>
      <c r="AB521" s="790"/>
      <c r="AC521" s="793"/>
      <c r="AD521" s="190">
        <v>2</v>
      </c>
      <c r="AE521" s="194"/>
      <c r="AF521" s="195"/>
      <c r="AG521" s="195"/>
      <c r="AH521" s="196"/>
      <c r="AI521" s="796"/>
      <c r="AJ521" s="790"/>
      <c r="AK521" s="790"/>
      <c r="AL521" s="790"/>
      <c r="AM521" s="790"/>
      <c r="AN521" s="793"/>
      <c r="AO521" s="190">
        <v>2</v>
      </c>
      <c r="AP521" s="194"/>
      <c r="AQ521" s="195"/>
      <c r="AR521" s="195"/>
      <c r="AS521" s="196"/>
      <c r="AT521" s="796"/>
      <c r="AU521" s="790"/>
      <c r="AV521" s="790"/>
      <c r="AW521" s="790"/>
      <c r="AX521" s="790"/>
      <c r="AY521" s="793"/>
      <c r="AZ521" s="190">
        <v>2</v>
      </c>
      <c r="BA521" s="194"/>
      <c r="BB521" s="195"/>
      <c r="BC521" s="195"/>
      <c r="BD521" s="196"/>
    </row>
    <row r="522" spans="2:56" x14ac:dyDescent="0.2">
      <c r="B522" s="796"/>
      <c r="C522" s="790"/>
      <c r="D522" s="790"/>
      <c r="E522" s="790"/>
      <c r="F522" s="790"/>
      <c r="G522" s="793"/>
      <c r="H522" s="190">
        <v>3</v>
      </c>
      <c r="I522" s="194"/>
      <c r="J522" s="195"/>
      <c r="K522" s="195"/>
      <c r="L522" s="196"/>
      <c r="M522" s="796"/>
      <c r="N522" s="790"/>
      <c r="O522" s="790"/>
      <c r="P522" s="790"/>
      <c r="Q522" s="790"/>
      <c r="R522" s="793"/>
      <c r="S522" s="190">
        <v>3</v>
      </c>
      <c r="T522" s="194"/>
      <c r="U522" s="195"/>
      <c r="V522" s="195"/>
      <c r="W522" s="196"/>
      <c r="X522" s="796"/>
      <c r="Y522" s="790"/>
      <c r="Z522" s="790"/>
      <c r="AA522" s="790"/>
      <c r="AB522" s="790"/>
      <c r="AC522" s="793"/>
      <c r="AD522" s="190">
        <v>3</v>
      </c>
      <c r="AE522" s="194"/>
      <c r="AF522" s="195"/>
      <c r="AG522" s="195"/>
      <c r="AH522" s="196"/>
      <c r="AI522" s="796"/>
      <c r="AJ522" s="790"/>
      <c r="AK522" s="790"/>
      <c r="AL522" s="790"/>
      <c r="AM522" s="790"/>
      <c r="AN522" s="793"/>
      <c r="AO522" s="190">
        <v>3</v>
      </c>
      <c r="AP522" s="194"/>
      <c r="AQ522" s="195"/>
      <c r="AR522" s="195"/>
      <c r="AS522" s="196"/>
      <c r="AT522" s="796"/>
      <c r="AU522" s="790"/>
      <c r="AV522" s="790"/>
      <c r="AW522" s="790"/>
      <c r="AX522" s="790"/>
      <c r="AY522" s="793"/>
      <c r="AZ522" s="190">
        <v>3</v>
      </c>
      <c r="BA522" s="194"/>
      <c r="BB522" s="195"/>
      <c r="BC522" s="195"/>
      <c r="BD522" s="196"/>
    </row>
    <row r="523" spans="2:56" x14ac:dyDescent="0.2">
      <c r="B523" s="796"/>
      <c r="C523" s="790"/>
      <c r="D523" s="790"/>
      <c r="E523" s="790"/>
      <c r="F523" s="790"/>
      <c r="G523" s="793"/>
      <c r="H523" s="190">
        <v>4</v>
      </c>
      <c r="I523" s="194"/>
      <c r="J523" s="195"/>
      <c r="K523" s="195"/>
      <c r="L523" s="196"/>
      <c r="M523" s="796"/>
      <c r="N523" s="790"/>
      <c r="O523" s="790"/>
      <c r="P523" s="790"/>
      <c r="Q523" s="790"/>
      <c r="R523" s="793"/>
      <c r="S523" s="190">
        <v>4</v>
      </c>
      <c r="T523" s="194"/>
      <c r="U523" s="195"/>
      <c r="V523" s="195"/>
      <c r="W523" s="196"/>
      <c r="X523" s="796"/>
      <c r="Y523" s="790"/>
      <c r="Z523" s="790"/>
      <c r="AA523" s="790"/>
      <c r="AB523" s="790"/>
      <c r="AC523" s="793"/>
      <c r="AD523" s="190">
        <v>4</v>
      </c>
      <c r="AE523" s="194"/>
      <c r="AF523" s="195"/>
      <c r="AG523" s="195"/>
      <c r="AH523" s="196"/>
      <c r="AI523" s="796"/>
      <c r="AJ523" s="790"/>
      <c r="AK523" s="790"/>
      <c r="AL523" s="790"/>
      <c r="AM523" s="790"/>
      <c r="AN523" s="793"/>
      <c r="AO523" s="190">
        <v>4</v>
      </c>
      <c r="AP523" s="194"/>
      <c r="AQ523" s="195"/>
      <c r="AR523" s="195"/>
      <c r="AS523" s="196"/>
      <c r="AT523" s="796"/>
      <c r="AU523" s="790"/>
      <c r="AV523" s="790"/>
      <c r="AW523" s="790"/>
      <c r="AX523" s="790"/>
      <c r="AY523" s="793"/>
      <c r="AZ523" s="190">
        <v>4</v>
      </c>
      <c r="BA523" s="194"/>
      <c r="BB523" s="195"/>
      <c r="BC523" s="195"/>
      <c r="BD523" s="196"/>
    </row>
    <row r="524" spans="2:56" x14ac:dyDescent="0.2">
      <c r="B524" s="796"/>
      <c r="C524" s="790"/>
      <c r="D524" s="790"/>
      <c r="E524" s="790"/>
      <c r="F524" s="790"/>
      <c r="G524" s="793"/>
      <c r="H524" s="190">
        <v>5</v>
      </c>
      <c r="I524" s="194"/>
      <c r="J524" s="195"/>
      <c r="K524" s="195"/>
      <c r="L524" s="196"/>
      <c r="M524" s="796"/>
      <c r="N524" s="790"/>
      <c r="O524" s="790"/>
      <c r="P524" s="790"/>
      <c r="Q524" s="790"/>
      <c r="R524" s="793"/>
      <c r="S524" s="190">
        <v>5</v>
      </c>
      <c r="T524" s="194"/>
      <c r="U524" s="195"/>
      <c r="V524" s="195"/>
      <c r="W524" s="196"/>
      <c r="X524" s="796"/>
      <c r="Y524" s="790"/>
      <c r="Z524" s="790"/>
      <c r="AA524" s="790"/>
      <c r="AB524" s="790"/>
      <c r="AC524" s="793"/>
      <c r="AD524" s="190">
        <v>5</v>
      </c>
      <c r="AE524" s="194"/>
      <c r="AF524" s="195"/>
      <c r="AG524" s="195"/>
      <c r="AH524" s="196"/>
      <c r="AI524" s="796"/>
      <c r="AJ524" s="790"/>
      <c r="AK524" s="790"/>
      <c r="AL524" s="790"/>
      <c r="AM524" s="790"/>
      <c r="AN524" s="793"/>
      <c r="AO524" s="190">
        <v>5</v>
      </c>
      <c r="AP524" s="194"/>
      <c r="AQ524" s="195"/>
      <c r="AR524" s="195"/>
      <c r="AS524" s="196"/>
      <c r="AT524" s="796"/>
      <c r="AU524" s="790"/>
      <c r="AV524" s="790"/>
      <c r="AW524" s="790"/>
      <c r="AX524" s="790"/>
      <c r="AY524" s="793"/>
      <c r="AZ524" s="190">
        <v>5</v>
      </c>
      <c r="BA524" s="194"/>
      <c r="BB524" s="195"/>
      <c r="BC524" s="195"/>
      <c r="BD524" s="196"/>
    </row>
    <row r="525" spans="2:56" x14ac:dyDescent="0.2">
      <c r="B525" s="796"/>
      <c r="C525" s="790"/>
      <c r="D525" s="790"/>
      <c r="E525" s="790"/>
      <c r="F525" s="790"/>
      <c r="G525" s="793"/>
      <c r="H525" s="190">
        <v>6</v>
      </c>
      <c r="I525" s="194"/>
      <c r="J525" s="195"/>
      <c r="K525" s="195"/>
      <c r="L525" s="196"/>
      <c r="M525" s="796"/>
      <c r="N525" s="790"/>
      <c r="O525" s="790"/>
      <c r="P525" s="790"/>
      <c r="Q525" s="790"/>
      <c r="R525" s="793"/>
      <c r="S525" s="190">
        <v>6</v>
      </c>
      <c r="T525" s="194"/>
      <c r="U525" s="195"/>
      <c r="V525" s="195"/>
      <c r="W525" s="196"/>
      <c r="X525" s="796"/>
      <c r="Y525" s="790"/>
      <c r="Z525" s="790"/>
      <c r="AA525" s="790"/>
      <c r="AB525" s="790"/>
      <c r="AC525" s="793"/>
      <c r="AD525" s="190">
        <v>6</v>
      </c>
      <c r="AE525" s="194"/>
      <c r="AF525" s="195"/>
      <c r="AG525" s="195"/>
      <c r="AH525" s="196"/>
      <c r="AI525" s="796"/>
      <c r="AJ525" s="790"/>
      <c r="AK525" s="790"/>
      <c r="AL525" s="790"/>
      <c r="AM525" s="790"/>
      <c r="AN525" s="793"/>
      <c r="AO525" s="190">
        <v>6</v>
      </c>
      <c r="AP525" s="194"/>
      <c r="AQ525" s="195"/>
      <c r="AR525" s="195"/>
      <c r="AS525" s="196"/>
      <c r="AT525" s="796"/>
      <c r="AU525" s="790"/>
      <c r="AV525" s="790"/>
      <c r="AW525" s="790"/>
      <c r="AX525" s="790"/>
      <c r="AY525" s="793"/>
      <c r="AZ525" s="190">
        <v>6</v>
      </c>
      <c r="BA525" s="194"/>
      <c r="BB525" s="195"/>
      <c r="BC525" s="195"/>
      <c r="BD525" s="196"/>
    </row>
    <row r="526" spans="2:56" x14ac:dyDescent="0.2">
      <c r="B526" s="796"/>
      <c r="C526" s="790"/>
      <c r="D526" s="790"/>
      <c r="E526" s="790"/>
      <c r="F526" s="790"/>
      <c r="G526" s="793"/>
      <c r="H526" s="190">
        <v>7</v>
      </c>
      <c r="I526" s="194"/>
      <c r="J526" s="195"/>
      <c r="K526" s="195"/>
      <c r="L526" s="196"/>
      <c r="M526" s="796"/>
      <c r="N526" s="790"/>
      <c r="O526" s="790"/>
      <c r="P526" s="790"/>
      <c r="Q526" s="790"/>
      <c r="R526" s="793"/>
      <c r="S526" s="190">
        <v>7</v>
      </c>
      <c r="T526" s="194"/>
      <c r="U526" s="195"/>
      <c r="V526" s="195"/>
      <c r="W526" s="196"/>
      <c r="X526" s="796"/>
      <c r="Y526" s="790"/>
      <c r="Z526" s="790"/>
      <c r="AA526" s="790"/>
      <c r="AB526" s="790"/>
      <c r="AC526" s="793"/>
      <c r="AD526" s="190">
        <v>7</v>
      </c>
      <c r="AE526" s="194"/>
      <c r="AF526" s="195"/>
      <c r="AG526" s="195"/>
      <c r="AH526" s="196"/>
      <c r="AI526" s="796"/>
      <c r="AJ526" s="790"/>
      <c r="AK526" s="790"/>
      <c r="AL526" s="790"/>
      <c r="AM526" s="790"/>
      <c r="AN526" s="793"/>
      <c r="AO526" s="190">
        <v>7</v>
      </c>
      <c r="AP526" s="194"/>
      <c r="AQ526" s="195"/>
      <c r="AR526" s="195"/>
      <c r="AS526" s="196"/>
      <c r="AT526" s="796"/>
      <c r="AU526" s="790"/>
      <c r="AV526" s="790"/>
      <c r="AW526" s="790"/>
      <c r="AX526" s="790"/>
      <c r="AY526" s="793"/>
      <c r="AZ526" s="190">
        <v>7</v>
      </c>
      <c r="BA526" s="194"/>
      <c r="BB526" s="195"/>
      <c r="BC526" s="195"/>
      <c r="BD526" s="196"/>
    </row>
    <row r="527" spans="2:56" x14ac:dyDescent="0.2">
      <c r="B527" s="796"/>
      <c r="C527" s="790"/>
      <c r="D527" s="790"/>
      <c r="E527" s="790"/>
      <c r="F527" s="790"/>
      <c r="G527" s="793"/>
      <c r="H527" s="190">
        <v>8</v>
      </c>
      <c r="I527" s="194"/>
      <c r="J527" s="195"/>
      <c r="K527" s="195"/>
      <c r="L527" s="196"/>
      <c r="M527" s="796"/>
      <c r="N527" s="790"/>
      <c r="O527" s="790"/>
      <c r="P527" s="790"/>
      <c r="Q527" s="790"/>
      <c r="R527" s="793"/>
      <c r="S527" s="190">
        <v>8</v>
      </c>
      <c r="T527" s="194"/>
      <c r="U527" s="195"/>
      <c r="V527" s="195"/>
      <c r="W527" s="196"/>
      <c r="X527" s="796"/>
      <c r="Y527" s="790"/>
      <c r="Z527" s="790"/>
      <c r="AA527" s="790"/>
      <c r="AB527" s="790"/>
      <c r="AC527" s="793"/>
      <c r="AD527" s="190">
        <v>8</v>
      </c>
      <c r="AE527" s="194"/>
      <c r="AF527" s="195"/>
      <c r="AG527" s="195"/>
      <c r="AH527" s="196"/>
      <c r="AI527" s="796"/>
      <c r="AJ527" s="790"/>
      <c r="AK527" s="790"/>
      <c r="AL527" s="790"/>
      <c r="AM527" s="790"/>
      <c r="AN527" s="793"/>
      <c r="AO527" s="190">
        <v>8</v>
      </c>
      <c r="AP527" s="194"/>
      <c r="AQ527" s="195"/>
      <c r="AR527" s="195"/>
      <c r="AS527" s="196"/>
      <c r="AT527" s="796"/>
      <c r="AU527" s="790"/>
      <c r="AV527" s="790"/>
      <c r="AW527" s="790"/>
      <c r="AX527" s="790"/>
      <c r="AY527" s="793"/>
      <c r="AZ527" s="190">
        <v>8</v>
      </c>
      <c r="BA527" s="194"/>
      <c r="BB527" s="195"/>
      <c r="BC527" s="195"/>
      <c r="BD527" s="196"/>
    </row>
    <row r="528" spans="2:56" x14ac:dyDescent="0.2">
      <c r="B528" s="797"/>
      <c r="C528" s="791"/>
      <c r="D528" s="791"/>
      <c r="E528" s="791"/>
      <c r="F528" s="791"/>
      <c r="G528" s="794"/>
      <c r="H528" s="28">
        <v>9</v>
      </c>
      <c r="I528" s="28"/>
      <c r="J528" s="29"/>
      <c r="K528" s="29"/>
      <c r="L528" s="27"/>
      <c r="M528" s="797"/>
      <c r="N528" s="791"/>
      <c r="O528" s="791"/>
      <c r="P528" s="791"/>
      <c r="Q528" s="791"/>
      <c r="R528" s="794"/>
      <c r="S528" s="28">
        <v>9</v>
      </c>
      <c r="T528" s="28"/>
      <c r="U528" s="29"/>
      <c r="V528" s="29"/>
      <c r="W528" s="27"/>
      <c r="X528" s="797"/>
      <c r="Y528" s="791"/>
      <c r="Z528" s="791"/>
      <c r="AA528" s="791"/>
      <c r="AB528" s="791"/>
      <c r="AC528" s="794"/>
      <c r="AD528" s="28">
        <v>9</v>
      </c>
      <c r="AE528" s="28"/>
      <c r="AF528" s="29"/>
      <c r="AG528" s="29"/>
      <c r="AH528" s="27"/>
      <c r="AI528" s="797"/>
      <c r="AJ528" s="791"/>
      <c r="AK528" s="791"/>
      <c r="AL528" s="791"/>
      <c r="AM528" s="791"/>
      <c r="AN528" s="794"/>
      <c r="AO528" s="28">
        <v>9</v>
      </c>
      <c r="AP528" s="28"/>
      <c r="AQ528" s="29"/>
      <c r="AR528" s="29"/>
      <c r="AS528" s="27"/>
      <c r="AT528" s="797"/>
      <c r="AU528" s="791"/>
      <c r="AV528" s="791"/>
      <c r="AW528" s="791"/>
      <c r="AX528" s="791"/>
      <c r="AY528" s="794"/>
      <c r="AZ528" s="28">
        <v>9</v>
      </c>
      <c r="BA528" s="28"/>
      <c r="BB528" s="29"/>
      <c r="BC528" s="29"/>
      <c r="BD528" s="27"/>
    </row>
    <row r="529" spans="2:59" x14ac:dyDescent="0.2">
      <c r="B529" s="795"/>
      <c r="C529" s="789"/>
      <c r="D529" s="789"/>
      <c r="E529" s="789"/>
      <c r="F529" s="789"/>
      <c r="G529" s="792"/>
      <c r="H529" s="189">
        <v>0</v>
      </c>
      <c r="I529" s="191"/>
      <c r="J529" s="192"/>
      <c r="K529" s="192"/>
      <c r="L529" s="193"/>
      <c r="M529" s="795"/>
      <c r="N529" s="789"/>
      <c r="O529" s="789"/>
      <c r="P529" s="789"/>
      <c r="Q529" s="789"/>
      <c r="R529" s="792"/>
      <c r="S529" s="189">
        <v>0</v>
      </c>
      <c r="T529" s="191"/>
      <c r="U529" s="192"/>
      <c r="V529" s="192"/>
      <c r="W529" s="193"/>
      <c r="X529" s="795"/>
      <c r="Y529" s="789"/>
      <c r="Z529" s="789"/>
      <c r="AA529" s="789"/>
      <c r="AB529" s="789"/>
      <c r="AC529" s="792"/>
      <c r="AD529" s="189">
        <v>0</v>
      </c>
      <c r="AE529" s="191"/>
      <c r="AF529" s="192"/>
      <c r="AG529" s="192"/>
      <c r="AH529" s="193"/>
      <c r="AI529" s="795"/>
      <c r="AJ529" s="789"/>
      <c r="AK529" s="789"/>
      <c r="AL529" s="789"/>
      <c r="AM529" s="789"/>
      <c r="AN529" s="792"/>
      <c r="AO529" s="189">
        <v>0</v>
      </c>
      <c r="AP529" s="191"/>
      <c r="AQ529" s="192"/>
      <c r="AR529" s="192"/>
      <c r="AS529" s="193"/>
      <c r="AT529" s="795"/>
      <c r="AU529" s="789"/>
      <c r="AV529" s="789"/>
      <c r="AW529" s="789"/>
      <c r="AX529" s="789"/>
      <c r="AY529" s="792"/>
      <c r="AZ529" s="189">
        <v>0</v>
      </c>
      <c r="BA529" s="191"/>
      <c r="BB529" s="192"/>
      <c r="BC529" s="192"/>
      <c r="BD529" s="193"/>
    </row>
    <row r="530" spans="2:59" x14ac:dyDescent="0.2">
      <c r="B530" s="796"/>
      <c r="C530" s="790"/>
      <c r="D530" s="790"/>
      <c r="E530" s="790"/>
      <c r="F530" s="790"/>
      <c r="G530" s="793"/>
      <c r="H530" s="190">
        <v>1</v>
      </c>
      <c r="I530" s="194"/>
      <c r="J530" s="195"/>
      <c r="K530" s="195"/>
      <c r="L530" s="196"/>
      <c r="M530" s="796"/>
      <c r="N530" s="790"/>
      <c r="O530" s="790"/>
      <c r="P530" s="790"/>
      <c r="Q530" s="790"/>
      <c r="R530" s="793"/>
      <c r="S530" s="190">
        <v>1</v>
      </c>
      <c r="T530" s="194"/>
      <c r="U530" s="195"/>
      <c r="V530" s="195"/>
      <c r="W530" s="196"/>
      <c r="X530" s="796"/>
      <c r="Y530" s="790"/>
      <c r="Z530" s="790"/>
      <c r="AA530" s="790"/>
      <c r="AB530" s="790"/>
      <c r="AC530" s="793"/>
      <c r="AD530" s="190">
        <v>1</v>
      </c>
      <c r="AE530" s="194"/>
      <c r="AF530" s="195"/>
      <c r="AG530" s="195"/>
      <c r="AH530" s="196"/>
      <c r="AI530" s="796"/>
      <c r="AJ530" s="790"/>
      <c r="AK530" s="790"/>
      <c r="AL530" s="790"/>
      <c r="AM530" s="790"/>
      <c r="AN530" s="793"/>
      <c r="AO530" s="190">
        <v>1</v>
      </c>
      <c r="AP530" s="194"/>
      <c r="AQ530" s="195"/>
      <c r="AR530" s="195"/>
      <c r="AS530" s="196"/>
      <c r="AT530" s="796"/>
      <c r="AU530" s="790"/>
      <c r="AV530" s="790"/>
      <c r="AW530" s="790"/>
      <c r="AX530" s="790"/>
      <c r="AY530" s="793"/>
      <c r="AZ530" s="190">
        <v>1</v>
      </c>
      <c r="BA530" s="194"/>
      <c r="BB530" s="195"/>
      <c r="BC530" s="195"/>
      <c r="BD530" s="196"/>
    </row>
    <row r="531" spans="2:59" x14ac:dyDescent="0.2">
      <c r="B531" s="796"/>
      <c r="C531" s="790"/>
      <c r="D531" s="790"/>
      <c r="E531" s="790"/>
      <c r="F531" s="790"/>
      <c r="G531" s="793"/>
      <c r="H531" s="190">
        <v>2</v>
      </c>
      <c r="I531" s="194"/>
      <c r="J531" s="195"/>
      <c r="K531" s="195"/>
      <c r="L531" s="196"/>
      <c r="M531" s="796"/>
      <c r="N531" s="790"/>
      <c r="O531" s="790"/>
      <c r="P531" s="790"/>
      <c r="Q531" s="790"/>
      <c r="R531" s="793"/>
      <c r="S531" s="190">
        <v>2</v>
      </c>
      <c r="T531" s="194"/>
      <c r="U531" s="195"/>
      <c r="V531" s="195"/>
      <c r="W531" s="196"/>
      <c r="X531" s="796"/>
      <c r="Y531" s="790"/>
      <c r="Z531" s="790"/>
      <c r="AA531" s="790"/>
      <c r="AB531" s="790"/>
      <c r="AC531" s="793"/>
      <c r="AD531" s="190">
        <v>2</v>
      </c>
      <c r="AE531" s="194"/>
      <c r="AF531" s="195"/>
      <c r="AG531" s="195"/>
      <c r="AH531" s="196"/>
      <c r="AI531" s="796"/>
      <c r="AJ531" s="790"/>
      <c r="AK531" s="790"/>
      <c r="AL531" s="790"/>
      <c r="AM531" s="790"/>
      <c r="AN531" s="793"/>
      <c r="AO531" s="190">
        <v>2</v>
      </c>
      <c r="AP531" s="194"/>
      <c r="AQ531" s="195"/>
      <c r="AR531" s="195"/>
      <c r="AS531" s="196"/>
      <c r="AT531" s="796"/>
      <c r="AU531" s="790"/>
      <c r="AV531" s="790"/>
      <c r="AW531" s="790"/>
      <c r="AX531" s="790"/>
      <c r="AY531" s="793"/>
      <c r="AZ531" s="190">
        <v>2</v>
      </c>
      <c r="BA531" s="194"/>
      <c r="BB531" s="195"/>
      <c r="BC531" s="195"/>
      <c r="BD531" s="196"/>
    </row>
    <row r="532" spans="2:59" x14ac:dyDescent="0.2">
      <c r="B532" s="796"/>
      <c r="C532" s="790"/>
      <c r="D532" s="790"/>
      <c r="E532" s="790"/>
      <c r="F532" s="790"/>
      <c r="G532" s="793"/>
      <c r="H532" s="190">
        <v>3</v>
      </c>
      <c r="I532" s="194"/>
      <c r="J532" s="195"/>
      <c r="K532" s="195"/>
      <c r="L532" s="196"/>
      <c r="M532" s="796"/>
      <c r="N532" s="790"/>
      <c r="O532" s="790"/>
      <c r="P532" s="790"/>
      <c r="Q532" s="790"/>
      <c r="R532" s="793"/>
      <c r="S532" s="190">
        <v>3</v>
      </c>
      <c r="T532" s="194"/>
      <c r="U532" s="195"/>
      <c r="V532" s="195"/>
      <c r="W532" s="196"/>
      <c r="X532" s="796"/>
      <c r="Y532" s="790"/>
      <c r="Z532" s="790"/>
      <c r="AA532" s="790"/>
      <c r="AB532" s="790"/>
      <c r="AC532" s="793"/>
      <c r="AD532" s="190">
        <v>3</v>
      </c>
      <c r="AE532" s="194"/>
      <c r="AF532" s="195"/>
      <c r="AG532" s="195"/>
      <c r="AH532" s="196"/>
      <c r="AI532" s="796"/>
      <c r="AJ532" s="790"/>
      <c r="AK532" s="790"/>
      <c r="AL532" s="790"/>
      <c r="AM532" s="790"/>
      <c r="AN532" s="793"/>
      <c r="AO532" s="190">
        <v>3</v>
      </c>
      <c r="AP532" s="194"/>
      <c r="AQ532" s="195"/>
      <c r="AR532" s="195"/>
      <c r="AS532" s="196"/>
      <c r="AT532" s="796"/>
      <c r="AU532" s="790"/>
      <c r="AV532" s="790"/>
      <c r="AW532" s="790"/>
      <c r="AX532" s="790"/>
      <c r="AY532" s="793"/>
      <c r="AZ532" s="190">
        <v>3</v>
      </c>
      <c r="BA532" s="194"/>
      <c r="BB532" s="195"/>
      <c r="BC532" s="195"/>
      <c r="BD532" s="196"/>
    </row>
    <row r="533" spans="2:59" x14ac:dyDescent="0.2">
      <c r="B533" s="796"/>
      <c r="C533" s="790"/>
      <c r="D533" s="790"/>
      <c r="E533" s="790"/>
      <c r="F533" s="790"/>
      <c r="G533" s="793"/>
      <c r="H533" s="190">
        <v>4</v>
      </c>
      <c r="I533" s="194"/>
      <c r="J533" s="195"/>
      <c r="K533" s="195"/>
      <c r="L533" s="196"/>
      <c r="M533" s="796"/>
      <c r="N533" s="790"/>
      <c r="O533" s="790"/>
      <c r="P533" s="790"/>
      <c r="Q533" s="790"/>
      <c r="R533" s="793"/>
      <c r="S533" s="190">
        <v>4</v>
      </c>
      <c r="T533" s="194"/>
      <c r="U533" s="195"/>
      <c r="V533" s="195"/>
      <c r="W533" s="196"/>
      <c r="X533" s="796"/>
      <c r="Y533" s="790"/>
      <c r="Z533" s="790"/>
      <c r="AA533" s="790"/>
      <c r="AB533" s="790"/>
      <c r="AC533" s="793"/>
      <c r="AD533" s="190">
        <v>4</v>
      </c>
      <c r="AE533" s="194"/>
      <c r="AF533" s="195"/>
      <c r="AG533" s="195"/>
      <c r="AH533" s="196"/>
      <c r="AI533" s="796"/>
      <c r="AJ533" s="790"/>
      <c r="AK533" s="790"/>
      <c r="AL533" s="790"/>
      <c r="AM533" s="790"/>
      <c r="AN533" s="793"/>
      <c r="AO533" s="190">
        <v>4</v>
      </c>
      <c r="AP533" s="194"/>
      <c r="AQ533" s="195"/>
      <c r="AR533" s="195"/>
      <c r="AS533" s="196"/>
      <c r="AT533" s="796"/>
      <c r="AU533" s="790"/>
      <c r="AV533" s="790"/>
      <c r="AW533" s="790"/>
      <c r="AX533" s="790"/>
      <c r="AY533" s="793"/>
      <c r="AZ533" s="190">
        <v>4</v>
      </c>
      <c r="BA533" s="194"/>
      <c r="BB533" s="195"/>
      <c r="BC533" s="195"/>
      <c r="BD533" s="196"/>
    </row>
    <row r="534" spans="2:59" x14ac:dyDescent="0.2">
      <c r="B534" s="796"/>
      <c r="C534" s="790"/>
      <c r="D534" s="790"/>
      <c r="E534" s="790"/>
      <c r="F534" s="790"/>
      <c r="G534" s="793"/>
      <c r="H534" s="190">
        <v>5</v>
      </c>
      <c r="I534" s="194"/>
      <c r="J534" s="195"/>
      <c r="K534" s="195"/>
      <c r="L534" s="196"/>
      <c r="M534" s="796"/>
      <c r="N534" s="790"/>
      <c r="O534" s="790"/>
      <c r="P534" s="790"/>
      <c r="Q534" s="790"/>
      <c r="R534" s="793"/>
      <c r="S534" s="190">
        <v>5</v>
      </c>
      <c r="T534" s="194"/>
      <c r="U534" s="195"/>
      <c r="V534" s="195"/>
      <c r="W534" s="196"/>
      <c r="X534" s="796"/>
      <c r="Y534" s="790"/>
      <c r="Z534" s="790"/>
      <c r="AA534" s="790"/>
      <c r="AB534" s="790"/>
      <c r="AC534" s="793"/>
      <c r="AD534" s="190">
        <v>5</v>
      </c>
      <c r="AE534" s="194"/>
      <c r="AF534" s="195"/>
      <c r="AG534" s="195"/>
      <c r="AH534" s="196"/>
      <c r="AI534" s="796"/>
      <c r="AJ534" s="790"/>
      <c r="AK534" s="790"/>
      <c r="AL534" s="790"/>
      <c r="AM534" s="790"/>
      <c r="AN534" s="793"/>
      <c r="AO534" s="190">
        <v>5</v>
      </c>
      <c r="AP534" s="194"/>
      <c r="AQ534" s="195"/>
      <c r="AR534" s="195"/>
      <c r="AS534" s="196"/>
      <c r="AT534" s="796"/>
      <c r="AU534" s="790"/>
      <c r="AV534" s="790"/>
      <c r="AW534" s="790"/>
      <c r="AX534" s="790"/>
      <c r="AY534" s="793"/>
      <c r="AZ534" s="190">
        <v>5</v>
      </c>
      <c r="BA534" s="194"/>
      <c r="BB534" s="195"/>
      <c r="BC534" s="195"/>
      <c r="BD534" s="196"/>
    </row>
    <row r="535" spans="2:59" x14ac:dyDescent="0.2">
      <c r="B535" s="796"/>
      <c r="C535" s="790"/>
      <c r="D535" s="790"/>
      <c r="E535" s="790"/>
      <c r="F535" s="790"/>
      <c r="G535" s="793"/>
      <c r="H535" s="190">
        <v>6</v>
      </c>
      <c r="I535" s="194"/>
      <c r="J535" s="195"/>
      <c r="K535" s="195"/>
      <c r="L535" s="196"/>
      <c r="M535" s="796"/>
      <c r="N535" s="790"/>
      <c r="O535" s="790"/>
      <c r="P535" s="790"/>
      <c r="Q535" s="790"/>
      <c r="R535" s="793"/>
      <c r="S535" s="190">
        <v>6</v>
      </c>
      <c r="T535" s="194"/>
      <c r="U535" s="195"/>
      <c r="V535" s="195"/>
      <c r="W535" s="196"/>
      <c r="X535" s="796"/>
      <c r="Y535" s="790"/>
      <c r="Z535" s="790"/>
      <c r="AA535" s="790"/>
      <c r="AB535" s="790"/>
      <c r="AC535" s="793"/>
      <c r="AD535" s="190">
        <v>6</v>
      </c>
      <c r="AE535" s="194"/>
      <c r="AF535" s="195"/>
      <c r="AG535" s="195"/>
      <c r="AH535" s="196"/>
      <c r="AI535" s="796"/>
      <c r="AJ535" s="790"/>
      <c r="AK535" s="790"/>
      <c r="AL535" s="790"/>
      <c r="AM535" s="790"/>
      <c r="AN535" s="793"/>
      <c r="AO535" s="190">
        <v>6</v>
      </c>
      <c r="AP535" s="194"/>
      <c r="AQ535" s="195"/>
      <c r="AR535" s="195"/>
      <c r="AS535" s="196"/>
      <c r="AT535" s="796"/>
      <c r="AU535" s="790"/>
      <c r="AV535" s="790"/>
      <c r="AW535" s="790"/>
      <c r="AX535" s="790"/>
      <c r="AY535" s="793"/>
      <c r="AZ535" s="190">
        <v>6</v>
      </c>
      <c r="BA535" s="194"/>
      <c r="BB535" s="195"/>
      <c r="BC535" s="195"/>
      <c r="BD535" s="196"/>
    </row>
    <row r="536" spans="2:59" x14ac:dyDescent="0.2">
      <c r="B536" s="796"/>
      <c r="C536" s="790"/>
      <c r="D536" s="790"/>
      <c r="E536" s="790"/>
      <c r="F536" s="790"/>
      <c r="G536" s="793"/>
      <c r="H536" s="190">
        <v>7</v>
      </c>
      <c r="I536" s="194"/>
      <c r="J536" s="195"/>
      <c r="K536" s="195"/>
      <c r="L536" s="196"/>
      <c r="M536" s="796"/>
      <c r="N536" s="790"/>
      <c r="O536" s="790"/>
      <c r="P536" s="790"/>
      <c r="Q536" s="790"/>
      <c r="R536" s="793"/>
      <c r="S536" s="190">
        <v>7</v>
      </c>
      <c r="T536" s="194"/>
      <c r="U536" s="195"/>
      <c r="V536" s="195"/>
      <c r="W536" s="196"/>
      <c r="X536" s="796"/>
      <c r="Y536" s="790"/>
      <c r="Z536" s="790"/>
      <c r="AA536" s="790"/>
      <c r="AB536" s="790"/>
      <c r="AC536" s="793"/>
      <c r="AD536" s="190">
        <v>7</v>
      </c>
      <c r="AE536" s="194"/>
      <c r="AF536" s="195"/>
      <c r="AG536" s="195"/>
      <c r="AH536" s="196"/>
      <c r="AI536" s="796"/>
      <c r="AJ536" s="790"/>
      <c r="AK536" s="790"/>
      <c r="AL536" s="790"/>
      <c r="AM536" s="790"/>
      <c r="AN536" s="793"/>
      <c r="AO536" s="190">
        <v>7</v>
      </c>
      <c r="AP536" s="194"/>
      <c r="AQ536" s="195"/>
      <c r="AR536" s="195"/>
      <c r="AS536" s="196"/>
      <c r="AT536" s="796"/>
      <c r="AU536" s="790"/>
      <c r="AV536" s="790"/>
      <c r="AW536" s="790"/>
      <c r="AX536" s="790"/>
      <c r="AY536" s="793"/>
      <c r="AZ536" s="190">
        <v>7</v>
      </c>
      <c r="BA536" s="194"/>
      <c r="BB536" s="195"/>
      <c r="BC536" s="195"/>
      <c r="BD536" s="196"/>
    </row>
    <row r="537" spans="2:59" x14ac:dyDescent="0.2">
      <c r="B537" s="796"/>
      <c r="C537" s="790"/>
      <c r="D537" s="790"/>
      <c r="E537" s="790"/>
      <c r="F537" s="790"/>
      <c r="G537" s="793"/>
      <c r="H537" s="190">
        <v>8</v>
      </c>
      <c r="I537" s="194"/>
      <c r="J537" s="195"/>
      <c r="K537" s="195"/>
      <c r="L537" s="196"/>
      <c r="M537" s="796"/>
      <c r="N537" s="790"/>
      <c r="O537" s="790"/>
      <c r="P537" s="790"/>
      <c r="Q537" s="790"/>
      <c r="R537" s="793"/>
      <c r="S537" s="190">
        <v>8</v>
      </c>
      <c r="T537" s="194"/>
      <c r="U537" s="195"/>
      <c r="V537" s="195"/>
      <c r="W537" s="196"/>
      <c r="X537" s="796"/>
      <c r="Y537" s="790"/>
      <c r="Z537" s="790"/>
      <c r="AA537" s="790"/>
      <c r="AB537" s="790"/>
      <c r="AC537" s="793"/>
      <c r="AD537" s="190">
        <v>8</v>
      </c>
      <c r="AE537" s="194"/>
      <c r="AF537" s="195"/>
      <c r="AG537" s="195"/>
      <c r="AH537" s="196"/>
      <c r="AI537" s="796"/>
      <c r="AJ537" s="790"/>
      <c r="AK537" s="790"/>
      <c r="AL537" s="790"/>
      <c r="AM537" s="790"/>
      <c r="AN537" s="793"/>
      <c r="AO537" s="190">
        <v>8</v>
      </c>
      <c r="AP537" s="194"/>
      <c r="AQ537" s="195"/>
      <c r="AR537" s="195"/>
      <c r="AS537" s="196"/>
      <c r="AT537" s="796"/>
      <c r="AU537" s="790"/>
      <c r="AV537" s="790"/>
      <c r="AW537" s="790"/>
      <c r="AX537" s="790"/>
      <c r="AY537" s="793"/>
      <c r="AZ537" s="190">
        <v>8</v>
      </c>
      <c r="BA537" s="194"/>
      <c r="BB537" s="195"/>
      <c r="BC537" s="195"/>
      <c r="BD537" s="196"/>
    </row>
    <row r="538" spans="2:59" ht="13.5" thickBot="1" x14ac:dyDescent="0.25">
      <c r="B538" s="797"/>
      <c r="C538" s="791"/>
      <c r="D538" s="791"/>
      <c r="E538" s="791"/>
      <c r="F538" s="791"/>
      <c r="G538" s="794"/>
      <c r="H538" s="28">
        <v>9</v>
      </c>
      <c r="I538" s="28"/>
      <c r="J538" s="29"/>
      <c r="K538" s="29"/>
      <c r="L538" s="27"/>
      <c r="M538" s="797"/>
      <c r="N538" s="791"/>
      <c r="O538" s="791"/>
      <c r="P538" s="791"/>
      <c r="Q538" s="791"/>
      <c r="R538" s="794"/>
      <c r="S538" s="28">
        <v>9</v>
      </c>
      <c r="T538" s="28"/>
      <c r="U538" s="29"/>
      <c r="V538" s="29"/>
      <c r="W538" s="27"/>
      <c r="X538" s="797"/>
      <c r="Y538" s="791"/>
      <c r="Z538" s="791"/>
      <c r="AA538" s="791"/>
      <c r="AB538" s="791"/>
      <c r="AC538" s="794"/>
      <c r="AD538" s="28">
        <v>9</v>
      </c>
      <c r="AE538" s="28"/>
      <c r="AF538" s="29"/>
      <c r="AG538" s="29"/>
      <c r="AH538" s="27"/>
      <c r="AI538" s="797"/>
      <c r="AJ538" s="791"/>
      <c r="AK538" s="791"/>
      <c r="AL538" s="791"/>
      <c r="AM538" s="791"/>
      <c r="AN538" s="794"/>
      <c r="AO538" s="28">
        <v>9</v>
      </c>
      <c r="AP538" s="28"/>
      <c r="AQ538" s="29"/>
      <c r="AR538" s="29"/>
      <c r="AS538" s="27"/>
      <c r="AT538" s="797"/>
      <c r="AU538" s="791"/>
      <c r="AV538" s="791"/>
      <c r="AW538" s="791"/>
      <c r="AX538" s="791"/>
      <c r="AY538" s="794"/>
      <c r="AZ538" s="28">
        <v>9</v>
      </c>
      <c r="BA538" s="28"/>
      <c r="BB538" s="29"/>
      <c r="BC538" s="29"/>
      <c r="BD538" s="27"/>
    </row>
    <row r="539" spans="2:59" ht="13.5" thickBot="1" x14ac:dyDescent="0.25">
      <c r="B539" s="783">
        <f>10000*COUNTA(G489:G538)</f>
        <v>0</v>
      </c>
      <c r="C539" s="784"/>
      <c r="D539" s="784"/>
      <c r="E539" s="784"/>
      <c r="F539" s="784"/>
      <c r="G539" s="785"/>
      <c r="H539" s="40"/>
      <c r="I539" s="41"/>
      <c r="J539" s="41"/>
      <c r="K539" s="41"/>
      <c r="L539" s="41"/>
      <c r="M539" s="783">
        <f>10000*COUNTA(R489:R538)</f>
        <v>0</v>
      </c>
      <c r="N539" s="784"/>
      <c r="O539" s="784"/>
      <c r="P539" s="784"/>
      <c r="Q539" s="784"/>
      <c r="R539" s="785"/>
      <c r="S539" s="40"/>
      <c r="T539" s="41"/>
      <c r="U539" s="41"/>
      <c r="V539" s="41"/>
      <c r="W539" s="41"/>
      <c r="X539" s="783">
        <f>10000*COUNTA(AC489:AC538)</f>
        <v>0</v>
      </c>
      <c r="Y539" s="784"/>
      <c r="Z539" s="784"/>
      <c r="AA539" s="784"/>
      <c r="AB539" s="784"/>
      <c r="AC539" s="785"/>
      <c r="AD539" s="40"/>
      <c r="AE539" s="41"/>
      <c r="AF539" s="41"/>
      <c r="AG539" s="41"/>
      <c r="AH539" s="41"/>
      <c r="AI539" s="783">
        <f>10000*COUNTA(AN489:AN538)</f>
        <v>0</v>
      </c>
      <c r="AJ539" s="784"/>
      <c r="AK539" s="784"/>
      <c r="AL539" s="784"/>
      <c r="AM539" s="784"/>
      <c r="AN539" s="785"/>
      <c r="AO539" s="40"/>
      <c r="AP539" s="41"/>
      <c r="AQ539" s="41"/>
      <c r="AR539" s="41"/>
      <c r="AS539" s="41"/>
      <c r="AT539" s="783">
        <f>10000*COUNTA(AY489:AY538)</f>
        <v>0</v>
      </c>
      <c r="AU539" s="784"/>
      <c r="AV539" s="784"/>
      <c r="AW539" s="784"/>
      <c r="AX539" s="784"/>
      <c r="AY539" s="785"/>
      <c r="AZ539" s="40"/>
      <c r="BA539" s="41"/>
      <c r="BB539" s="41"/>
      <c r="BC539" s="41"/>
      <c r="BD539" s="41"/>
      <c r="BE539" s="773" t="s">
        <v>638</v>
      </c>
      <c r="BF539" s="774"/>
      <c r="BG539" s="775"/>
    </row>
    <row r="543" spans="2:59" x14ac:dyDescent="0.2">
      <c r="B543" s="780" t="s">
        <v>639</v>
      </c>
      <c r="C543" s="781"/>
      <c r="D543" s="781"/>
      <c r="E543" s="781"/>
      <c r="F543" s="781"/>
      <c r="G543" s="781"/>
      <c r="H543" s="781"/>
      <c r="I543" s="781"/>
      <c r="J543" s="781"/>
      <c r="K543" s="781"/>
      <c r="L543" s="781"/>
      <c r="M543" s="781"/>
      <c r="N543" s="781"/>
      <c r="O543" s="781"/>
      <c r="P543" s="781"/>
      <c r="Q543" s="781"/>
      <c r="R543" s="781"/>
      <c r="S543" s="781"/>
      <c r="T543" s="781"/>
      <c r="U543" s="781"/>
      <c r="V543" s="781"/>
      <c r="W543" s="781"/>
      <c r="X543" s="781"/>
      <c r="Y543" s="781"/>
      <c r="Z543" s="781"/>
      <c r="AA543" s="781"/>
      <c r="AB543" s="781"/>
      <c r="AC543" s="781"/>
      <c r="AD543" s="781"/>
      <c r="AE543" s="781"/>
      <c r="AF543" s="781"/>
      <c r="AG543" s="781"/>
      <c r="AH543" s="781"/>
      <c r="AI543" s="781"/>
      <c r="AJ543" s="781"/>
      <c r="AK543" s="781"/>
      <c r="AL543" s="781"/>
      <c r="AM543" s="781"/>
      <c r="AN543" s="781"/>
      <c r="AO543" s="781"/>
      <c r="AP543" s="781"/>
      <c r="AQ543" s="781"/>
      <c r="AR543" s="781"/>
      <c r="AS543" s="781"/>
      <c r="AT543" s="781"/>
      <c r="AU543" s="781"/>
      <c r="AV543" s="781"/>
      <c r="AW543" s="781"/>
      <c r="AX543" s="781"/>
      <c r="AY543" s="781"/>
      <c r="AZ543" s="781"/>
      <c r="BA543" s="781"/>
      <c r="BB543" s="781"/>
      <c r="BC543" s="781"/>
      <c r="BD543" s="782"/>
    </row>
    <row r="544" spans="2:59" x14ac:dyDescent="0.2">
      <c r="B544" s="780" t="s">
        <v>896</v>
      </c>
      <c r="C544" s="781"/>
      <c r="D544" s="781"/>
      <c r="E544" s="781"/>
      <c r="F544" s="781"/>
      <c r="G544" s="781"/>
      <c r="H544" s="781"/>
      <c r="I544" s="781"/>
      <c r="J544" s="781"/>
      <c r="K544" s="781"/>
      <c r="L544" s="781"/>
      <c r="M544" s="781"/>
      <c r="N544" s="781"/>
      <c r="O544" s="781"/>
      <c r="P544" s="781"/>
      <c r="Q544" s="781"/>
      <c r="R544" s="781"/>
      <c r="S544" s="781"/>
      <c r="T544" s="781"/>
      <c r="U544" s="781"/>
      <c r="V544" s="781"/>
      <c r="W544" s="781"/>
      <c r="X544" s="781"/>
      <c r="Y544" s="781"/>
      <c r="Z544" s="781"/>
      <c r="AA544" s="781"/>
      <c r="AB544" s="781"/>
      <c r="AC544" s="781"/>
      <c r="AD544" s="781"/>
      <c r="AE544" s="781"/>
      <c r="AF544" s="781"/>
      <c r="AG544" s="781"/>
      <c r="AH544" s="781"/>
      <c r="AI544" s="781"/>
      <c r="AJ544" s="781"/>
      <c r="AK544" s="781"/>
      <c r="AL544" s="781"/>
      <c r="AM544" s="781"/>
      <c r="AN544" s="781"/>
      <c r="AO544" s="781"/>
      <c r="AP544" s="781"/>
      <c r="AQ544" s="781"/>
      <c r="AR544" s="781"/>
      <c r="AS544" s="781"/>
      <c r="AT544" s="781"/>
      <c r="AU544" s="781"/>
      <c r="AV544" s="781"/>
      <c r="AW544" s="781"/>
      <c r="AX544" s="781"/>
      <c r="AY544" s="781"/>
      <c r="AZ544" s="781"/>
      <c r="BA544" s="781"/>
      <c r="BB544" s="781"/>
      <c r="BC544" s="781"/>
      <c r="BD544" s="782"/>
    </row>
    <row r="545" spans="2:56" ht="25.5" customHeight="1" x14ac:dyDescent="0.2">
      <c r="B545" s="776" t="s">
        <v>252</v>
      </c>
      <c r="C545" s="777"/>
      <c r="D545" s="777"/>
      <c r="E545" s="777"/>
      <c r="F545" s="777"/>
      <c r="G545" s="777"/>
      <c r="H545" s="777"/>
      <c r="I545" s="777"/>
      <c r="J545" s="777"/>
      <c r="K545" s="777"/>
      <c r="L545" s="777"/>
      <c r="M545" s="777"/>
      <c r="N545" s="777"/>
      <c r="O545" s="777"/>
      <c r="P545" s="777"/>
      <c r="Q545" s="777"/>
      <c r="R545" s="777"/>
      <c r="S545" s="777"/>
      <c r="T545" s="777"/>
      <c r="U545" s="777"/>
      <c r="V545" s="777"/>
      <c r="W545" s="777"/>
      <c r="X545" s="777"/>
      <c r="Y545" s="777"/>
      <c r="Z545" s="777"/>
      <c r="AA545" s="777"/>
      <c r="AB545" s="777"/>
      <c r="AC545" s="777"/>
      <c r="AD545" s="777"/>
      <c r="AE545" s="777"/>
      <c r="AF545" s="777"/>
      <c r="AG545" s="777"/>
      <c r="AH545" s="777"/>
      <c r="AI545" s="777"/>
      <c r="AJ545" s="777"/>
      <c r="AK545" s="777"/>
      <c r="AL545" s="777"/>
      <c r="AM545" s="777"/>
      <c r="AN545" s="777"/>
      <c r="AO545" s="777"/>
      <c r="AP545" s="777"/>
      <c r="AQ545" s="777"/>
      <c r="AR545" s="777"/>
      <c r="AS545" s="777"/>
      <c r="AT545" s="777"/>
      <c r="AU545" s="777"/>
      <c r="AV545" s="777"/>
      <c r="AW545" s="777"/>
      <c r="AX545" s="777"/>
      <c r="AY545" s="777"/>
      <c r="AZ545" s="777"/>
      <c r="BA545" s="777"/>
      <c r="BB545" s="777"/>
      <c r="BC545" s="777"/>
      <c r="BD545" s="778"/>
    </row>
    <row r="546" spans="2:56" ht="12.75" customHeight="1" x14ac:dyDescent="0.2">
      <c r="B546" s="801" t="s">
        <v>632</v>
      </c>
      <c r="C546" s="802"/>
      <c r="D546" s="802"/>
      <c r="E546" s="802"/>
      <c r="F546" s="802"/>
      <c r="G546" s="802"/>
      <c r="H546" s="802"/>
      <c r="I546" s="802"/>
      <c r="J546" s="802"/>
      <c r="K546" s="802"/>
      <c r="L546" s="803"/>
      <c r="M546" s="817" t="s">
        <v>633</v>
      </c>
      <c r="N546" s="812"/>
      <c r="O546" s="812"/>
      <c r="P546" s="812"/>
      <c r="Q546" s="812"/>
      <c r="R546" s="812"/>
      <c r="S546" s="812"/>
      <c r="T546" s="812"/>
      <c r="U546" s="812"/>
      <c r="V546" s="812"/>
      <c r="W546" s="818"/>
      <c r="X546" s="801" t="s">
        <v>634</v>
      </c>
      <c r="Y546" s="802"/>
      <c r="Z546" s="802"/>
      <c r="AA546" s="802"/>
      <c r="AB546" s="802"/>
      <c r="AC546" s="802"/>
      <c r="AD546" s="802"/>
      <c r="AE546" s="802"/>
      <c r="AF546" s="802"/>
      <c r="AG546" s="802"/>
      <c r="AH546" s="803"/>
      <c r="AI546" s="798" t="s">
        <v>635</v>
      </c>
      <c r="AJ546" s="815"/>
      <c r="AK546" s="815"/>
      <c r="AL546" s="815"/>
      <c r="AM546" s="815"/>
      <c r="AN546" s="815"/>
      <c r="AO546" s="815"/>
      <c r="AP546" s="815"/>
      <c r="AQ546" s="815"/>
      <c r="AR546" s="815"/>
      <c r="AS546" s="816"/>
      <c r="AT546" s="817" t="s">
        <v>636</v>
      </c>
      <c r="AU546" s="812"/>
      <c r="AV546" s="812"/>
      <c r="AW546" s="812"/>
      <c r="AX546" s="812"/>
      <c r="AY546" s="812"/>
      <c r="AZ546" s="812"/>
      <c r="BA546" s="812"/>
      <c r="BB546" s="812"/>
      <c r="BC546" s="812"/>
      <c r="BD546" s="818"/>
    </row>
    <row r="547" spans="2:56" x14ac:dyDescent="0.2">
      <c r="B547" s="779" t="s">
        <v>656</v>
      </c>
      <c r="C547" s="779"/>
      <c r="D547" s="779"/>
      <c r="E547" s="779"/>
      <c r="F547" s="779"/>
      <c r="G547" s="779"/>
      <c r="H547" s="786" t="s">
        <v>657</v>
      </c>
      <c r="I547" s="788" t="s">
        <v>658</v>
      </c>
      <c r="J547" s="788"/>
      <c r="K547" s="788"/>
      <c r="L547" s="788"/>
      <c r="M547" s="779" t="s">
        <v>656</v>
      </c>
      <c r="N547" s="779"/>
      <c r="O547" s="779"/>
      <c r="P547" s="779"/>
      <c r="Q547" s="779"/>
      <c r="R547" s="779"/>
      <c r="S547" s="786" t="s">
        <v>657</v>
      </c>
      <c r="T547" s="788" t="s">
        <v>658</v>
      </c>
      <c r="U547" s="788"/>
      <c r="V547" s="788"/>
      <c r="W547" s="788"/>
      <c r="X547" s="779" t="s">
        <v>656</v>
      </c>
      <c r="Y547" s="779"/>
      <c r="Z547" s="779"/>
      <c r="AA547" s="779"/>
      <c r="AB547" s="779"/>
      <c r="AC547" s="779"/>
      <c r="AD547" s="786" t="s">
        <v>657</v>
      </c>
      <c r="AE547" s="788" t="s">
        <v>658</v>
      </c>
      <c r="AF547" s="788"/>
      <c r="AG547" s="788"/>
      <c r="AH547" s="788"/>
      <c r="AI547" s="779" t="s">
        <v>656</v>
      </c>
      <c r="AJ547" s="779"/>
      <c r="AK547" s="779"/>
      <c r="AL547" s="779"/>
      <c r="AM547" s="779"/>
      <c r="AN547" s="779"/>
      <c r="AO547" s="786" t="s">
        <v>657</v>
      </c>
      <c r="AP547" s="788" t="s">
        <v>658</v>
      </c>
      <c r="AQ547" s="788"/>
      <c r="AR547" s="788"/>
      <c r="AS547" s="788"/>
      <c r="AT547" s="779" t="s">
        <v>656</v>
      </c>
      <c r="AU547" s="779"/>
      <c r="AV547" s="779"/>
      <c r="AW547" s="779"/>
      <c r="AX547" s="779"/>
      <c r="AY547" s="779"/>
      <c r="AZ547" s="786" t="s">
        <v>657</v>
      </c>
      <c r="BA547" s="788" t="s">
        <v>658</v>
      </c>
      <c r="BB547" s="788"/>
      <c r="BC547" s="788"/>
      <c r="BD547" s="788"/>
    </row>
    <row r="548" spans="2:56" x14ac:dyDescent="0.2">
      <c r="B548" s="22" t="s">
        <v>640</v>
      </c>
      <c r="C548" s="23" t="s">
        <v>653</v>
      </c>
      <c r="D548" s="23" t="s">
        <v>654</v>
      </c>
      <c r="E548" s="23" t="s">
        <v>655</v>
      </c>
      <c r="F548" s="427" t="s">
        <v>637</v>
      </c>
      <c r="G548" s="24" t="s">
        <v>669</v>
      </c>
      <c r="H548" s="787"/>
      <c r="I548" s="788"/>
      <c r="J548" s="788"/>
      <c r="K548" s="788"/>
      <c r="L548" s="788"/>
      <c r="M548" s="22" t="s">
        <v>640</v>
      </c>
      <c r="N548" s="23" t="s">
        <v>653</v>
      </c>
      <c r="O548" s="23" t="s">
        <v>654</v>
      </c>
      <c r="P548" s="23" t="s">
        <v>655</v>
      </c>
      <c r="Q548" s="427" t="s">
        <v>637</v>
      </c>
      <c r="R548" s="24" t="s">
        <v>669</v>
      </c>
      <c r="S548" s="787"/>
      <c r="T548" s="788"/>
      <c r="U548" s="788"/>
      <c r="V548" s="788"/>
      <c r="W548" s="788"/>
      <c r="X548" s="22" t="s">
        <v>640</v>
      </c>
      <c r="Y548" s="23" t="s">
        <v>653</v>
      </c>
      <c r="Z548" s="23" t="s">
        <v>654</v>
      </c>
      <c r="AA548" s="23" t="s">
        <v>655</v>
      </c>
      <c r="AB548" s="427" t="s">
        <v>637</v>
      </c>
      <c r="AC548" s="24" t="s">
        <v>669</v>
      </c>
      <c r="AD548" s="787"/>
      <c r="AE548" s="788"/>
      <c r="AF548" s="788"/>
      <c r="AG548" s="788"/>
      <c r="AH548" s="788"/>
      <c r="AI548" s="22" t="s">
        <v>640</v>
      </c>
      <c r="AJ548" s="23" t="s">
        <v>653</v>
      </c>
      <c r="AK548" s="23" t="s">
        <v>654</v>
      </c>
      <c r="AL548" s="23" t="s">
        <v>655</v>
      </c>
      <c r="AM548" s="427" t="s">
        <v>637</v>
      </c>
      <c r="AN548" s="24" t="s">
        <v>669</v>
      </c>
      <c r="AO548" s="787"/>
      <c r="AP548" s="788"/>
      <c r="AQ548" s="788"/>
      <c r="AR548" s="788"/>
      <c r="AS548" s="788"/>
      <c r="AT548" s="22" t="s">
        <v>640</v>
      </c>
      <c r="AU548" s="23" t="s">
        <v>653</v>
      </c>
      <c r="AV548" s="23" t="s">
        <v>654</v>
      </c>
      <c r="AW548" s="23" t="s">
        <v>655</v>
      </c>
      <c r="AX548" s="427" t="s">
        <v>637</v>
      </c>
      <c r="AY548" s="24" t="s">
        <v>669</v>
      </c>
      <c r="AZ548" s="787"/>
      <c r="BA548" s="788"/>
      <c r="BB548" s="788"/>
      <c r="BC548" s="788"/>
      <c r="BD548" s="788"/>
    </row>
    <row r="549" spans="2:56" x14ac:dyDescent="0.2">
      <c r="B549" s="795"/>
      <c r="C549" s="789"/>
      <c r="D549" s="789"/>
      <c r="E549" s="789"/>
      <c r="F549" s="789"/>
      <c r="G549" s="792"/>
      <c r="H549" s="189">
        <v>0</v>
      </c>
      <c r="I549" s="191"/>
      <c r="J549" s="192"/>
      <c r="K549" s="192"/>
      <c r="L549" s="193"/>
      <c r="M549" s="795"/>
      <c r="N549" s="789"/>
      <c r="O549" s="789"/>
      <c r="P549" s="789"/>
      <c r="Q549" s="789"/>
      <c r="R549" s="792"/>
      <c r="S549" s="189">
        <v>0</v>
      </c>
      <c r="T549" s="191"/>
      <c r="U549" s="192"/>
      <c r="V549" s="192"/>
      <c r="W549" s="193"/>
      <c r="X549" s="795"/>
      <c r="Y549" s="789"/>
      <c r="Z549" s="789"/>
      <c r="AA549" s="789"/>
      <c r="AB549" s="789"/>
      <c r="AC549" s="792"/>
      <c r="AD549" s="189">
        <v>0</v>
      </c>
      <c r="AE549" s="191"/>
      <c r="AF549" s="192"/>
      <c r="AG549" s="192"/>
      <c r="AH549" s="193"/>
      <c r="AI549" s="795"/>
      <c r="AJ549" s="789"/>
      <c r="AK549" s="789"/>
      <c r="AL549" s="789"/>
      <c r="AM549" s="789"/>
      <c r="AN549" s="792"/>
      <c r="AO549" s="189">
        <v>0</v>
      </c>
      <c r="AP549" s="191"/>
      <c r="AQ549" s="192"/>
      <c r="AR549" s="192"/>
      <c r="AS549" s="193"/>
      <c r="AT549" s="795"/>
      <c r="AU549" s="789"/>
      <c r="AV549" s="789"/>
      <c r="AW549" s="789"/>
      <c r="AX549" s="789"/>
      <c r="AY549" s="792"/>
      <c r="AZ549" s="189">
        <v>0</v>
      </c>
      <c r="BA549" s="191"/>
      <c r="BB549" s="192"/>
      <c r="BC549" s="192"/>
      <c r="BD549" s="193"/>
    </row>
    <row r="550" spans="2:56" x14ac:dyDescent="0.2">
      <c r="B550" s="796"/>
      <c r="C550" s="790"/>
      <c r="D550" s="790"/>
      <c r="E550" s="790"/>
      <c r="F550" s="790"/>
      <c r="G550" s="793"/>
      <c r="H550" s="190">
        <v>1</v>
      </c>
      <c r="I550" s="194"/>
      <c r="J550" s="195"/>
      <c r="K550" s="195"/>
      <c r="L550" s="196"/>
      <c r="M550" s="796"/>
      <c r="N550" s="790"/>
      <c r="O550" s="790"/>
      <c r="P550" s="790"/>
      <c r="Q550" s="790"/>
      <c r="R550" s="793"/>
      <c r="S550" s="190">
        <v>1</v>
      </c>
      <c r="T550" s="194"/>
      <c r="U550" s="195"/>
      <c r="V550" s="195"/>
      <c r="W550" s="196"/>
      <c r="X550" s="796"/>
      <c r="Y550" s="790"/>
      <c r="Z550" s="790"/>
      <c r="AA550" s="790"/>
      <c r="AB550" s="790"/>
      <c r="AC550" s="793"/>
      <c r="AD550" s="190">
        <v>1</v>
      </c>
      <c r="AE550" s="194"/>
      <c r="AF550" s="195"/>
      <c r="AG550" s="195"/>
      <c r="AH550" s="196"/>
      <c r="AI550" s="796"/>
      <c r="AJ550" s="790"/>
      <c r="AK550" s="790"/>
      <c r="AL550" s="790"/>
      <c r="AM550" s="790"/>
      <c r="AN550" s="793"/>
      <c r="AO550" s="190">
        <v>1</v>
      </c>
      <c r="AP550" s="194"/>
      <c r="AQ550" s="195"/>
      <c r="AR550" s="195"/>
      <c r="AS550" s="196"/>
      <c r="AT550" s="796"/>
      <c r="AU550" s="790"/>
      <c r="AV550" s="790"/>
      <c r="AW550" s="790"/>
      <c r="AX550" s="790"/>
      <c r="AY550" s="793"/>
      <c r="AZ550" s="190">
        <v>1</v>
      </c>
      <c r="BA550" s="194"/>
      <c r="BB550" s="195"/>
      <c r="BC550" s="195"/>
      <c r="BD550" s="196"/>
    </row>
    <row r="551" spans="2:56" x14ac:dyDescent="0.2">
      <c r="B551" s="796"/>
      <c r="C551" s="790"/>
      <c r="D551" s="790"/>
      <c r="E551" s="790"/>
      <c r="F551" s="790"/>
      <c r="G551" s="793"/>
      <c r="H551" s="190">
        <v>2</v>
      </c>
      <c r="I551" s="194"/>
      <c r="J551" s="195"/>
      <c r="K551" s="195"/>
      <c r="L551" s="196"/>
      <c r="M551" s="796"/>
      <c r="N551" s="790"/>
      <c r="O551" s="790"/>
      <c r="P551" s="790"/>
      <c r="Q551" s="790"/>
      <c r="R551" s="793"/>
      <c r="S551" s="190">
        <v>2</v>
      </c>
      <c r="T551" s="194"/>
      <c r="U551" s="195"/>
      <c r="V551" s="195"/>
      <c r="W551" s="196"/>
      <c r="X551" s="796"/>
      <c r="Y551" s="790"/>
      <c r="Z551" s="790"/>
      <c r="AA551" s="790"/>
      <c r="AB551" s="790"/>
      <c r="AC551" s="793"/>
      <c r="AD551" s="190">
        <v>2</v>
      </c>
      <c r="AE551" s="194"/>
      <c r="AF551" s="195"/>
      <c r="AG551" s="195"/>
      <c r="AH551" s="196"/>
      <c r="AI551" s="796"/>
      <c r="AJ551" s="790"/>
      <c r="AK551" s="790"/>
      <c r="AL551" s="790"/>
      <c r="AM551" s="790"/>
      <c r="AN551" s="793"/>
      <c r="AO551" s="190">
        <v>2</v>
      </c>
      <c r="AP551" s="194"/>
      <c r="AQ551" s="195"/>
      <c r="AR551" s="195"/>
      <c r="AS551" s="196"/>
      <c r="AT551" s="796"/>
      <c r="AU551" s="790"/>
      <c r="AV551" s="790"/>
      <c r="AW551" s="790"/>
      <c r="AX551" s="790"/>
      <c r="AY551" s="793"/>
      <c r="AZ551" s="190">
        <v>2</v>
      </c>
      <c r="BA551" s="194"/>
      <c r="BB551" s="195"/>
      <c r="BC551" s="195"/>
      <c r="BD551" s="196"/>
    </row>
    <row r="552" spans="2:56" x14ac:dyDescent="0.2">
      <c r="B552" s="796"/>
      <c r="C552" s="790"/>
      <c r="D552" s="790"/>
      <c r="E552" s="790"/>
      <c r="F552" s="790"/>
      <c r="G552" s="793"/>
      <c r="H552" s="190">
        <v>3</v>
      </c>
      <c r="I552" s="194"/>
      <c r="J552" s="195"/>
      <c r="K552" s="195"/>
      <c r="L552" s="196"/>
      <c r="M552" s="796"/>
      <c r="N552" s="790"/>
      <c r="O552" s="790"/>
      <c r="P552" s="790"/>
      <c r="Q552" s="790"/>
      <c r="R552" s="793"/>
      <c r="S552" s="190">
        <v>3</v>
      </c>
      <c r="T552" s="194"/>
      <c r="U552" s="195"/>
      <c r="V552" s="195"/>
      <c r="W552" s="196"/>
      <c r="X552" s="796"/>
      <c r="Y552" s="790"/>
      <c r="Z552" s="790"/>
      <c r="AA552" s="790"/>
      <c r="AB552" s="790"/>
      <c r="AC552" s="793"/>
      <c r="AD552" s="190">
        <v>3</v>
      </c>
      <c r="AE552" s="194"/>
      <c r="AF552" s="195"/>
      <c r="AG552" s="195"/>
      <c r="AH552" s="196"/>
      <c r="AI552" s="796"/>
      <c r="AJ552" s="790"/>
      <c r="AK552" s="790"/>
      <c r="AL552" s="790"/>
      <c r="AM552" s="790"/>
      <c r="AN552" s="793"/>
      <c r="AO552" s="190">
        <v>3</v>
      </c>
      <c r="AP552" s="194"/>
      <c r="AQ552" s="195"/>
      <c r="AR552" s="195"/>
      <c r="AS552" s="196"/>
      <c r="AT552" s="796"/>
      <c r="AU552" s="790"/>
      <c r="AV552" s="790"/>
      <c r="AW552" s="790"/>
      <c r="AX552" s="790"/>
      <c r="AY552" s="793"/>
      <c r="AZ552" s="190">
        <v>3</v>
      </c>
      <c r="BA552" s="194"/>
      <c r="BB552" s="195"/>
      <c r="BC552" s="195"/>
      <c r="BD552" s="196"/>
    </row>
    <row r="553" spans="2:56" x14ac:dyDescent="0.2">
      <c r="B553" s="796"/>
      <c r="C553" s="790"/>
      <c r="D553" s="790"/>
      <c r="E553" s="790"/>
      <c r="F553" s="790"/>
      <c r="G553" s="793"/>
      <c r="H553" s="190">
        <v>4</v>
      </c>
      <c r="I553" s="194"/>
      <c r="J553" s="195"/>
      <c r="K553" s="195"/>
      <c r="L553" s="196"/>
      <c r="M553" s="796"/>
      <c r="N553" s="790"/>
      <c r="O553" s="790"/>
      <c r="P553" s="790"/>
      <c r="Q553" s="790"/>
      <c r="R553" s="793"/>
      <c r="S553" s="190">
        <v>4</v>
      </c>
      <c r="T553" s="194"/>
      <c r="U553" s="195"/>
      <c r="V553" s="195"/>
      <c r="W553" s="196"/>
      <c r="X553" s="796"/>
      <c r="Y553" s="790"/>
      <c r="Z553" s="790"/>
      <c r="AA553" s="790"/>
      <c r="AB553" s="790"/>
      <c r="AC553" s="793"/>
      <c r="AD553" s="190">
        <v>4</v>
      </c>
      <c r="AE553" s="194"/>
      <c r="AF553" s="195"/>
      <c r="AG553" s="195"/>
      <c r="AH553" s="196"/>
      <c r="AI553" s="796"/>
      <c r="AJ553" s="790"/>
      <c r="AK553" s="790"/>
      <c r="AL553" s="790"/>
      <c r="AM553" s="790"/>
      <c r="AN553" s="793"/>
      <c r="AO553" s="190">
        <v>4</v>
      </c>
      <c r="AP553" s="194"/>
      <c r="AQ553" s="195"/>
      <c r="AR553" s="195"/>
      <c r="AS553" s="196"/>
      <c r="AT553" s="796"/>
      <c r="AU553" s="790"/>
      <c r="AV553" s="790"/>
      <c r="AW553" s="790"/>
      <c r="AX553" s="790"/>
      <c r="AY553" s="793"/>
      <c r="AZ553" s="190">
        <v>4</v>
      </c>
      <c r="BA553" s="194"/>
      <c r="BB553" s="195"/>
      <c r="BC553" s="195"/>
      <c r="BD553" s="196"/>
    </row>
    <row r="554" spans="2:56" x14ac:dyDescent="0.2">
      <c r="B554" s="796"/>
      <c r="C554" s="790"/>
      <c r="D554" s="790"/>
      <c r="E554" s="790"/>
      <c r="F554" s="790"/>
      <c r="G554" s="793"/>
      <c r="H554" s="190">
        <v>5</v>
      </c>
      <c r="I554" s="194"/>
      <c r="J554" s="195"/>
      <c r="K554" s="195"/>
      <c r="L554" s="196"/>
      <c r="M554" s="796"/>
      <c r="N554" s="790"/>
      <c r="O554" s="790"/>
      <c r="P554" s="790"/>
      <c r="Q554" s="790"/>
      <c r="R554" s="793"/>
      <c r="S554" s="190">
        <v>5</v>
      </c>
      <c r="T554" s="194"/>
      <c r="U554" s="195"/>
      <c r="V554" s="195"/>
      <c r="W554" s="196"/>
      <c r="X554" s="796"/>
      <c r="Y554" s="790"/>
      <c r="Z554" s="790"/>
      <c r="AA554" s="790"/>
      <c r="AB554" s="790"/>
      <c r="AC554" s="793"/>
      <c r="AD554" s="190">
        <v>5</v>
      </c>
      <c r="AE554" s="194"/>
      <c r="AF554" s="195"/>
      <c r="AG554" s="195"/>
      <c r="AH554" s="196"/>
      <c r="AI554" s="796"/>
      <c r="AJ554" s="790"/>
      <c r="AK554" s="790"/>
      <c r="AL554" s="790"/>
      <c r="AM554" s="790"/>
      <c r="AN554" s="793"/>
      <c r="AO554" s="190">
        <v>5</v>
      </c>
      <c r="AP554" s="194"/>
      <c r="AQ554" s="195"/>
      <c r="AR554" s="195"/>
      <c r="AS554" s="196"/>
      <c r="AT554" s="796"/>
      <c r="AU554" s="790"/>
      <c r="AV554" s="790"/>
      <c r="AW554" s="790"/>
      <c r="AX554" s="790"/>
      <c r="AY554" s="793"/>
      <c r="AZ554" s="190">
        <v>5</v>
      </c>
      <c r="BA554" s="194"/>
      <c r="BB554" s="195"/>
      <c r="BC554" s="195"/>
      <c r="BD554" s="196"/>
    </row>
    <row r="555" spans="2:56" x14ac:dyDescent="0.2">
      <c r="B555" s="796"/>
      <c r="C555" s="790"/>
      <c r="D555" s="790"/>
      <c r="E555" s="790"/>
      <c r="F555" s="790"/>
      <c r="G555" s="793"/>
      <c r="H555" s="190">
        <v>6</v>
      </c>
      <c r="I555" s="194"/>
      <c r="J555" s="195"/>
      <c r="K555" s="195"/>
      <c r="L555" s="196"/>
      <c r="M555" s="796"/>
      <c r="N555" s="790"/>
      <c r="O555" s="790"/>
      <c r="P555" s="790"/>
      <c r="Q555" s="790"/>
      <c r="R555" s="793"/>
      <c r="S555" s="190">
        <v>6</v>
      </c>
      <c r="T555" s="194"/>
      <c r="U555" s="195"/>
      <c r="V555" s="195"/>
      <c r="W555" s="196"/>
      <c r="X555" s="796"/>
      <c r="Y555" s="790"/>
      <c r="Z555" s="790"/>
      <c r="AA555" s="790"/>
      <c r="AB555" s="790"/>
      <c r="AC555" s="793"/>
      <c r="AD555" s="190">
        <v>6</v>
      </c>
      <c r="AE555" s="194"/>
      <c r="AF555" s="195"/>
      <c r="AG555" s="195"/>
      <c r="AH555" s="196"/>
      <c r="AI555" s="796"/>
      <c r="AJ555" s="790"/>
      <c r="AK555" s="790"/>
      <c r="AL555" s="790"/>
      <c r="AM555" s="790"/>
      <c r="AN555" s="793"/>
      <c r="AO555" s="190">
        <v>6</v>
      </c>
      <c r="AP555" s="194"/>
      <c r="AQ555" s="195"/>
      <c r="AR555" s="195"/>
      <c r="AS555" s="196"/>
      <c r="AT555" s="796"/>
      <c r="AU555" s="790"/>
      <c r="AV555" s="790"/>
      <c r="AW555" s="790"/>
      <c r="AX555" s="790"/>
      <c r="AY555" s="793"/>
      <c r="AZ555" s="190">
        <v>6</v>
      </c>
      <c r="BA555" s="194"/>
      <c r="BB555" s="195"/>
      <c r="BC555" s="195"/>
      <c r="BD555" s="196"/>
    </row>
    <row r="556" spans="2:56" x14ac:dyDescent="0.2">
      <c r="B556" s="796"/>
      <c r="C556" s="790"/>
      <c r="D556" s="790"/>
      <c r="E556" s="790"/>
      <c r="F556" s="790"/>
      <c r="G556" s="793"/>
      <c r="H556" s="190">
        <v>7</v>
      </c>
      <c r="I556" s="194"/>
      <c r="J556" s="195"/>
      <c r="K556" s="195"/>
      <c r="L556" s="196"/>
      <c r="M556" s="796"/>
      <c r="N556" s="790"/>
      <c r="O556" s="790"/>
      <c r="P556" s="790"/>
      <c r="Q556" s="790"/>
      <c r="R556" s="793"/>
      <c r="S556" s="190">
        <v>7</v>
      </c>
      <c r="T556" s="194"/>
      <c r="U556" s="195"/>
      <c r="V556" s="195"/>
      <c r="W556" s="196"/>
      <c r="X556" s="796"/>
      <c r="Y556" s="790"/>
      <c r="Z556" s="790"/>
      <c r="AA556" s="790"/>
      <c r="AB556" s="790"/>
      <c r="AC556" s="793"/>
      <c r="AD556" s="190">
        <v>7</v>
      </c>
      <c r="AE556" s="194"/>
      <c r="AF556" s="195"/>
      <c r="AG556" s="195"/>
      <c r="AH556" s="196"/>
      <c r="AI556" s="796"/>
      <c r="AJ556" s="790"/>
      <c r="AK556" s="790"/>
      <c r="AL556" s="790"/>
      <c r="AM556" s="790"/>
      <c r="AN556" s="793"/>
      <c r="AO556" s="190">
        <v>7</v>
      </c>
      <c r="AP556" s="194"/>
      <c r="AQ556" s="195"/>
      <c r="AR556" s="195"/>
      <c r="AS556" s="196"/>
      <c r="AT556" s="796"/>
      <c r="AU556" s="790"/>
      <c r="AV556" s="790"/>
      <c r="AW556" s="790"/>
      <c r="AX556" s="790"/>
      <c r="AY556" s="793"/>
      <c r="AZ556" s="190">
        <v>7</v>
      </c>
      <c r="BA556" s="194"/>
      <c r="BB556" s="195"/>
      <c r="BC556" s="195"/>
      <c r="BD556" s="196"/>
    </row>
    <row r="557" spans="2:56" x14ac:dyDescent="0.2">
      <c r="B557" s="796"/>
      <c r="C557" s="790"/>
      <c r="D557" s="790"/>
      <c r="E557" s="790"/>
      <c r="F557" s="790"/>
      <c r="G557" s="793"/>
      <c r="H557" s="190">
        <v>8</v>
      </c>
      <c r="I557" s="194"/>
      <c r="J557" s="195"/>
      <c r="K557" s="195"/>
      <c r="L557" s="196"/>
      <c r="M557" s="796"/>
      <c r="N557" s="790"/>
      <c r="O557" s="790"/>
      <c r="P557" s="790"/>
      <c r="Q557" s="790"/>
      <c r="R557" s="793"/>
      <c r="S557" s="190">
        <v>8</v>
      </c>
      <c r="T557" s="194"/>
      <c r="U557" s="195"/>
      <c r="V557" s="195"/>
      <c r="W557" s="196"/>
      <c r="X557" s="796"/>
      <c r="Y557" s="790"/>
      <c r="Z557" s="790"/>
      <c r="AA557" s="790"/>
      <c r="AB557" s="790"/>
      <c r="AC557" s="793"/>
      <c r="AD557" s="190">
        <v>8</v>
      </c>
      <c r="AE557" s="194"/>
      <c r="AF557" s="195"/>
      <c r="AG557" s="195"/>
      <c r="AH557" s="196"/>
      <c r="AI557" s="796"/>
      <c r="AJ557" s="790"/>
      <c r="AK557" s="790"/>
      <c r="AL557" s="790"/>
      <c r="AM557" s="790"/>
      <c r="AN557" s="793"/>
      <c r="AO557" s="190">
        <v>8</v>
      </c>
      <c r="AP557" s="194"/>
      <c r="AQ557" s="195"/>
      <c r="AR557" s="195"/>
      <c r="AS557" s="196"/>
      <c r="AT557" s="796"/>
      <c r="AU557" s="790"/>
      <c r="AV557" s="790"/>
      <c r="AW557" s="790"/>
      <c r="AX557" s="790"/>
      <c r="AY557" s="793"/>
      <c r="AZ557" s="190">
        <v>8</v>
      </c>
      <c r="BA557" s="194"/>
      <c r="BB557" s="195"/>
      <c r="BC557" s="195"/>
      <c r="BD557" s="196"/>
    </row>
    <row r="558" spans="2:56" x14ac:dyDescent="0.2">
      <c r="B558" s="797"/>
      <c r="C558" s="791"/>
      <c r="D558" s="791"/>
      <c r="E558" s="791"/>
      <c r="F558" s="791"/>
      <c r="G558" s="794"/>
      <c r="H558" s="28">
        <v>9</v>
      </c>
      <c r="I558" s="28"/>
      <c r="J558" s="29"/>
      <c r="K558" s="29"/>
      <c r="L558" s="27"/>
      <c r="M558" s="797"/>
      <c r="N558" s="791"/>
      <c r="O558" s="791"/>
      <c r="P558" s="791"/>
      <c r="Q558" s="791"/>
      <c r="R558" s="794"/>
      <c r="S558" s="28">
        <v>9</v>
      </c>
      <c r="T558" s="28"/>
      <c r="U558" s="29"/>
      <c r="V558" s="29"/>
      <c r="W558" s="27"/>
      <c r="X558" s="797"/>
      <c r="Y558" s="791"/>
      <c r="Z558" s="791"/>
      <c r="AA558" s="791"/>
      <c r="AB558" s="791"/>
      <c r="AC558" s="794"/>
      <c r="AD558" s="28">
        <v>9</v>
      </c>
      <c r="AE558" s="28"/>
      <c r="AF558" s="29"/>
      <c r="AG558" s="29"/>
      <c r="AH558" s="27"/>
      <c r="AI558" s="797"/>
      <c r="AJ558" s="791"/>
      <c r="AK558" s="791"/>
      <c r="AL558" s="791"/>
      <c r="AM558" s="791"/>
      <c r="AN558" s="794"/>
      <c r="AO558" s="28">
        <v>9</v>
      </c>
      <c r="AP558" s="28"/>
      <c r="AQ558" s="29"/>
      <c r="AR558" s="29"/>
      <c r="AS558" s="27"/>
      <c r="AT558" s="797"/>
      <c r="AU558" s="791"/>
      <c r="AV558" s="791"/>
      <c r="AW558" s="791"/>
      <c r="AX558" s="791"/>
      <c r="AY558" s="794"/>
      <c r="AZ558" s="28">
        <v>9</v>
      </c>
      <c r="BA558" s="28"/>
      <c r="BB558" s="29"/>
      <c r="BC558" s="29"/>
      <c r="BD558" s="27"/>
    </row>
    <row r="559" spans="2:56" x14ac:dyDescent="0.2">
      <c r="B559" s="795"/>
      <c r="C559" s="789"/>
      <c r="D559" s="789"/>
      <c r="E559" s="789"/>
      <c r="F559" s="789"/>
      <c r="G559" s="792"/>
      <c r="H559" s="189">
        <v>0</v>
      </c>
      <c r="I559" s="191"/>
      <c r="J559" s="192"/>
      <c r="K559" s="192"/>
      <c r="L559" s="193"/>
      <c r="M559" s="795"/>
      <c r="N559" s="789"/>
      <c r="O559" s="789"/>
      <c r="P559" s="789"/>
      <c r="Q559" s="789"/>
      <c r="R559" s="792"/>
      <c r="S559" s="189">
        <v>0</v>
      </c>
      <c r="T559" s="191"/>
      <c r="U559" s="192"/>
      <c r="V559" s="192"/>
      <c r="W559" s="193"/>
      <c r="X559" s="795"/>
      <c r="Y559" s="789"/>
      <c r="Z559" s="789"/>
      <c r="AA559" s="789"/>
      <c r="AB559" s="789"/>
      <c r="AC559" s="792"/>
      <c r="AD559" s="189">
        <v>0</v>
      </c>
      <c r="AE559" s="191"/>
      <c r="AF559" s="192"/>
      <c r="AG559" s="192"/>
      <c r="AH559" s="193"/>
      <c r="AI559" s="795"/>
      <c r="AJ559" s="789"/>
      <c r="AK559" s="789"/>
      <c r="AL559" s="789"/>
      <c r="AM559" s="789"/>
      <c r="AN559" s="792"/>
      <c r="AO559" s="189">
        <v>0</v>
      </c>
      <c r="AP559" s="191"/>
      <c r="AQ559" s="192"/>
      <c r="AR559" s="192"/>
      <c r="AS559" s="193"/>
      <c r="AT559" s="795"/>
      <c r="AU559" s="789"/>
      <c r="AV559" s="789"/>
      <c r="AW559" s="789"/>
      <c r="AX559" s="789"/>
      <c r="AY559" s="792"/>
      <c r="AZ559" s="189">
        <v>0</v>
      </c>
      <c r="BA559" s="191"/>
      <c r="BB559" s="192"/>
      <c r="BC559" s="192"/>
      <c r="BD559" s="193"/>
    </row>
    <row r="560" spans="2:56" x14ac:dyDescent="0.2">
      <c r="B560" s="796"/>
      <c r="C560" s="790"/>
      <c r="D560" s="790"/>
      <c r="E560" s="790"/>
      <c r="F560" s="790"/>
      <c r="G560" s="793"/>
      <c r="H560" s="190">
        <v>1</v>
      </c>
      <c r="I560" s="194"/>
      <c r="J560" s="195"/>
      <c r="K560" s="195"/>
      <c r="L560" s="196"/>
      <c r="M560" s="796"/>
      <c r="N560" s="790"/>
      <c r="O560" s="790"/>
      <c r="P560" s="790"/>
      <c r="Q560" s="790"/>
      <c r="R560" s="793"/>
      <c r="S560" s="190">
        <v>1</v>
      </c>
      <c r="T560" s="194"/>
      <c r="U560" s="195"/>
      <c r="V560" s="195"/>
      <c r="W560" s="196"/>
      <c r="X560" s="796"/>
      <c r="Y560" s="790"/>
      <c r="Z560" s="790"/>
      <c r="AA560" s="790"/>
      <c r="AB560" s="790"/>
      <c r="AC560" s="793"/>
      <c r="AD560" s="190">
        <v>1</v>
      </c>
      <c r="AE560" s="194"/>
      <c r="AF560" s="195"/>
      <c r="AG560" s="195"/>
      <c r="AH560" s="196"/>
      <c r="AI560" s="796"/>
      <c r="AJ560" s="790"/>
      <c r="AK560" s="790"/>
      <c r="AL560" s="790"/>
      <c r="AM560" s="790"/>
      <c r="AN560" s="793"/>
      <c r="AO560" s="190">
        <v>1</v>
      </c>
      <c r="AP560" s="194"/>
      <c r="AQ560" s="195"/>
      <c r="AR560" s="195"/>
      <c r="AS560" s="196"/>
      <c r="AT560" s="796"/>
      <c r="AU560" s="790"/>
      <c r="AV560" s="790"/>
      <c r="AW560" s="790"/>
      <c r="AX560" s="790"/>
      <c r="AY560" s="793"/>
      <c r="AZ560" s="190">
        <v>1</v>
      </c>
      <c r="BA560" s="194"/>
      <c r="BB560" s="195"/>
      <c r="BC560" s="195"/>
      <c r="BD560" s="196"/>
    </row>
    <row r="561" spans="2:56" x14ac:dyDescent="0.2">
      <c r="B561" s="796"/>
      <c r="C561" s="790"/>
      <c r="D561" s="790"/>
      <c r="E561" s="790"/>
      <c r="F561" s="790"/>
      <c r="G561" s="793"/>
      <c r="H561" s="190">
        <v>2</v>
      </c>
      <c r="I561" s="194"/>
      <c r="J561" s="195"/>
      <c r="K561" s="195"/>
      <c r="L561" s="196"/>
      <c r="M561" s="796"/>
      <c r="N561" s="790"/>
      <c r="O561" s="790"/>
      <c r="P561" s="790"/>
      <c r="Q561" s="790"/>
      <c r="R561" s="793"/>
      <c r="S561" s="190">
        <v>2</v>
      </c>
      <c r="T561" s="194"/>
      <c r="U561" s="195"/>
      <c r="V561" s="195"/>
      <c r="W561" s="196"/>
      <c r="X561" s="796"/>
      <c r="Y561" s="790"/>
      <c r="Z561" s="790"/>
      <c r="AA561" s="790"/>
      <c r="AB561" s="790"/>
      <c r="AC561" s="793"/>
      <c r="AD561" s="190">
        <v>2</v>
      </c>
      <c r="AE561" s="194"/>
      <c r="AF561" s="195"/>
      <c r="AG561" s="195"/>
      <c r="AH561" s="196"/>
      <c r="AI561" s="796"/>
      <c r="AJ561" s="790"/>
      <c r="AK561" s="790"/>
      <c r="AL561" s="790"/>
      <c r="AM561" s="790"/>
      <c r="AN561" s="793"/>
      <c r="AO561" s="190">
        <v>2</v>
      </c>
      <c r="AP561" s="194"/>
      <c r="AQ561" s="195"/>
      <c r="AR561" s="195"/>
      <c r="AS561" s="196"/>
      <c r="AT561" s="796"/>
      <c r="AU561" s="790"/>
      <c r="AV561" s="790"/>
      <c r="AW561" s="790"/>
      <c r="AX561" s="790"/>
      <c r="AY561" s="793"/>
      <c r="AZ561" s="190">
        <v>2</v>
      </c>
      <c r="BA561" s="194"/>
      <c r="BB561" s="195"/>
      <c r="BC561" s="195"/>
      <c r="BD561" s="196"/>
    </row>
    <row r="562" spans="2:56" x14ac:dyDescent="0.2">
      <c r="B562" s="796"/>
      <c r="C562" s="790"/>
      <c r="D562" s="790"/>
      <c r="E562" s="790"/>
      <c r="F562" s="790"/>
      <c r="G562" s="793"/>
      <c r="H562" s="190">
        <v>3</v>
      </c>
      <c r="I562" s="194"/>
      <c r="J562" s="195"/>
      <c r="K562" s="195"/>
      <c r="L562" s="196"/>
      <c r="M562" s="796"/>
      <c r="N562" s="790"/>
      <c r="O562" s="790"/>
      <c r="P562" s="790"/>
      <c r="Q562" s="790"/>
      <c r="R562" s="793"/>
      <c r="S562" s="190">
        <v>3</v>
      </c>
      <c r="T562" s="194"/>
      <c r="U562" s="195"/>
      <c r="V562" s="195"/>
      <c r="W562" s="196"/>
      <c r="X562" s="796"/>
      <c r="Y562" s="790"/>
      <c r="Z562" s="790"/>
      <c r="AA562" s="790"/>
      <c r="AB562" s="790"/>
      <c r="AC562" s="793"/>
      <c r="AD562" s="190">
        <v>3</v>
      </c>
      <c r="AE562" s="194"/>
      <c r="AF562" s="195"/>
      <c r="AG562" s="195"/>
      <c r="AH562" s="196"/>
      <c r="AI562" s="796"/>
      <c r="AJ562" s="790"/>
      <c r="AK562" s="790"/>
      <c r="AL562" s="790"/>
      <c r="AM562" s="790"/>
      <c r="AN562" s="793"/>
      <c r="AO562" s="190">
        <v>3</v>
      </c>
      <c r="AP562" s="194"/>
      <c r="AQ562" s="195"/>
      <c r="AR562" s="195"/>
      <c r="AS562" s="196"/>
      <c r="AT562" s="796"/>
      <c r="AU562" s="790"/>
      <c r="AV562" s="790"/>
      <c r="AW562" s="790"/>
      <c r="AX562" s="790"/>
      <c r="AY562" s="793"/>
      <c r="AZ562" s="190">
        <v>3</v>
      </c>
      <c r="BA562" s="194"/>
      <c r="BB562" s="195"/>
      <c r="BC562" s="195"/>
      <c r="BD562" s="196"/>
    </row>
    <row r="563" spans="2:56" x14ac:dyDescent="0.2">
      <c r="B563" s="796"/>
      <c r="C563" s="790"/>
      <c r="D563" s="790"/>
      <c r="E563" s="790"/>
      <c r="F563" s="790"/>
      <c r="G563" s="793"/>
      <c r="H563" s="190">
        <v>4</v>
      </c>
      <c r="I563" s="194"/>
      <c r="J563" s="195"/>
      <c r="K563" s="195"/>
      <c r="L563" s="196"/>
      <c r="M563" s="796"/>
      <c r="N563" s="790"/>
      <c r="O563" s="790"/>
      <c r="P563" s="790"/>
      <c r="Q563" s="790"/>
      <c r="R563" s="793"/>
      <c r="S563" s="190">
        <v>4</v>
      </c>
      <c r="T563" s="194"/>
      <c r="U563" s="195"/>
      <c r="V563" s="195"/>
      <c r="W563" s="196"/>
      <c r="X563" s="796"/>
      <c r="Y563" s="790"/>
      <c r="Z563" s="790"/>
      <c r="AA563" s="790"/>
      <c r="AB563" s="790"/>
      <c r="AC563" s="793"/>
      <c r="AD563" s="190">
        <v>4</v>
      </c>
      <c r="AE563" s="194"/>
      <c r="AF563" s="195"/>
      <c r="AG563" s="195"/>
      <c r="AH563" s="196"/>
      <c r="AI563" s="796"/>
      <c r="AJ563" s="790"/>
      <c r="AK563" s="790"/>
      <c r="AL563" s="790"/>
      <c r="AM563" s="790"/>
      <c r="AN563" s="793"/>
      <c r="AO563" s="190">
        <v>4</v>
      </c>
      <c r="AP563" s="194"/>
      <c r="AQ563" s="195"/>
      <c r="AR563" s="195"/>
      <c r="AS563" s="196"/>
      <c r="AT563" s="796"/>
      <c r="AU563" s="790"/>
      <c r="AV563" s="790"/>
      <c r="AW563" s="790"/>
      <c r="AX563" s="790"/>
      <c r="AY563" s="793"/>
      <c r="AZ563" s="190">
        <v>4</v>
      </c>
      <c r="BA563" s="194"/>
      <c r="BB563" s="195"/>
      <c r="BC563" s="195"/>
      <c r="BD563" s="196"/>
    </row>
    <row r="564" spans="2:56" x14ac:dyDescent="0.2">
      <c r="B564" s="796"/>
      <c r="C564" s="790"/>
      <c r="D564" s="790"/>
      <c r="E564" s="790"/>
      <c r="F564" s="790"/>
      <c r="G564" s="793"/>
      <c r="H564" s="190">
        <v>5</v>
      </c>
      <c r="I564" s="194"/>
      <c r="J564" s="195"/>
      <c r="K564" s="195"/>
      <c r="L564" s="196"/>
      <c r="M564" s="796"/>
      <c r="N564" s="790"/>
      <c r="O564" s="790"/>
      <c r="P564" s="790"/>
      <c r="Q564" s="790"/>
      <c r="R564" s="793"/>
      <c r="S564" s="190">
        <v>5</v>
      </c>
      <c r="T564" s="194"/>
      <c r="U564" s="195"/>
      <c r="V564" s="195"/>
      <c r="W564" s="196"/>
      <c r="X564" s="796"/>
      <c r="Y564" s="790"/>
      <c r="Z564" s="790"/>
      <c r="AA564" s="790"/>
      <c r="AB564" s="790"/>
      <c r="AC564" s="793"/>
      <c r="AD564" s="190">
        <v>5</v>
      </c>
      <c r="AE564" s="194"/>
      <c r="AF564" s="195"/>
      <c r="AG564" s="195"/>
      <c r="AH564" s="196"/>
      <c r="AI564" s="796"/>
      <c r="AJ564" s="790"/>
      <c r="AK564" s="790"/>
      <c r="AL564" s="790"/>
      <c r="AM564" s="790"/>
      <c r="AN564" s="793"/>
      <c r="AO564" s="190">
        <v>5</v>
      </c>
      <c r="AP564" s="194"/>
      <c r="AQ564" s="195"/>
      <c r="AR564" s="195"/>
      <c r="AS564" s="196"/>
      <c r="AT564" s="796"/>
      <c r="AU564" s="790"/>
      <c r="AV564" s="790"/>
      <c r="AW564" s="790"/>
      <c r="AX564" s="790"/>
      <c r="AY564" s="793"/>
      <c r="AZ564" s="190">
        <v>5</v>
      </c>
      <c r="BA564" s="194"/>
      <c r="BB564" s="195"/>
      <c r="BC564" s="195"/>
      <c r="BD564" s="196"/>
    </row>
    <row r="565" spans="2:56" x14ac:dyDescent="0.2">
      <c r="B565" s="796"/>
      <c r="C565" s="790"/>
      <c r="D565" s="790"/>
      <c r="E565" s="790"/>
      <c r="F565" s="790"/>
      <c r="G565" s="793"/>
      <c r="H565" s="190">
        <v>6</v>
      </c>
      <c r="I565" s="194"/>
      <c r="J565" s="195"/>
      <c r="K565" s="195"/>
      <c r="L565" s="196"/>
      <c r="M565" s="796"/>
      <c r="N565" s="790"/>
      <c r="O565" s="790"/>
      <c r="P565" s="790"/>
      <c r="Q565" s="790"/>
      <c r="R565" s="793"/>
      <c r="S565" s="190">
        <v>6</v>
      </c>
      <c r="T565" s="194"/>
      <c r="U565" s="195"/>
      <c r="V565" s="195"/>
      <c r="W565" s="196"/>
      <c r="X565" s="796"/>
      <c r="Y565" s="790"/>
      <c r="Z565" s="790"/>
      <c r="AA565" s="790"/>
      <c r="AB565" s="790"/>
      <c r="AC565" s="793"/>
      <c r="AD565" s="190">
        <v>6</v>
      </c>
      <c r="AE565" s="194"/>
      <c r="AF565" s="195"/>
      <c r="AG565" s="195"/>
      <c r="AH565" s="196"/>
      <c r="AI565" s="796"/>
      <c r="AJ565" s="790"/>
      <c r="AK565" s="790"/>
      <c r="AL565" s="790"/>
      <c r="AM565" s="790"/>
      <c r="AN565" s="793"/>
      <c r="AO565" s="190">
        <v>6</v>
      </c>
      <c r="AP565" s="194"/>
      <c r="AQ565" s="195"/>
      <c r="AR565" s="195"/>
      <c r="AS565" s="196"/>
      <c r="AT565" s="796"/>
      <c r="AU565" s="790"/>
      <c r="AV565" s="790"/>
      <c r="AW565" s="790"/>
      <c r="AX565" s="790"/>
      <c r="AY565" s="793"/>
      <c r="AZ565" s="190">
        <v>6</v>
      </c>
      <c r="BA565" s="194"/>
      <c r="BB565" s="195"/>
      <c r="BC565" s="195"/>
      <c r="BD565" s="196"/>
    </row>
    <row r="566" spans="2:56" x14ac:dyDescent="0.2">
      <c r="B566" s="796"/>
      <c r="C566" s="790"/>
      <c r="D566" s="790"/>
      <c r="E566" s="790"/>
      <c r="F566" s="790"/>
      <c r="G566" s="793"/>
      <c r="H566" s="190">
        <v>7</v>
      </c>
      <c r="I566" s="194"/>
      <c r="J566" s="195"/>
      <c r="K566" s="195"/>
      <c r="L566" s="196"/>
      <c r="M566" s="796"/>
      <c r="N566" s="790"/>
      <c r="O566" s="790"/>
      <c r="P566" s="790"/>
      <c r="Q566" s="790"/>
      <c r="R566" s="793"/>
      <c r="S566" s="190">
        <v>7</v>
      </c>
      <c r="T566" s="194"/>
      <c r="U566" s="195"/>
      <c r="V566" s="195"/>
      <c r="W566" s="196"/>
      <c r="X566" s="796"/>
      <c r="Y566" s="790"/>
      <c r="Z566" s="790"/>
      <c r="AA566" s="790"/>
      <c r="AB566" s="790"/>
      <c r="AC566" s="793"/>
      <c r="AD566" s="190">
        <v>7</v>
      </c>
      <c r="AE566" s="194"/>
      <c r="AF566" s="195"/>
      <c r="AG566" s="195"/>
      <c r="AH566" s="196"/>
      <c r="AI566" s="796"/>
      <c r="AJ566" s="790"/>
      <c r="AK566" s="790"/>
      <c r="AL566" s="790"/>
      <c r="AM566" s="790"/>
      <c r="AN566" s="793"/>
      <c r="AO566" s="190">
        <v>7</v>
      </c>
      <c r="AP566" s="194"/>
      <c r="AQ566" s="195"/>
      <c r="AR566" s="195"/>
      <c r="AS566" s="196"/>
      <c r="AT566" s="796"/>
      <c r="AU566" s="790"/>
      <c r="AV566" s="790"/>
      <c r="AW566" s="790"/>
      <c r="AX566" s="790"/>
      <c r="AY566" s="793"/>
      <c r="AZ566" s="190">
        <v>7</v>
      </c>
      <c r="BA566" s="194"/>
      <c r="BB566" s="195"/>
      <c r="BC566" s="195"/>
      <c r="BD566" s="196"/>
    </row>
    <row r="567" spans="2:56" x14ac:dyDescent="0.2">
      <c r="B567" s="796"/>
      <c r="C567" s="790"/>
      <c r="D567" s="790"/>
      <c r="E567" s="790"/>
      <c r="F567" s="790"/>
      <c r="G567" s="793"/>
      <c r="H567" s="190">
        <v>8</v>
      </c>
      <c r="I567" s="194"/>
      <c r="J567" s="195"/>
      <c r="K567" s="195"/>
      <c r="L567" s="196"/>
      <c r="M567" s="796"/>
      <c r="N567" s="790"/>
      <c r="O567" s="790"/>
      <c r="P567" s="790"/>
      <c r="Q567" s="790"/>
      <c r="R567" s="793"/>
      <c r="S567" s="190">
        <v>8</v>
      </c>
      <c r="T567" s="194"/>
      <c r="U567" s="195"/>
      <c r="V567" s="195"/>
      <c r="W567" s="196"/>
      <c r="X567" s="796"/>
      <c r="Y567" s="790"/>
      <c r="Z567" s="790"/>
      <c r="AA567" s="790"/>
      <c r="AB567" s="790"/>
      <c r="AC567" s="793"/>
      <c r="AD567" s="190">
        <v>8</v>
      </c>
      <c r="AE567" s="194"/>
      <c r="AF567" s="195"/>
      <c r="AG567" s="195"/>
      <c r="AH567" s="196"/>
      <c r="AI567" s="796"/>
      <c r="AJ567" s="790"/>
      <c r="AK567" s="790"/>
      <c r="AL567" s="790"/>
      <c r="AM567" s="790"/>
      <c r="AN567" s="793"/>
      <c r="AO567" s="190">
        <v>8</v>
      </c>
      <c r="AP567" s="194"/>
      <c r="AQ567" s="195"/>
      <c r="AR567" s="195"/>
      <c r="AS567" s="196"/>
      <c r="AT567" s="796"/>
      <c r="AU567" s="790"/>
      <c r="AV567" s="790"/>
      <c r="AW567" s="790"/>
      <c r="AX567" s="790"/>
      <c r="AY567" s="793"/>
      <c r="AZ567" s="190">
        <v>8</v>
      </c>
      <c r="BA567" s="194"/>
      <c r="BB567" s="195"/>
      <c r="BC567" s="195"/>
      <c r="BD567" s="196"/>
    </row>
    <row r="568" spans="2:56" x14ac:dyDescent="0.2">
      <c r="B568" s="797"/>
      <c r="C568" s="791"/>
      <c r="D568" s="791"/>
      <c r="E568" s="791"/>
      <c r="F568" s="791"/>
      <c r="G568" s="794"/>
      <c r="H568" s="28">
        <v>9</v>
      </c>
      <c r="I568" s="28"/>
      <c r="J568" s="29"/>
      <c r="K568" s="29"/>
      <c r="L568" s="27"/>
      <c r="M568" s="797"/>
      <c r="N568" s="791"/>
      <c r="O568" s="791"/>
      <c r="P568" s="791"/>
      <c r="Q568" s="791"/>
      <c r="R568" s="794"/>
      <c r="S568" s="28">
        <v>9</v>
      </c>
      <c r="T568" s="28"/>
      <c r="U568" s="29"/>
      <c r="V568" s="29"/>
      <c r="W568" s="27"/>
      <c r="X568" s="797"/>
      <c r="Y568" s="791"/>
      <c r="Z568" s="791"/>
      <c r="AA568" s="791"/>
      <c r="AB568" s="791"/>
      <c r="AC568" s="794"/>
      <c r="AD568" s="28">
        <v>9</v>
      </c>
      <c r="AE568" s="28"/>
      <c r="AF568" s="29"/>
      <c r="AG568" s="29"/>
      <c r="AH568" s="27"/>
      <c r="AI568" s="797"/>
      <c r="AJ568" s="791"/>
      <c r="AK568" s="791"/>
      <c r="AL568" s="791"/>
      <c r="AM568" s="791"/>
      <c r="AN568" s="794"/>
      <c r="AO568" s="28">
        <v>9</v>
      </c>
      <c r="AP568" s="28"/>
      <c r="AQ568" s="29"/>
      <c r="AR568" s="29"/>
      <c r="AS568" s="27"/>
      <c r="AT568" s="797"/>
      <c r="AU568" s="791"/>
      <c r="AV568" s="791"/>
      <c r="AW568" s="791"/>
      <c r="AX568" s="791"/>
      <c r="AY568" s="794"/>
      <c r="AZ568" s="28">
        <v>9</v>
      </c>
      <c r="BA568" s="28"/>
      <c r="BB568" s="29"/>
      <c r="BC568" s="29"/>
      <c r="BD568" s="27"/>
    </row>
    <row r="569" spans="2:56" x14ac:dyDescent="0.2">
      <c r="B569" s="795"/>
      <c r="C569" s="789"/>
      <c r="D569" s="789"/>
      <c r="E569" s="789"/>
      <c r="F569" s="789"/>
      <c r="G569" s="792"/>
      <c r="H569" s="189">
        <v>0</v>
      </c>
      <c r="I569" s="191"/>
      <c r="J569" s="192"/>
      <c r="K569" s="192"/>
      <c r="L569" s="193"/>
      <c r="M569" s="795"/>
      <c r="N569" s="789"/>
      <c r="O569" s="789"/>
      <c r="P569" s="789"/>
      <c r="Q569" s="789"/>
      <c r="R569" s="792"/>
      <c r="S569" s="189">
        <v>0</v>
      </c>
      <c r="T569" s="191"/>
      <c r="U569" s="192"/>
      <c r="V569" s="192"/>
      <c r="W569" s="193"/>
      <c r="X569" s="795"/>
      <c r="Y569" s="789"/>
      <c r="Z569" s="789"/>
      <c r="AA569" s="789"/>
      <c r="AB569" s="789"/>
      <c r="AC569" s="792"/>
      <c r="AD569" s="189">
        <v>0</v>
      </c>
      <c r="AE569" s="191"/>
      <c r="AF569" s="192"/>
      <c r="AG569" s="192"/>
      <c r="AH569" s="193"/>
      <c r="AI569" s="795"/>
      <c r="AJ569" s="789"/>
      <c r="AK569" s="789"/>
      <c r="AL569" s="789"/>
      <c r="AM569" s="789"/>
      <c r="AN569" s="792"/>
      <c r="AO569" s="189">
        <v>0</v>
      </c>
      <c r="AP569" s="191"/>
      <c r="AQ569" s="192"/>
      <c r="AR569" s="192"/>
      <c r="AS569" s="193"/>
      <c r="AT569" s="795"/>
      <c r="AU569" s="789"/>
      <c r="AV569" s="789"/>
      <c r="AW569" s="789"/>
      <c r="AX569" s="789"/>
      <c r="AY569" s="792"/>
      <c r="AZ569" s="189">
        <v>0</v>
      </c>
      <c r="BA569" s="191"/>
      <c r="BB569" s="192"/>
      <c r="BC569" s="192"/>
      <c r="BD569" s="193"/>
    </row>
    <row r="570" spans="2:56" x14ac:dyDescent="0.2">
      <c r="B570" s="796"/>
      <c r="C570" s="790"/>
      <c r="D570" s="790"/>
      <c r="E570" s="790"/>
      <c r="F570" s="790"/>
      <c r="G570" s="793"/>
      <c r="H570" s="190">
        <v>1</v>
      </c>
      <c r="I570" s="194"/>
      <c r="J570" s="195"/>
      <c r="K570" s="195"/>
      <c r="L570" s="196"/>
      <c r="M570" s="796"/>
      <c r="N570" s="790"/>
      <c r="O570" s="790"/>
      <c r="P570" s="790"/>
      <c r="Q570" s="790"/>
      <c r="R570" s="793"/>
      <c r="S570" s="190">
        <v>1</v>
      </c>
      <c r="T570" s="194"/>
      <c r="U570" s="195"/>
      <c r="V570" s="195"/>
      <c r="W570" s="196"/>
      <c r="X570" s="796"/>
      <c r="Y570" s="790"/>
      <c r="Z570" s="790"/>
      <c r="AA570" s="790"/>
      <c r="AB570" s="790"/>
      <c r="AC570" s="793"/>
      <c r="AD570" s="190">
        <v>1</v>
      </c>
      <c r="AE570" s="194"/>
      <c r="AF570" s="195"/>
      <c r="AG570" s="195"/>
      <c r="AH570" s="196"/>
      <c r="AI570" s="796"/>
      <c r="AJ570" s="790"/>
      <c r="AK570" s="790"/>
      <c r="AL570" s="790"/>
      <c r="AM570" s="790"/>
      <c r="AN570" s="793"/>
      <c r="AO570" s="190">
        <v>1</v>
      </c>
      <c r="AP570" s="194"/>
      <c r="AQ570" s="195"/>
      <c r="AR570" s="195"/>
      <c r="AS570" s="196"/>
      <c r="AT570" s="796"/>
      <c r="AU570" s="790"/>
      <c r="AV570" s="790"/>
      <c r="AW570" s="790"/>
      <c r="AX570" s="790"/>
      <c r="AY570" s="793"/>
      <c r="AZ570" s="190">
        <v>1</v>
      </c>
      <c r="BA570" s="194"/>
      <c r="BB570" s="195"/>
      <c r="BC570" s="195"/>
      <c r="BD570" s="196"/>
    </row>
    <row r="571" spans="2:56" x14ac:dyDescent="0.2">
      <c r="B571" s="796"/>
      <c r="C571" s="790"/>
      <c r="D571" s="790"/>
      <c r="E571" s="790"/>
      <c r="F571" s="790"/>
      <c r="G571" s="793"/>
      <c r="H571" s="190">
        <v>2</v>
      </c>
      <c r="I571" s="194"/>
      <c r="J571" s="195"/>
      <c r="K571" s="195"/>
      <c r="L571" s="196"/>
      <c r="M571" s="796"/>
      <c r="N571" s="790"/>
      <c r="O571" s="790"/>
      <c r="P571" s="790"/>
      <c r="Q571" s="790"/>
      <c r="R571" s="793"/>
      <c r="S571" s="190">
        <v>2</v>
      </c>
      <c r="T571" s="194"/>
      <c r="U571" s="195"/>
      <c r="V571" s="195"/>
      <c r="W571" s="196"/>
      <c r="X571" s="796"/>
      <c r="Y571" s="790"/>
      <c r="Z571" s="790"/>
      <c r="AA571" s="790"/>
      <c r="AB571" s="790"/>
      <c r="AC571" s="793"/>
      <c r="AD571" s="190">
        <v>2</v>
      </c>
      <c r="AE571" s="194"/>
      <c r="AF571" s="195"/>
      <c r="AG571" s="195"/>
      <c r="AH571" s="196"/>
      <c r="AI571" s="796"/>
      <c r="AJ571" s="790"/>
      <c r="AK571" s="790"/>
      <c r="AL571" s="790"/>
      <c r="AM571" s="790"/>
      <c r="AN571" s="793"/>
      <c r="AO571" s="190">
        <v>2</v>
      </c>
      <c r="AP571" s="194"/>
      <c r="AQ571" s="195"/>
      <c r="AR571" s="195"/>
      <c r="AS571" s="196"/>
      <c r="AT571" s="796"/>
      <c r="AU571" s="790"/>
      <c r="AV571" s="790"/>
      <c r="AW571" s="790"/>
      <c r="AX571" s="790"/>
      <c r="AY571" s="793"/>
      <c r="AZ571" s="190">
        <v>2</v>
      </c>
      <c r="BA571" s="194"/>
      <c r="BB571" s="195"/>
      <c r="BC571" s="195"/>
      <c r="BD571" s="196"/>
    </row>
    <row r="572" spans="2:56" x14ac:dyDescent="0.2">
      <c r="B572" s="796"/>
      <c r="C572" s="790"/>
      <c r="D572" s="790"/>
      <c r="E572" s="790"/>
      <c r="F572" s="790"/>
      <c r="G572" s="793"/>
      <c r="H572" s="190">
        <v>3</v>
      </c>
      <c r="I572" s="194"/>
      <c r="J572" s="195"/>
      <c r="K572" s="195"/>
      <c r="L572" s="196"/>
      <c r="M572" s="796"/>
      <c r="N572" s="790"/>
      <c r="O572" s="790"/>
      <c r="P572" s="790"/>
      <c r="Q572" s="790"/>
      <c r="R572" s="793"/>
      <c r="S572" s="190">
        <v>3</v>
      </c>
      <c r="T572" s="194"/>
      <c r="U572" s="195"/>
      <c r="V572" s="195"/>
      <c r="W572" s="196"/>
      <c r="X572" s="796"/>
      <c r="Y572" s="790"/>
      <c r="Z572" s="790"/>
      <c r="AA572" s="790"/>
      <c r="AB572" s="790"/>
      <c r="AC572" s="793"/>
      <c r="AD572" s="190">
        <v>3</v>
      </c>
      <c r="AE572" s="194"/>
      <c r="AF572" s="195"/>
      <c r="AG572" s="195"/>
      <c r="AH572" s="196"/>
      <c r="AI572" s="796"/>
      <c r="AJ572" s="790"/>
      <c r="AK572" s="790"/>
      <c r="AL572" s="790"/>
      <c r="AM572" s="790"/>
      <c r="AN572" s="793"/>
      <c r="AO572" s="190">
        <v>3</v>
      </c>
      <c r="AP572" s="194"/>
      <c r="AQ572" s="195"/>
      <c r="AR572" s="195"/>
      <c r="AS572" s="196"/>
      <c r="AT572" s="796"/>
      <c r="AU572" s="790"/>
      <c r="AV572" s="790"/>
      <c r="AW572" s="790"/>
      <c r="AX572" s="790"/>
      <c r="AY572" s="793"/>
      <c r="AZ572" s="190">
        <v>3</v>
      </c>
      <c r="BA572" s="194"/>
      <c r="BB572" s="195"/>
      <c r="BC572" s="195"/>
      <c r="BD572" s="196"/>
    </row>
    <row r="573" spans="2:56" x14ac:dyDescent="0.2">
      <c r="B573" s="796"/>
      <c r="C573" s="790"/>
      <c r="D573" s="790"/>
      <c r="E573" s="790"/>
      <c r="F573" s="790"/>
      <c r="G573" s="793"/>
      <c r="H573" s="190">
        <v>4</v>
      </c>
      <c r="I573" s="194"/>
      <c r="J573" s="195"/>
      <c r="K573" s="195"/>
      <c r="L573" s="196"/>
      <c r="M573" s="796"/>
      <c r="N573" s="790"/>
      <c r="O573" s="790"/>
      <c r="P573" s="790"/>
      <c r="Q573" s="790"/>
      <c r="R573" s="793"/>
      <c r="S573" s="190">
        <v>4</v>
      </c>
      <c r="T573" s="194"/>
      <c r="U573" s="195"/>
      <c r="V573" s="195"/>
      <c r="W573" s="196"/>
      <c r="X573" s="796"/>
      <c r="Y573" s="790"/>
      <c r="Z573" s="790"/>
      <c r="AA573" s="790"/>
      <c r="AB573" s="790"/>
      <c r="AC573" s="793"/>
      <c r="AD573" s="190">
        <v>4</v>
      </c>
      <c r="AE573" s="194"/>
      <c r="AF573" s="195"/>
      <c r="AG573" s="195"/>
      <c r="AH573" s="196"/>
      <c r="AI573" s="796"/>
      <c r="AJ573" s="790"/>
      <c r="AK573" s="790"/>
      <c r="AL573" s="790"/>
      <c r="AM573" s="790"/>
      <c r="AN573" s="793"/>
      <c r="AO573" s="190">
        <v>4</v>
      </c>
      <c r="AP573" s="194"/>
      <c r="AQ573" s="195"/>
      <c r="AR573" s="195"/>
      <c r="AS573" s="196"/>
      <c r="AT573" s="796"/>
      <c r="AU573" s="790"/>
      <c r="AV573" s="790"/>
      <c r="AW573" s="790"/>
      <c r="AX573" s="790"/>
      <c r="AY573" s="793"/>
      <c r="AZ573" s="190">
        <v>4</v>
      </c>
      <c r="BA573" s="194"/>
      <c r="BB573" s="195"/>
      <c r="BC573" s="195"/>
      <c r="BD573" s="196"/>
    </row>
    <row r="574" spans="2:56" x14ac:dyDescent="0.2">
      <c r="B574" s="796"/>
      <c r="C574" s="790"/>
      <c r="D574" s="790"/>
      <c r="E574" s="790"/>
      <c r="F574" s="790"/>
      <c r="G574" s="793"/>
      <c r="H574" s="190">
        <v>5</v>
      </c>
      <c r="I574" s="194"/>
      <c r="J574" s="195"/>
      <c r="K574" s="195"/>
      <c r="L574" s="196"/>
      <c r="M574" s="796"/>
      <c r="N574" s="790"/>
      <c r="O574" s="790"/>
      <c r="P574" s="790"/>
      <c r="Q574" s="790"/>
      <c r="R574" s="793"/>
      <c r="S574" s="190">
        <v>5</v>
      </c>
      <c r="T574" s="194"/>
      <c r="U574" s="195"/>
      <c r="V574" s="195"/>
      <c r="W574" s="196"/>
      <c r="X574" s="796"/>
      <c r="Y574" s="790"/>
      <c r="Z574" s="790"/>
      <c r="AA574" s="790"/>
      <c r="AB574" s="790"/>
      <c r="AC574" s="793"/>
      <c r="AD574" s="190">
        <v>5</v>
      </c>
      <c r="AE574" s="194"/>
      <c r="AF574" s="195"/>
      <c r="AG574" s="195"/>
      <c r="AH574" s="196"/>
      <c r="AI574" s="796"/>
      <c r="AJ574" s="790"/>
      <c r="AK574" s="790"/>
      <c r="AL574" s="790"/>
      <c r="AM574" s="790"/>
      <c r="AN574" s="793"/>
      <c r="AO574" s="190">
        <v>5</v>
      </c>
      <c r="AP574" s="194"/>
      <c r="AQ574" s="195"/>
      <c r="AR574" s="195"/>
      <c r="AS574" s="196"/>
      <c r="AT574" s="796"/>
      <c r="AU574" s="790"/>
      <c r="AV574" s="790"/>
      <c r="AW574" s="790"/>
      <c r="AX574" s="790"/>
      <c r="AY574" s="793"/>
      <c r="AZ574" s="190">
        <v>5</v>
      </c>
      <c r="BA574" s="194"/>
      <c r="BB574" s="195"/>
      <c r="BC574" s="195"/>
      <c r="BD574" s="196"/>
    </row>
    <row r="575" spans="2:56" x14ac:dyDescent="0.2">
      <c r="B575" s="796"/>
      <c r="C575" s="790"/>
      <c r="D575" s="790"/>
      <c r="E575" s="790"/>
      <c r="F575" s="790"/>
      <c r="G575" s="793"/>
      <c r="H575" s="190">
        <v>6</v>
      </c>
      <c r="I575" s="194"/>
      <c r="J575" s="195"/>
      <c r="K575" s="195"/>
      <c r="L575" s="196"/>
      <c r="M575" s="796"/>
      <c r="N575" s="790"/>
      <c r="O575" s="790"/>
      <c r="P575" s="790"/>
      <c r="Q575" s="790"/>
      <c r="R575" s="793"/>
      <c r="S575" s="190">
        <v>6</v>
      </c>
      <c r="T575" s="194"/>
      <c r="U575" s="195"/>
      <c r="V575" s="195"/>
      <c r="W575" s="196"/>
      <c r="X575" s="796"/>
      <c r="Y575" s="790"/>
      <c r="Z575" s="790"/>
      <c r="AA575" s="790"/>
      <c r="AB575" s="790"/>
      <c r="AC575" s="793"/>
      <c r="AD575" s="190">
        <v>6</v>
      </c>
      <c r="AE575" s="194"/>
      <c r="AF575" s="195"/>
      <c r="AG575" s="195"/>
      <c r="AH575" s="196"/>
      <c r="AI575" s="796"/>
      <c r="AJ575" s="790"/>
      <c r="AK575" s="790"/>
      <c r="AL575" s="790"/>
      <c r="AM575" s="790"/>
      <c r="AN575" s="793"/>
      <c r="AO575" s="190">
        <v>6</v>
      </c>
      <c r="AP575" s="194"/>
      <c r="AQ575" s="195"/>
      <c r="AR575" s="195"/>
      <c r="AS575" s="196"/>
      <c r="AT575" s="796"/>
      <c r="AU575" s="790"/>
      <c r="AV575" s="790"/>
      <c r="AW575" s="790"/>
      <c r="AX575" s="790"/>
      <c r="AY575" s="793"/>
      <c r="AZ575" s="190">
        <v>6</v>
      </c>
      <c r="BA575" s="194"/>
      <c r="BB575" s="195"/>
      <c r="BC575" s="195"/>
      <c r="BD575" s="196"/>
    </row>
    <row r="576" spans="2:56" x14ac:dyDescent="0.2">
      <c r="B576" s="796"/>
      <c r="C576" s="790"/>
      <c r="D576" s="790"/>
      <c r="E576" s="790"/>
      <c r="F576" s="790"/>
      <c r="G576" s="793"/>
      <c r="H576" s="190">
        <v>7</v>
      </c>
      <c r="I576" s="194"/>
      <c r="J576" s="195"/>
      <c r="K576" s="195"/>
      <c r="L576" s="196"/>
      <c r="M576" s="796"/>
      <c r="N576" s="790"/>
      <c r="O576" s="790"/>
      <c r="P576" s="790"/>
      <c r="Q576" s="790"/>
      <c r="R576" s="793"/>
      <c r="S576" s="190">
        <v>7</v>
      </c>
      <c r="T576" s="194"/>
      <c r="U576" s="195"/>
      <c r="V576" s="195"/>
      <c r="W576" s="196"/>
      <c r="X576" s="796"/>
      <c r="Y576" s="790"/>
      <c r="Z576" s="790"/>
      <c r="AA576" s="790"/>
      <c r="AB576" s="790"/>
      <c r="AC576" s="793"/>
      <c r="AD576" s="190">
        <v>7</v>
      </c>
      <c r="AE576" s="194"/>
      <c r="AF576" s="195"/>
      <c r="AG576" s="195"/>
      <c r="AH576" s="196"/>
      <c r="AI576" s="796"/>
      <c r="AJ576" s="790"/>
      <c r="AK576" s="790"/>
      <c r="AL576" s="790"/>
      <c r="AM576" s="790"/>
      <c r="AN576" s="793"/>
      <c r="AO576" s="190">
        <v>7</v>
      </c>
      <c r="AP576" s="194"/>
      <c r="AQ576" s="195"/>
      <c r="AR576" s="195"/>
      <c r="AS576" s="196"/>
      <c r="AT576" s="796"/>
      <c r="AU576" s="790"/>
      <c r="AV576" s="790"/>
      <c r="AW576" s="790"/>
      <c r="AX576" s="790"/>
      <c r="AY576" s="793"/>
      <c r="AZ576" s="190">
        <v>7</v>
      </c>
      <c r="BA576" s="194"/>
      <c r="BB576" s="195"/>
      <c r="BC576" s="195"/>
      <c r="BD576" s="196"/>
    </row>
    <row r="577" spans="2:56" x14ac:dyDescent="0.2">
      <c r="B577" s="796"/>
      <c r="C577" s="790"/>
      <c r="D577" s="790"/>
      <c r="E577" s="790"/>
      <c r="F577" s="790"/>
      <c r="G577" s="793"/>
      <c r="H577" s="190">
        <v>8</v>
      </c>
      <c r="I577" s="194"/>
      <c r="J577" s="195"/>
      <c r="K577" s="195"/>
      <c r="L577" s="196"/>
      <c r="M577" s="796"/>
      <c r="N577" s="790"/>
      <c r="O577" s="790"/>
      <c r="P577" s="790"/>
      <c r="Q577" s="790"/>
      <c r="R577" s="793"/>
      <c r="S577" s="190">
        <v>8</v>
      </c>
      <c r="T577" s="194"/>
      <c r="U577" s="195"/>
      <c r="V577" s="195"/>
      <c r="W577" s="196"/>
      <c r="X577" s="796"/>
      <c r="Y577" s="790"/>
      <c r="Z577" s="790"/>
      <c r="AA577" s="790"/>
      <c r="AB577" s="790"/>
      <c r="AC577" s="793"/>
      <c r="AD577" s="190">
        <v>8</v>
      </c>
      <c r="AE577" s="194"/>
      <c r="AF577" s="195"/>
      <c r="AG577" s="195"/>
      <c r="AH577" s="196"/>
      <c r="AI577" s="796"/>
      <c r="AJ577" s="790"/>
      <c r="AK577" s="790"/>
      <c r="AL577" s="790"/>
      <c r="AM577" s="790"/>
      <c r="AN577" s="793"/>
      <c r="AO577" s="190">
        <v>8</v>
      </c>
      <c r="AP577" s="194"/>
      <c r="AQ577" s="195"/>
      <c r="AR577" s="195"/>
      <c r="AS577" s="196"/>
      <c r="AT577" s="796"/>
      <c r="AU577" s="790"/>
      <c r="AV577" s="790"/>
      <c r="AW577" s="790"/>
      <c r="AX577" s="790"/>
      <c r="AY577" s="793"/>
      <c r="AZ577" s="190">
        <v>8</v>
      </c>
      <c r="BA577" s="194"/>
      <c r="BB577" s="195"/>
      <c r="BC577" s="195"/>
      <c r="BD577" s="196"/>
    </row>
    <row r="578" spans="2:56" x14ac:dyDescent="0.2">
      <c r="B578" s="797"/>
      <c r="C578" s="791"/>
      <c r="D578" s="791"/>
      <c r="E578" s="791"/>
      <c r="F578" s="791"/>
      <c r="G578" s="794"/>
      <c r="H578" s="28">
        <v>9</v>
      </c>
      <c r="I578" s="28"/>
      <c r="J578" s="29"/>
      <c r="K578" s="29"/>
      <c r="L578" s="27"/>
      <c r="M578" s="797"/>
      <c r="N578" s="791"/>
      <c r="O578" s="791"/>
      <c r="P578" s="791"/>
      <c r="Q578" s="791"/>
      <c r="R578" s="794"/>
      <c r="S578" s="28">
        <v>9</v>
      </c>
      <c r="T578" s="28"/>
      <c r="U578" s="29"/>
      <c r="V578" s="29"/>
      <c r="W578" s="27"/>
      <c r="X578" s="797"/>
      <c r="Y578" s="791"/>
      <c r="Z578" s="791"/>
      <c r="AA578" s="791"/>
      <c r="AB578" s="791"/>
      <c r="AC578" s="794"/>
      <c r="AD578" s="28">
        <v>9</v>
      </c>
      <c r="AE578" s="28"/>
      <c r="AF578" s="29"/>
      <c r="AG578" s="29"/>
      <c r="AH578" s="27"/>
      <c r="AI578" s="797"/>
      <c r="AJ578" s="791"/>
      <c r="AK578" s="791"/>
      <c r="AL578" s="791"/>
      <c r="AM578" s="791"/>
      <c r="AN578" s="794"/>
      <c r="AO578" s="28">
        <v>9</v>
      </c>
      <c r="AP578" s="28"/>
      <c r="AQ578" s="29"/>
      <c r="AR578" s="29"/>
      <c r="AS578" s="27"/>
      <c r="AT578" s="797"/>
      <c r="AU578" s="791"/>
      <c r="AV578" s="791"/>
      <c r="AW578" s="791"/>
      <c r="AX578" s="791"/>
      <c r="AY578" s="794"/>
      <c r="AZ578" s="28">
        <v>9</v>
      </c>
      <c r="BA578" s="28"/>
      <c r="BB578" s="29"/>
      <c r="BC578" s="29"/>
      <c r="BD578" s="27"/>
    </row>
    <row r="579" spans="2:56" x14ac:dyDescent="0.2">
      <c r="B579" s="795"/>
      <c r="C579" s="789"/>
      <c r="D579" s="789"/>
      <c r="E579" s="789"/>
      <c r="F579" s="789"/>
      <c r="G579" s="792"/>
      <c r="H579" s="189">
        <v>0</v>
      </c>
      <c r="I579" s="191"/>
      <c r="J579" s="192"/>
      <c r="K579" s="192"/>
      <c r="L579" s="193"/>
      <c r="M579" s="795"/>
      <c r="N579" s="789"/>
      <c r="O579" s="789"/>
      <c r="P579" s="789"/>
      <c r="Q579" s="789"/>
      <c r="R579" s="792"/>
      <c r="S579" s="189">
        <v>0</v>
      </c>
      <c r="T579" s="191"/>
      <c r="U579" s="192"/>
      <c r="V579" s="192"/>
      <c r="W579" s="193"/>
      <c r="X579" s="795"/>
      <c r="Y579" s="789"/>
      <c r="Z579" s="789"/>
      <c r="AA579" s="789"/>
      <c r="AB579" s="789"/>
      <c r="AC579" s="792"/>
      <c r="AD579" s="189">
        <v>0</v>
      </c>
      <c r="AE579" s="191"/>
      <c r="AF579" s="192"/>
      <c r="AG579" s="192"/>
      <c r="AH579" s="193"/>
      <c r="AI579" s="795"/>
      <c r="AJ579" s="789"/>
      <c r="AK579" s="789"/>
      <c r="AL579" s="789"/>
      <c r="AM579" s="789"/>
      <c r="AN579" s="792"/>
      <c r="AO579" s="189">
        <v>0</v>
      </c>
      <c r="AP579" s="191"/>
      <c r="AQ579" s="192"/>
      <c r="AR579" s="192"/>
      <c r="AS579" s="193"/>
      <c r="AT579" s="795"/>
      <c r="AU579" s="789"/>
      <c r="AV579" s="789"/>
      <c r="AW579" s="789"/>
      <c r="AX579" s="789"/>
      <c r="AY579" s="792"/>
      <c r="AZ579" s="189">
        <v>0</v>
      </c>
      <c r="BA579" s="191"/>
      <c r="BB579" s="192"/>
      <c r="BC579" s="192"/>
      <c r="BD579" s="193"/>
    </row>
    <row r="580" spans="2:56" x14ac:dyDescent="0.2">
      <c r="B580" s="796"/>
      <c r="C580" s="790"/>
      <c r="D580" s="790"/>
      <c r="E580" s="790"/>
      <c r="F580" s="790"/>
      <c r="G580" s="793"/>
      <c r="H580" s="190">
        <v>1</v>
      </c>
      <c r="I580" s="194"/>
      <c r="J580" s="195"/>
      <c r="K580" s="195"/>
      <c r="L580" s="196"/>
      <c r="M580" s="796"/>
      <c r="N580" s="790"/>
      <c r="O580" s="790"/>
      <c r="P580" s="790"/>
      <c r="Q580" s="790"/>
      <c r="R580" s="793"/>
      <c r="S580" s="190">
        <v>1</v>
      </c>
      <c r="T580" s="194"/>
      <c r="U580" s="195"/>
      <c r="V580" s="195"/>
      <c r="W580" s="196"/>
      <c r="X580" s="796"/>
      <c r="Y580" s="790"/>
      <c r="Z580" s="790"/>
      <c r="AA580" s="790"/>
      <c r="AB580" s="790"/>
      <c r="AC580" s="793"/>
      <c r="AD580" s="190">
        <v>1</v>
      </c>
      <c r="AE580" s="194"/>
      <c r="AF580" s="195"/>
      <c r="AG580" s="195"/>
      <c r="AH580" s="196"/>
      <c r="AI580" s="796"/>
      <c r="AJ580" s="790"/>
      <c r="AK580" s="790"/>
      <c r="AL580" s="790"/>
      <c r="AM580" s="790"/>
      <c r="AN580" s="793"/>
      <c r="AO580" s="190">
        <v>1</v>
      </c>
      <c r="AP580" s="194"/>
      <c r="AQ580" s="195"/>
      <c r="AR580" s="195"/>
      <c r="AS580" s="196"/>
      <c r="AT580" s="796"/>
      <c r="AU580" s="790"/>
      <c r="AV580" s="790"/>
      <c r="AW580" s="790"/>
      <c r="AX580" s="790"/>
      <c r="AY580" s="793"/>
      <c r="AZ580" s="190">
        <v>1</v>
      </c>
      <c r="BA580" s="194"/>
      <c r="BB580" s="195"/>
      <c r="BC580" s="195"/>
      <c r="BD580" s="196"/>
    </row>
    <row r="581" spans="2:56" x14ac:dyDescent="0.2">
      <c r="B581" s="796"/>
      <c r="C581" s="790"/>
      <c r="D581" s="790"/>
      <c r="E581" s="790"/>
      <c r="F581" s="790"/>
      <c r="G581" s="793"/>
      <c r="H581" s="190">
        <v>2</v>
      </c>
      <c r="I581" s="194"/>
      <c r="J581" s="195"/>
      <c r="K581" s="195"/>
      <c r="L581" s="196"/>
      <c r="M581" s="796"/>
      <c r="N581" s="790"/>
      <c r="O581" s="790"/>
      <c r="P581" s="790"/>
      <c r="Q581" s="790"/>
      <c r="R581" s="793"/>
      <c r="S581" s="190">
        <v>2</v>
      </c>
      <c r="T581" s="194"/>
      <c r="U581" s="195"/>
      <c r="V581" s="195"/>
      <c r="W581" s="196"/>
      <c r="X581" s="796"/>
      <c r="Y581" s="790"/>
      <c r="Z581" s="790"/>
      <c r="AA581" s="790"/>
      <c r="AB581" s="790"/>
      <c r="AC581" s="793"/>
      <c r="AD581" s="190">
        <v>2</v>
      </c>
      <c r="AE581" s="194"/>
      <c r="AF581" s="195"/>
      <c r="AG581" s="195"/>
      <c r="AH581" s="196"/>
      <c r="AI581" s="796"/>
      <c r="AJ581" s="790"/>
      <c r="AK581" s="790"/>
      <c r="AL581" s="790"/>
      <c r="AM581" s="790"/>
      <c r="AN581" s="793"/>
      <c r="AO581" s="190">
        <v>2</v>
      </c>
      <c r="AP581" s="194"/>
      <c r="AQ581" s="195"/>
      <c r="AR581" s="195"/>
      <c r="AS581" s="196"/>
      <c r="AT581" s="796"/>
      <c r="AU581" s="790"/>
      <c r="AV581" s="790"/>
      <c r="AW581" s="790"/>
      <c r="AX581" s="790"/>
      <c r="AY581" s="793"/>
      <c r="AZ581" s="190">
        <v>2</v>
      </c>
      <c r="BA581" s="194"/>
      <c r="BB581" s="195"/>
      <c r="BC581" s="195"/>
      <c r="BD581" s="196"/>
    </row>
    <row r="582" spans="2:56" x14ac:dyDescent="0.2">
      <c r="B582" s="796"/>
      <c r="C582" s="790"/>
      <c r="D582" s="790"/>
      <c r="E582" s="790"/>
      <c r="F582" s="790"/>
      <c r="G582" s="793"/>
      <c r="H582" s="190">
        <v>3</v>
      </c>
      <c r="I582" s="194"/>
      <c r="J582" s="195"/>
      <c r="K582" s="195"/>
      <c r="L582" s="196"/>
      <c r="M582" s="796"/>
      <c r="N582" s="790"/>
      <c r="O582" s="790"/>
      <c r="P582" s="790"/>
      <c r="Q582" s="790"/>
      <c r="R582" s="793"/>
      <c r="S582" s="190">
        <v>3</v>
      </c>
      <c r="T582" s="194"/>
      <c r="U582" s="195"/>
      <c r="V582" s="195"/>
      <c r="W582" s="196"/>
      <c r="X582" s="796"/>
      <c r="Y582" s="790"/>
      <c r="Z582" s="790"/>
      <c r="AA582" s="790"/>
      <c r="AB582" s="790"/>
      <c r="AC582" s="793"/>
      <c r="AD582" s="190">
        <v>3</v>
      </c>
      <c r="AE582" s="194"/>
      <c r="AF582" s="195"/>
      <c r="AG582" s="195"/>
      <c r="AH582" s="196"/>
      <c r="AI582" s="796"/>
      <c r="AJ582" s="790"/>
      <c r="AK582" s="790"/>
      <c r="AL582" s="790"/>
      <c r="AM582" s="790"/>
      <c r="AN582" s="793"/>
      <c r="AO582" s="190">
        <v>3</v>
      </c>
      <c r="AP582" s="194"/>
      <c r="AQ582" s="195"/>
      <c r="AR582" s="195"/>
      <c r="AS582" s="196"/>
      <c r="AT582" s="796"/>
      <c r="AU582" s="790"/>
      <c r="AV582" s="790"/>
      <c r="AW582" s="790"/>
      <c r="AX582" s="790"/>
      <c r="AY582" s="793"/>
      <c r="AZ582" s="190">
        <v>3</v>
      </c>
      <c r="BA582" s="194"/>
      <c r="BB582" s="195"/>
      <c r="BC582" s="195"/>
      <c r="BD582" s="196"/>
    </row>
    <row r="583" spans="2:56" x14ac:dyDescent="0.2">
      <c r="B583" s="796"/>
      <c r="C583" s="790"/>
      <c r="D583" s="790"/>
      <c r="E583" s="790"/>
      <c r="F583" s="790"/>
      <c r="G583" s="793"/>
      <c r="H583" s="190">
        <v>4</v>
      </c>
      <c r="I583" s="194"/>
      <c r="J583" s="195"/>
      <c r="K583" s="195"/>
      <c r="L583" s="196"/>
      <c r="M583" s="796"/>
      <c r="N583" s="790"/>
      <c r="O583" s="790"/>
      <c r="P583" s="790"/>
      <c r="Q583" s="790"/>
      <c r="R583" s="793"/>
      <c r="S583" s="190">
        <v>4</v>
      </c>
      <c r="T583" s="194"/>
      <c r="U583" s="195"/>
      <c r="V583" s="195"/>
      <c r="W583" s="196"/>
      <c r="X583" s="796"/>
      <c r="Y583" s="790"/>
      <c r="Z583" s="790"/>
      <c r="AA583" s="790"/>
      <c r="AB583" s="790"/>
      <c r="AC583" s="793"/>
      <c r="AD583" s="190">
        <v>4</v>
      </c>
      <c r="AE583" s="194"/>
      <c r="AF583" s="195"/>
      <c r="AG583" s="195"/>
      <c r="AH583" s="196"/>
      <c r="AI583" s="796"/>
      <c r="AJ583" s="790"/>
      <c r="AK583" s="790"/>
      <c r="AL583" s="790"/>
      <c r="AM583" s="790"/>
      <c r="AN583" s="793"/>
      <c r="AO583" s="190">
        <v>4</v>
      </c>
      <c r="AP583" s="194"/>
      <c r="AQ583" s="195"/>
      <c r="AR583" s="195"/>
      <c r="AS583" s="196"/>
      <c r="AT583" s="796"/>
      <c r="AU583" s="790"/>
      <c r="AV583" s="790"/>
      <c r="AW583" s="790"/>
      <c r="AX583" s="790"/>
      <c r="AY583" s="793"/>
      <c r="AZ583" s="190">
        <v>4</v>
      </c>
      <c r="BA583" s="194"/>
      <c r="BB583" s="195"/>
      <c r="BC583" s="195"/>
      <c r="BD583" s="196"/>
    </row>
    <row r="584" spans="2:56" x14ac:dyDescent="0.2">
      <c r="B584" s="796"/>
      <c r="C584" s="790"/>
      <c r="D584" s="790"/>
      <c r="E584" s="790"/>
      <c r="F584" s="790"/>
      <c r="G584" s="793"/>
      <c r="H584" s="190">
        <v>5</v>
      </c>
      <c r="I584" s="194"/>
      <c r="J584" s="195"/>
      <c r="K584" s="195"/>
      <c r="L584" s="196"/>
      <c r="M584" s="796"/>
      <c r="N584" s="790"/>
      <c r="O584" s="790"/>
      <c r="P584" s="790"/>
      <c r="Q584" s="790"/>
      <c r="R584" s="793"/>
      <c r="S584" s="190">
        <v>5</v>
      </c>
      <c r="T584" s="194"/>
      <c r="U584" s="195"/>
      <c r="V584" s="195"/>
      <c r="W584" s="196"/>
      <c r="X584" s="796"/>
      <c r="Y584" s="790"/>
      <c r="Z584" s="790"/>
      <c r="AA584" s="790"/>
      <c r="AB584" s="790"/>
      <c r="AC584" s="793"/>
      <c r="AD584" s="190">
        <v>5</v>
      </c>
      <c r="AE584" s="194"/>
      <c r="AF584" s="195"/>
      <c r="AG584" s="195"/>
      <c r="AH584" s="196"/>
      <c r="AI584" s="796"/>
      <c r="AJ584" s="790"/>
      <c r="AK584" s="790"/>
      <c r="AL584" s="790"/>
      <c r="AM584" s="790"/>
      <c r="AN584" s="793"/>
      <c r="AO584" s="190">
        <v>5</v>
      </c>
      <c r="AP584" s="194"/>
      <c r="AQ584" s="195"/>
      <c r="AR584" s="195"/>
      <c r="AS584" s="196"/>
      <c r="AT584" s="796"/>
      <c r="AU584" s="790"/>
      <c r="AV584" s="790"/>
      <c r="AW584" s="790"/>
      <c r="AX584" s="790"/>
      <c r="AY584" s="793"/>
      <c r="AZ584" s="190">
        <v>5</v>
      </c>
      <c r="BA584" s="194"/>
      <c r="BB584" s="195"/>
      <c r="BC584" s="195"/>
      <c r="BD584" s="196"/>
    </row>
    <row r="585" spans="2:56" x14ac:dyDescent="0.2">
      <c r="B585" s="796"/>
      <c r="C585" s="790"/>
      <c r="D585" s="790"/>
      <c r="E585" s="790"/>
      <c r="F585" s="790"/>
      <c r="G585" s="793"/>
      <c r="H585" s="190">
        <v>6</v>
      </c>
      <c r="I585" s="194"/>
      <c r="J585" s="195"/>
      <c r="K585" s="195"/>
      <c r="L585" s="196"/>
      <c r="M585" s="796"/>
      <c r="N585" s="790"/>
      <c r="O585" s="790"/>
      <c r="P585" s="790"/>
      <c r="Q585" s="790"/>
      <c r="R585" s="793"/>
      <c r="S585" s="190">
        <v>6</v>
      </c>
      <c r="T585" s="194"/>
      <c r="U585" s="195"/>
      <c r="V585" s="195"/>
      <c r="W585" s="196"/>
      <c r="X585" s="796"/>
      <c r="Y585" s="790"/>
      <c r="Z585" s="790"/>
      <c r="AA585" s="790"/>
      <c r="AB585" s="790"/>
      <c r="AC585" s="793"/>
      <c r="AD585" s="190">
        <v>6</v>
      </c>
      <c r="AE585" s="194"/>
      <c r="AF585" s="195"/>
      <c r="AG585" s="195"/>
      <c r="AH585" s="196"/>
      <c r="AI585" s="796"/>
      <c r="AJ585" s="790"/>
      <c r="AK585" s="790"/>
      <c r="AL585" s="790"/>
      <c r="AM585" s="790"/>
      <c r="AN585" s="793"/>
      <c r="AO585" s="190">
        <v>6</v>
      </c>
      <c r="AP585" s="194"/>
      <c r="AQ585" s="195"/>
      <c r="AR585" s="195"/>
      <c r="AS585" s="196"/>
      <c r="AT585" s="796"/>
      <c r="AU585" s="790"/>
      <c r="AV585" s="790"/>
      <c r="AW585" s="790"/>
      <c r="AX585" s="790"/>
      <c r="AY585" s="793"/>
      <c r="AZ585" s="190">
        <v>6</v>
      </c>
      <c r="BA585" s="194"/>
      <c r="BB585" s="195"/>
      <c r="BC585" s="195"/>
      <c r="BD585" s="196"/>
    </row>
    <row r="586" spans="2:56" x14ac:dyDescent="0.2">
      <c r="B586" s="796"/>
      <c r="C586" s="790"/>
      <c r="D586" s="790"/>
      <c r="E586" s="790"/>
      <c r="F586" s="790"/>
      <c r="G586" s="793"/>
      <c r="H586" s="190">
        <v>7</v>
      </c>
      <c r="I586" s="194"/>
      <c r="J586" s="195"/>
      <c r="K586" s="195"/>
      <c r="L586" s="196"/>
      <c r="M586" s="796"/>
      <c r="N586" s="790"/>
      <c r="O586" s="790"/>
      <c r="P586" s="790"/>
      <c r="Q586" s="790"/>
      <c r="R586" s="793"/>
      <c r="S586" s="190">
        <v>7</v>
      </c>
      <c r="T586" s="194"/>
      <c r="U586" s="195"/>
      <c r="V586" s="195"/>
      <c r="W586" s="196"/>
      <c r="X586" s="796"/>
      <c r="Y586" s="790"/>
      <c r="Z586" s="790"/>
      <c r="AA586" s="790"/>
      <c r="AB586" s="790"/>
      <c r="AC586" s="793"/>
      <c r="AD586" s="190">
        <v>7</v>
      </c>
      <c r="AE586" s="194"/>
      <c r="AF586" s="195"/>
      <c r="AG586" s="195"/>
      <c r="AH586" s="196"/>
      <c r="AI586" s="796"/>
      <c r="AJ586" s="790"/>
      <c r="AK586" s="790"/>
      <c r="AL586" s="790"/>
      <c r="AM586" s="790"/>
      <c r="AN586" s="793"/>
      <c r="AO586" s="190">
        <v>7</v>
      </c>
      <c r="AP586" s="194"/>
      <c r="AQ586" s="195"/>
      <c r="AR586" s="195"/>
      <c r="AS586" s="196"/>
      <c r="AT586" s="796"/>
      <c r="AU586" s="790"/>
      <c r="AV586" s="790"/>
      <c r="AW586" s="790"/>
      <c r="AX586" s="790"/>
      <c r="AY586" s="793"/>
      <c r="AZ586" s="190">
        <v>7</v>
      </c>
      <c r="BA586" s="194"/>
      <c r="BB586" s="195"/>
      <c r="BC586" s="195"/>
      <c r="BD586" s="196"/>
    </row>
    <row r="587" spans="2:56" x14ac:dyDescent="0.2">
      <c r="B587" s="796"/>
      <c r="C587" s="790"/>
      <c r="D587" s="790"/>
      <c r="E587" s="790"/>
      <c r="F587" s="790"/>
      <c r="G587" s="793"/>
      <c r="H587" s="190">
        <v>8</v>
      </c>
      <c r="I587" s="194"/>
      <c r="J587" s="195"/>
      <c r="K587" s="195"/>
      <c r="L587" s="196"/>
      <c r="M587" s="796"/>
      <c r="N587" s="790"/>
      <c r="O587" s="790"/>
      <c r="P587" s="790"/>
      <c r="Q587" s="790"/>
      <c r="R587" s="793"/>
      <c r="S587" s="190">
        <v>8</v>
      </c>
      <c r="T587" s="194"/>
      <c r="U587" s="195"/>
      <c r="V587" s="195"/>
      <c r="W587" s="196"/>
      <c r="X587" s="796"/>
      <c r="Y587" s="790"/>
      <c r="Z587" s="790"/>
      <c r="AA587" s="790"/>
      <c r="AB587" s="790"/>
      <c r="AC587" s="793"/>
      <c r="AD587" s="190">
        <v>8</v>
      </c>
      <c r="AE587" s="194"/>
      <c r="AF587" s="195"/>
      <c r="AG587" s="195"/>
      <c r="AH587" s="196"/>
      <c r="AI587" s="796"/>
      <c r="AJ587" s="790"/>
      <c r="AK587" s="790"/>
      <c r="AL587" s="790"/>
      <c r="AM587" s="790"/>
      <c r="AN587" s="793"/>
      <c r="AO587" s="190">
        <v>8</v>
      </c>
      <c r="AP587" s="194"/>
      <c r="AQ587" s="195"/>
      <c r="AR587" s="195"/>
      <c r="AS587" s="196"/>
      <c r="AT587" s="796"/>
      <c r="AU587" s="790"/>
      <c r="AV587" s="790"/>
      <c r="AW587" s="790"/>
      <c r="AX587" s="790"/>
      <c r="AY587" s="793"/>
      <c r="AZ587" s="190">
        <v>8</v>
      </c>
      <c r="BA587" s="194"/>
      <c r="BB587" s="195"/>
      <c r="BC587" s="195"/>
      <c r="BD587" s="196"/>
    </row>
    <row r="588" spans="2:56" x14ac:dyDescent="0.2">
      <c r="B588" s="797"/>
      <c r="C588" s="791"/>
      <c r="D588" s="791"/>
      <c r="E588" s="791"/>
      <c r="F588" s="791"/>
      <c r="G588" s="794"/>
      <c r="H588" s="28">
        <v>9</v>
      </c>
      <c r="I588" s="28"/>
      <c r="J588" s="29"/>
      <c r="K588" s="29"/>
      <c r="L588" s="27"/>
      <c r="M588" s="797"/>
      <c r="N588" s="791"/>
      <c r="O588" s="791"/>
      <c r="P588" s="791"/>
      <c r="Q588" s="791"/>
      <c r="R588" s="794"/>
      <c r="S588" s="28">
        <v>9</v>
      </c>
      <c r="T588" s="28"/>
      <c r="U588" s="29"/>
      <c r="V588" s="29"/>
      <c r="W588" s="27"/>
      <c r="X588" s="797"/>
      <c r="Y588" s="791"/>
      <c r="Z588" s="791"/>
      <c r="AA588" s="791"/>
      <c r="AB588" s="791"/>
      <c r="AC588" s="794"/>
      <c r="AD588" s="28">
        <v>9</v>
      </c>
      <c r="AE588" s="28"/>
      <c r="AF588" s="29"/>
      <c r="AG588" s="29"/>
      <c r="AH588" s="27"/>
      <c r="AI588" s="797"/>
      <c r="AJ588" s="791"/>
      <c r="AK588" s="791"/>
      <c r="AL588" s="791"/>
      <c r="AM588" s="791"/>
      <c r="AN588" s="794"/>
      <c r="AO588" s="28">
        <v>9</v>
      </c>
      <c r="AP588" s="28"/>
      <c r="AQ588" s="29"/>
      <c r="AR588" s="29"/>
      <c r="AS588" s="27"/>
      <c r="AT588" s="797"/>
      <c r="AU588" s="791"/>
      <c r="AV588" s="791"/>
      <c r="AW588" s="791"/>
      <c r="AX588" s="791"/>
      <c r="AY588" s="794"/>
      <c r="AZ588" s="28">
        <v>9</v>
      </c>
      <c r="BA588" s="28"/>
      <c r="BB588" s="29"/>
      <c r="BC588" s="29"/>
      <c r="BD588" s="27"/>
    </row>
    <row r="589" spans="2:56" x14ac:dyDescent="0.2">
      <c r="B589" s="795"/>
      <c r="C589" s="789"/>
      <c r="D589" s="789"/>
      <c r="E589" s="789"/>
      <c r="F589" s="789"/>
      <c r="G589" s="792"/>
      <c r="H589" s="189">
        <v>0</v>
      </c>
      <c r="I589" s="191"/>
      <c r="J589" s="192"/>
      <c r="K589" s="192"/>
      <c r="L589" s="193"/>
      <c r="M589" s="795"/>
      <c r="N589" s="789"/>
      <c r="O589" s="789"/>
      <c r="P589" s="789"/>
      <c r="Q589" s="789"/>
      <c r="R589" s="792"/>
      <c r="S589" s="189">
        <v>0</v>
      </c>
      <c r="T589" s="191"/>
      <c r="U589" s="192"/>
      <c r="V589" s="192"/>
      <c r="W589" s="193"/>
      <c r="X589" s="795"/>
      <c r="Y589" s="789"/>
      <c r="Z589" s="789"/>
      <c r="AA589" s="789"/>
      <c r="AB589" s="789"/>
      <c r="AC589" s="792"/>
      <c r="AD589" s="189">
        <v>0</v>
      </c>
      <c r="AE589" s="191"/>
      <c r="AF589" s="192"/>
      <c r="AG589" s="192"/>
      <c r="AH589" s="193"/>
      <c r="AI589" s="795"/>
      <c r="AJ589" s="789"/>
      <c r="AK589" s="789"/>
      <c r="AL589" s="789"/>
      <c r="AM589" s="789"/>
      <c r="AN589" s="792"/>
      <c r="AO589" s="189">
        <v>0</v>
      </c>
      <c r="AP589" s="191"/>
      <c r="AQ589" s="192"/>
      <c r="AR589" s="192"/>
      <c r="AS589" s="193"/>
      <c r="AT589" s="795"/>
      <c r="AU589" s="789"/>
      <c r="AV589" s="789"/>
      <c r="AW589" s="789"/>
      <c r="AX589" s="789"/>
      <c r="AY589" s="792"/>
      <c r="AZ589" s="189">
        <v>0</v>
      </c>
      <c r="BA589" s="191"/>
      <c r="BB589" s="192"/>
      <c r="BC589" s="192"/>
      <c r="BD589" s="193"/>
    </row>
    <row r="590" spans="2:56" x14ac:dyDescent="0.2">
      <c r="B590" s="796"/>
      <c r="C590" s="790"/>
      <c r="D590" s="790"/>
      <c r="E590" s="790"/>
      <c r="F590" s="790"/>
      <c r="G590" s="793"/>
      <c r="H590" s="190">
        <v>1</v>
      </c>
      <c r="I590" s="194"/>
      <c r="J590" s="195"/>
      <c r="K590" s="195"/>
      <c r="L590" s="196"/>
      <c r="M590" s="796"/>
      <c r="N590" s="790"/>
      <c r="O590" s="790"/>
      <c r="P590" s="790"/>
      <c r="Q590" s="790"/>
      <c r="R590" s="793"/>
      <c r="S590" s="190">
        <v>1</v>
      </c>
      <c r="T590" s="194"/>
      <c r="U590" s="195"/>
      <c r="V590" s="195"/>
      <c r="W590" s="196"/>
      <c r="X590" s="796"/>
      <c r="Y590" s="790"/>
      <c r="Z590" s="790"/>
      <c r="AA590" s="790"/>
      <c r="AB590" s="790"/>
      <c r="AC590" s="793"/>
      <c r="AD590" s="190">
        <v>1</v>
      </c>
      <c r="AE590" s="194"/>
      <c r="AF590" s="195"/>
      <c r="AG590" s="195"/>
      <c r="AH590" s="196"/>
      <c r="AI590" s="796"/>
      <c r="AJ590" s="790"/>
      <c r="AK590" s="790"/>
      <c r="AL590" s="790"/>
      <c r="AM590" s="790"/>
      <c r="AN590" s="793"/>
      <c r="AO590" s="190">
        <v>1</v>
      </c>
      <c r="AP590" s="194"/>
      <c r="AQ590" s="195"/>
      <c r="AR590" s="195"/>
      <c r="AS590" s="196"/>
      <c r="AT590" s="796"/>
      <c r="AU590" s="790"/>
      <c r="AV590" s="790"/>
      <c r="AW590" s="790"/>
      <c r="AX590" s="790"/>
      <c r="AY590" s="793"/>
      <c r="AZ590" s="190">
        <v>1</v>
      </c>
      <c r="BA590" s="194"/>
      <c r="BB590" s="195"/>
      <c r="BC590" s="195"/>
      <c r="BD590" s="196"/>
    </row>
    <row r="591" spans="2:56" x14ac:dyDescent="0.2">
      <c r="B591" s="796"/>
      <c r="C591" s="790"/>
      <c r="D591" s="790"/>
      <c r="E591" s="790"/>
      <c r="F591" s="790"/>
      <c r="G591" s="793"/>
      <c r="H591" s="190">
        <v>2</v>
      </c>
      <c r="I591" s="194"/>
      <c r="J591" s="195"/>
      <c r="K591" s="195"/>
      <c r="L591" s="196"/>
      <c r="M591" s="796"/>
      <c r="N591" s="790"/>
      <c r="O591" s="790"/>
      <c r="P591" s="790"/>
      <c r="Q591" s="790"/>
      <c r="R591" s="793"/>
      <c r="S591" s="190">
        <v>2</v>
      </c>
      <c r="T591" s="194"/>
      <c r="U591" s="195"/>
      <c r="V591" s="195"/>
      <c r="W591" s="196"/>
      <c r="X591" s="796"/>
      <c r="Y591" s="790"/>
      <c r="Z591" s="790"/>
      <c r="AA591" s="790"/>
      <c r="AB591" s="790"/>
      <c r="AC591" s="793"/>
      <c r="AD591" s="190">
        <v>2</v>
      </c>
      <c r="AE591" s="194"/>
      <c r="AF591" s="195"/>
      <c r="AG591" s="195"/>
      <c r="AH591" s="196"/>
      <c r="AI591" s="796"/>
      <c r="AJ591" s="790"/>
      <c r="AK591" s="790"/>
      <c r="AL591" s="790"/>
      <c r="AM591" s="790"/>
      <c r="AN591" s="793"/>
      <c r="AO591" s="190">
        <v>2</v>
      </c>
      <c r="AP591" s="194"/>
      <c r="AQ591" s="195"/>
      <c r="AR591" s="195"/>
      <c r="AS591" s="196"/>
      <c r="AT591" s="796"/>
      <c r="AU591" s="790"/>
      <c r="AV591" s="790"/>
      <c r="AW591" s="790"/>
      <c r="AX591" s="790"/>
      <c r="AY591" s="793"/>
      <c r="AZ591" s="190">
        <v>2</v>
      </c>
      <c r="BA591" s="194"/>
      <c r="BB591" s="195"/>
      <c r="BC591" s="195"/>
      <c r="BD591" s="196"/>
    </row>
    <row r="592" spans="2:56" x14ac:dyDescent="0.2">
      <c r="B592" s="796"/>
      <c r="C592" s="790"/>
      <c r="D592" s="790"/>
      <c r="E592" s="790"/>
      <c r="F592" s="790"/>
      <c r="G592" s="793"/>
      <c r="H592" s="190">
        <v>3</v>
      </c>
      <c r="I592" s="194"/>
      <c r="J592" s="195"/>
      <c r="K592" s="195"/>
      <c r="L592" s="196"/>
      <c r="M592" s="796"/>
      <c r="N592" s="790"/>
      <c r="O592" s="790"/>
      <c r="P592" s="790"/>
      <c r="Q592" s="790"/>
      <c r="R592" s="793"/>
      <c r="S592" s="190">
        <v>3</v>
      </c>
      <c r="T592" s="194"/>
      <c r="U592" s="195"/>
      <c r="V592" s="195"/>
      <c r="W592" s="196"/>
      <c r="X592" s="796"/>
      <c r="Y592" s="790"/>
      <c r="Z592" s="790"/>
      <c r="AA592" s="790"/>
      <c r="AB592" s="790"/>
      <c r="AC592" s="793"/>
      <c r="AD592" s="190">
        <v>3</v>
      </c>
      <c r="AE592" s="194"/>
      <c r="AF592" s="195"/>
      <c r="AG592" s="195"/>
      <c r="AH592" s="196"/>
      <c r="AI592" s="796"/>
      <c r="AJ592" s="790"/>
      <c r="AK592" s="790"/>
      <c r="AL592" s="790"/>
      <c r="AM592" s="790"/>
      <c r="AN592" s="793"/>
      <c r="AO592" s="190">
        <v>3</v>
      </c>
      <c r="AP592" s="194"/>
      <c r="AQ592" s="195"/>
      <c r="AR592" s="195"/>
      <c r="AS592" s="196"/>
      <c r="AT592" s="796"/>
      <c r="AU592" s="790"/>
      <c r="AV592" s="790"/>
      <c r="AW592" s="790"/>
      <c r="AX592" s="790"/>
      <c r="AY592" s="793"/>
      <c r="AZ592" s="190">
        <v>3</v>
      </c>
      <c r="BA592" s="194"/>
      <c r="BB592" s="195"/>
      <c r="BC592" s="195"/>
      <c r="BD592" s="196"/>
    </row>
    <row r="593" spans="2:59" x14ac:dyDescent="0.2">
      <c r="B593" s="796"/>
      <c r="C593" s="790"/>
      <c r="D593" s="790"/>
      <c r="E593" s="790"/>
      <c r="F593" s="790"/>
      <c r="G593" s="793"/>
      <c r="H593" s="190">
        <v>4</v>
      </c>
      <c r="I593" s="194"/>
      <c r="J593" s="195"/>
      <c r="K593" s="195"/>
      <c r="L593" s="196"/>
      <c r="M593" s="796"/>
      <c r="N593" s="790"/>
      <c r="O593" s="790"/>
      <c r="P593" s="790"/>
      <c r="Q593" s="790"/>
      <c r="R593" s="793"/>
      <c r="S593" s="190">
        <v>4</v>
      </c>
      <c r="T593" s="194"/>
      <c r="U593" s="195"/>
      <c r="V593" s="195"/>
      <c r="W593" s="196"/>
      <c r="X593" s="796"/>
      <c r="Y593" s="790"/>
      <c r="Z593" s="790"/>
      <c r="AA593" s="790"/>
      <c r="AB593" s="790"/>
      <c r="AC593" s="793"/>
      <c r="AD593" s="190">
        <v>4</v>
      </c>
      <c r="AE593" s="194"/>
      <c r="AF593" s="195"/>
      <c r="AG593" s="195"/>
      <c r="AH593" s="196"/>
      <c r="AI593" s="796"/>
      <c r="AJ593" s="790"/>
      <c r="AK593" s="790"/>
      <c r="AL593" s="790"/>
      <c r="AM593" s="790"/>
      <c r="AN593" s="793"/>
      <c r="AO593" s="190">
        <v>4</v>
      </c>
      <c r="AP593" s="194"/>
      <c r="AQ593" s="195"/>
      <c r="AR593" s="195"/>
      <c r="AS593" s="196"/>
      <c r="AT593" s="796"/>
      <c r="AU593" s="790"/>
      <c r="AV593" s="790"/>
      <c r="AW593" s="790"/>
      <c r="AX593" s="790"/>
      <c r="AY593" s="793"/>
      <c r="AZ593" s="190">
        <v>4</v>
      </c>
      <c r="BA593" s="194"/>
      <c r="BB593" s="195"/>
      <c r="BC593" s="195"/>
      <c r="BD593" s="196"/>
    </row>
    <row r="594" spans="2:59" x14ac:dyDescent="0.2">
      <c r="B594" s="796"/>
      <c r="C594" s="790"/>
      <c r="D594" s="790"/>
      <c r="E594" s="790"/>
      <c r="F594" s="790"/>
      <c r="G594" s="793"/>
      <c r="H594" s="190">
        <v>5</v>
      </c>
      <c r="I594" s="194"/>
      <c r="J594" s="195"/>
      <c r="K594" s="195"/>
      <c r="L594" s="196"/>
      <c r="M594" s="796"/>
      <c r="N594" s="790"/>
      <c r="O594" s="790"/>
      <c r="P594" s="790"/>
      <c r="Q594" s="790"/>
      <c r="R594" s="793"/>
      <c r="S594" s="190">
        <v>5</v>
      </c>
      <c r="T594" s="194"/>
      <c r="U594" s="195"/>
      <c r="V594" s="195"/>
      <c r="W594" s="196"/>
      <c r="X594" s="796"/>
      <c r="Y594" s="790"/>
      <c r="Z594" s="790"/>
      <c r="AA594" s="790"/>
      <c r="AB594" s="790"/>
      <c r="AC594" s="793"/>
      <c r="AD594" s="190">
        <v>5</v>
      </c>
      <c r="AE594" s="194"/>
      <c r="AF594" s="195"/>
      <c r="AG594" s="195"/>
      <c r="AH594" s="196"/>
      <c r="AI594" s="796"/>
      <c r="AJ594" s="790"/>
      <c r="AK594" s="790"/>
      <c r="AL594" s="790"/>
      <c r="AM594" s="790"/>
      <c r="AN594" s="793"/>
      <c r="AO594" s="190">
        <v>5</v>
      </c>
      <c r="AP594" s="194"/>
      <c r="AQ594" s="195"/>
      <c r="AR594" s="195"/>
      <c r="AS594" s="196"/>
      <c r="AT594" s="796"/>
      <c r="AU594" s="790"/>
      <c r="AV594" s="790"/>
      <c r="AW594" s="790"/>
      <c r="AX594" s="790"/>
      <c r="AY594" s="793"/>
      <c r="AZ594" s="190">
        <v>5</v>
      </c>
      <c r="BA594" s="194"/>
      <c r="BB594" s="195"/>
      <c r="BC594" s="195"/>
      <c r="BD594" s="196"/>
    </row>
    <row r="595" spans="2:59" x14ac:dyDescent="0.2">
      <c r="B595" s="796"/>
      <c r="C595" s="790"/>
      <c r="D595" s="790"/>
      <c r="E595" s="790"/>
      <c r="F595" s="790"/>
      <c r="G595" s="793"/>
      <c r="H595" s="190">
        <v>6</v>
      </c>
      <c r="I595" s="194"/>
      <c r="J595" s="195"/>
      <c r="K595" s="195"/>
      <c r="L595" s="196"/>
      <c r="M595" s="796"/>
      <c r="N595" s="790"/>
      <c r="O595" s="790"/>
      <c r="P595" s="790"/>
      <c r="Q595" s="790"/>
      <c r="R595" s="793"/>
      <c r="S595" s="190">
        <v>6</v>
      </c>
      <c r="T595" s="194"/>
      <c r="U595" s="195"/>
      <c r="V595" s="195"/>
      <c r="W595" s="196"/>
      <c r="X595" s="796"/>
      <c r="Y595" s="790"/>
      <c r="Z595" s="790"/>
      <c r="AA595" s="790"/>
      <c r="AB595" s="790"/>
      <c r="AC595" s="793"/>
      <c r="AD595" s="190">
        <v>6</v>
      </c>
      <c r="AE595" s="194"/>
      <c r="AF595" s="195"/>
      <c r="AG595" s="195"/>
      <c r="AH595" s="196"/>
      <c r="AI595" s="796"/>
      <c r="AJ595" s="790"/>
      <c r="AK595" s="790"/>
      <c r="AL595" s="790"/>
      <c r="AM595" s="790"/>
      <c r="AN595" s="793"/>
      <c r="AO595" s="190">
        <v>6</v>
      </c>
      <c r="AP595" s="194"/>
      <c r="AQ595" s="195"/>
      <c r="AR595" s="195"/>
      <c r="AS595" s="196"/>
      <c r="AT595" s="796"/>
      <c r="AU595" s="790"/>
      <c r="AV595" s="790"/>
      <c r="AW595" s="790"/>
      <c r="AX595" s="790"/>
      <c r="AY595" s="793"/>
      <c r="AZ595" s="190">
        <v>6</v>
      </c>
      <c r="BA595" s="194"/>
      <c r="BB595" s="195"/>
      <c r="BC595" s="195"/>
      <c r="BD595" s="196"/>
    </row>
    <row r="596" spans="2:59" x14ac:dyDescent="0.2">
      <c r="B596" s="796"/>
      <c r="C596" s="790"/>
      <c r="D596" s="790"/>
      <c r="E596" s="790"/>
      <c r="F596" s="790"/>
      <c r="G596" s="793"/>
      <c r="H596" s="190">
        <v>7</v>
      </c>
      <c r="I596" s="194"/>
      <c r="J596" s="195"/>
      <c r="K596" s="195"/>
      <c r="L596" s="196"/>
      <c r="M596" s="796"/>
      <c r="N596" s="790"/>
      <c r="O596" s="790"/>
      <c r="P596" s="790"/>
      <c r="Q596" s="790"/>
      <c r="R596" s="793"/>
      <c r="S596" s="190">
        <v>7</v>
      </c>
      <c r="T596" s="194"/>
      <c r="U596" s="195"/>
      <c r="V596" s="195"/>
      <c r="W596" s="196"/>
      <c r="X596" s="796"/>
      <c r="Y596" s="790"/>
      <c r="Z596" s="790"/>
      <c r="AA596" s="790"/>
      <c r="AB596" s="790"/>
      <c r="AC596" s="793"/>
      <c r="AD596" s="190">
        <v>7</v>
      </c>
      <c r="AE596" s="194"/>
      <c r="AF596" s="195"/>
      <c r="AG596" s="195"/>
      <c r="AH596" s="196"/>
      <c r="AI596" s="796"/>
      <c r="AJ596" s="790"/>
      <c r="AK596" s="790"/>
      <c r="AL596" s="790"/>
      <c r="AM596" s="790"/>
      <c r="AN596" s="793"/>
      <c r="AO596" s="190">
        <v>7</v>
      </c>
      <c r="AP596" s="194"/>
      <c r="AQ596" s="195"/>
      <c r="AR596" s="195"/>
      <c r="AS596" s="196"/>
      <c r="AT596" s="796"/>
      <c r="AU596" s="790"/>
      <c r="AV596" s="790"/>
      <c r="AW596" s="790"/>
      <c r="AX596" s="790"/>
      <c r="AY596" s="793"/>
      <c r="AZ596" s="190">
        <v>7</v>
      </c>
      <c r="BA596" s="194"/>
      <c r="BB596" s="195"/>
      <c r="BC596" s="195"/>
      <c r="BD596" s="196"/>
    </row>
    <row r="597" spans="2:59" x14ac:dyDescent="0.2">
      <c r="B597" s="796"/>
      <c r="C597" s="790"/>
      <c r="D597" s="790"/>
      <c r="E597" s="790"/>
      <c r="F597" s="790"/>
      <c r="G597" s="793"/>
      <c r="H597" s="190">
        <v>8</v>
      </c>
      <c r="I597" s="194"/>
      <c r="J597" s="195"/>
      <c r="K597" s="195"/>
      <c r="L597" s="196"/>
      <c r="M597" s="796"/>
      <c r="N597" s="790"/>
      <c r="O597" s="790"/>
      <c r="P597" s="790"/>
      <c r="Q597" s="790"/>
      <c r="R597" s="793"/>
      <c r="S597" s="190">
        <v>8</v>
      </c>
      <c r="T597" s="194"/>
      <c r="U597" s="195"/>
      <c r="V597" s="195"/>
      <c r="W597" s="196"/>
      <c r="X597" s="796"/>
      <c r="Y597" s="790"/>
      <c r="Z597" s="790"/>
      <c r="AA597" s="790"/>
      <c r="AB597" s="790"/>
      <c r="AC597" s="793"/>
      <c r="AD597" s="190">
        <v>8</v>
      </c>
      <c r="AE597" s="194"/>
      <c r="AF597" s="195"/>
      <c r="AG597" s="195"/>
      <c r="AH597" s="196"/>
      <c r="AI597" s="796"/>
      <c r="AJ597" s="790"/>
      <c r="AK597" s="790"/>
      <c r="AL597" s="790"/>
      <c r="AM597" s="790"/>
      <c r="AN597" s="793"/>
      <c r="AO597" s="190">
        <v>8</v>
      </c>
      <c r="AP597" s="194"/>
      <c r="AQ597" s="195"/>
      <c r="AR597" s="195"/>
      <c r="AS597" s="196"/>
      <c r="AT597" s="796"/>
      <c r="AU597" s="790"/>
      <c r="AV597" s="790"/>
      <c r="AW597" s="790"/>
      <c r="AX597" s="790"/>
      <c r="AY597" s="793"/>
      <c r="AZ597" s="190">
        <v>8</v>
      </c>
      <c r="BA597" s="194"/>
      <c r="BB597" s="195"/>
      <c r="BC597" s="195"/>
      <c r="BD597" s="196"/>
    </row>
    <row r="598" spans="2:59" ht="13.5" thickBot="1" x14ac:dyDescent="0.25">
      <c r="B598" s="797"/>
      <c r="C598" s="791"/>
      <c r="D598" s="791"/>
      <c r="E598" s="791"/>
      <c r="F598" s="791"/>
      <c r="G598" s="794"/>
      <c r="H598" s="28">
        <v>9</v>
      </c>
      <c r="I598" s="28"/>
      <c r="J598" s="29"/>
      <c r="K598" s="29"/>
      <c r="L598" s="27"/>
      <c r="M598" s="797"/>
      <c r="N598" s="791"/>
      <c r="O598" s="791"/>
      <c r="P598" s="791"/>
      <c r="Q598" s="791"/>
      <c r="R598" s="794"/>
      <c r="S598" s="28">
        <v>9</v>
      </c>
      <c r="T598" s="28"/>
      <c r="U598" s="29"/>
      <c r="V598" s="29"/>
      <c r="W598" s="27"/>
      <c r="X598" s="797"/>
      <c r="Y598" s="791"/>
      <c r="Z598" s="791"/>
      <c r="AA598" s="791"/>
      <c r="AB598" s="791"/>
      <c r="AC598" s="794"/>
      <c r="AD598" s="28">
        <v>9</v>
      </c>
      <c r="AE598" s="28"/>
      <c r="AF598" s="29"/>
      <c r="AG598" s="29"/>
      <c r="AH598" s="27"/>
      <c r="AI598" s="797"/>
      <c r="AJ598" s="791"/>
      <c r="AK598" s="791"/>
      <c r="AL598" s="791"/>
      <c r="AM598" s="791"/>
      <c r="AN598" s="794"/>
      <c r="AO598" s="28">
        <v>9</v>
      </c>
      <c r="AP598" s="28"/>
      <c r="AQ598" s="29"/>
      <c r="AR598" s="29"/>
      <c r="AS598" s="27"/>
      <c r="AT598" s="797"/>
      <c r="AU598" s="791"/>
      <c r="AV598" s="791"/>
      <c r="AW598" s="791"/>
      <c r="AX598" s="791"/>
      <c r="AY598" s="794"/>
      <c r="AZ598" s="28">
        <v>9</v>
      </c>
      <c r="BA598" s="28"/>
      <c r="BB598" s="29"/>
      <c r="BC598" s="29"/>
      <c r="BD598" s="27"/>
    </row>
    <row r="599" spans="2:59" ht="13.5" thickBot="1" x14ac:dyDescent="0.25">
      <c r="B599" s="783">
        <f>10000*COUNTA(G549:G598)</f>
        <v>0</v>
      </c>
      <c r="C599" s="784"/>
      <c r="D599" s="784"/>
      <c r="E599" s="784"/>
      <c r="F599" s="784"/>
      <c r="G599" s="785"/>
      <c r="H599" s="40"/>
      <c r="I599" s="41"/>
      <c r="J599" s="41"/>
      <c r="K599" s="41"/>
      <c r="L599" s="41"/>
      <c r="M599" s="783">
        <f>10000*COUNTA(R549:R598)</f>
        <v>0</v>
      </c>
      <c r="N599" s="784"/>
      <c r="O599" s="784"/>
      <c r="P599" s="784"/>
      <c r="Q599" s="784"/>
      <c r="R599" s="785"/>
      <c r="S599" s="40"/>
      <c r="T599" s="41"/>
      <c r="U599" s="41"/>
      <c r="V599" s="41"/>
      <c r="W599" s="41"/>
      <c r="X599" s="783">
        <f>10000*COUNTA(AC549:AC598)</f>
        <v>0</v>
      </c>
      <c r="Y599" s="784"/>
      <c r="Z599" s="784"/>
      <c r="AA599" s="784"/>
      <c r="AB599" s="784"/>
      <c r="AC599" s="785"/>
      <c r="AD599" s="40"/>
      <c r="AE599" s="41"/>
      <c r="AF599" s="41"/>
      <c r="AG599" s="41"/>
      <c r="AH599" s="41"/>
      <c r="AI599" s="783">
        <f>10000*COUNTA(AN549:AN598)</f>
        <v>0</v>
      </c>
      <c r="AJ599" s="784"/>
      <c r="AK599" s="784"/>
      <c r="AL599" s="784"/>
      <c r="AM599" s="784"/>
      <c r="AN599" s="785"/>
      <c r="AO599" s="40"/>
      <c r="AP599" s="41"/>
      <c r="AQ599" s="41"/>
      <c r="AR599" s="41"/>
      <c r="AS599" s="41"/>
      <c r="AT599" s="783">
        <f>10000*COUNTA(AY549:AY598)</f>
        <v>0</v>
      </c>
      <c r="AU599" s="784"/>
      <c r="AV599" s="784"/>
      <c r="AW599" s="784"/>
      <c r="AX599" s="784"/>
      <c r="AY599" s="785"/>
      <c r="AZ599" s="40"/>
      <c r="BA599" s="41"/>
      <c r="BB599" s="41"/>
      <c r="BC599" s="41"/>
      <c r="BD599" s="41"/>
      <c r="BE599" s="773" t="s">
        <v>638</v>
      </c>
      <c r="BF599" s="774"/>
      <c r="BG599" s="775"/>
    </row>
  </sheetData>
  <mergeCells count="1795">
    <mergeCell ref="M6:W6"/>
    <mergeCell ref="AY49:AY58"/>
    <mergeCell ref="BE359:BG359"/>
    <mergeCell ref="BE419:BG419"/>
    <mergeCell ref="AT239:AY239"/>
    <mergeCell ref="B1:BD1"/>
    <mergeCell ref="AX19:AX28"/>
    <mergeCell ref="AX29:AX38"/>
    <mergeCell ref="AX39:AX48"/>
    <mergeCell ref="AX49:AX58"/>
    <mergeCell ref="BE59:BG59"/>
    <mergeCell ref="BE119:BG119"/>
    <mergeCell ref="BE599:BG599"/>
    <mergeCell ref="B65:BD65"/>
    <mergeCell ref="B125:BD125"/>
    <mergeCell ref="B185:BD185"/>
    <mergeCell ref="B245:BD245"/>
    <mergeCell ref="B305:BD305"/>
    <mergeCell ref="B365:BD365"/>
    <mergeCell ref="B425:BD425"/>
    <mergeCell ref="BE239:BG239"/>
    <mergeCell ref="BE299:BG299"/>
    <mergeCell ref="AZ7:AZ8"/>
    <mergeCell ref="B9:B18"/>
    <mergeCell ref="C9:C18"/>
    <mergeCell ref="D9:D18"/>
    <mergeCell ref="E9:E18"/>
    <mergeCell ref="X7:AC7"/>
    <mergeCell ref="AD7:AD8"/>
    <mergeCell ref="B3:BD3"/>
    <mergeCell ref="B4:BD4"/>
    <mergeCell ref="B5:BD5"/>
    <mergeCell ref="B6:L6"/>
    <mergeCell ref="B7:G7"/>
    <mergeCell ref="Z19:Z28"/>
    <mergeCell ref="X6:AH6"/>
    <mergeCell ref="AI6:AS6"/>
    <mergeCell ref="BE179:BG179"/>
    <mergeCell ref="S7:S8"/>
    <mergeCell ref="T7:W8"/>
    <mergeCell ref="Z9:Z18"/>
    <mergeCell ref="AA9:AA18"/>
    <mergeCell ref="AC9:AC18"/>
    <mergeCell ref="AI9:AI18"/>
    <mergeCell ref="AJ9:AJ18"/>
    <mergeCell ref="AE7:AH8"/>
    <mergeCell ref="AI7:AN7"/>
    <mergeCell ref="AU9:AU18"/>
    <mergeCell ref="AV9:AV18"/>
    <mergeCell ref="AW9:AW18"/>
    <mergeCell ref="AY9:AY18"/>
    <mergeCell ref="AX9:AX18"/>
    <mergeCell ref="AN9:AN18"/>
    <mergeCell ref="AT9:AT18"/>
    <mergeCell ref="Y9:Y18"/>
    <mergeCell ref="AB9:AB18"/>
    <mergeCell ref="AA19:AA28"/>
    <mergeCell ref="AC19:AC28"/>
    <mergeCell ref="AV39:AV48"/>
    <mergeCell ref="AW39:AW48"/>
    <mergeCell ref="AL39:AL48"/>
    <mergeCell ref="AN39:AN48"/>
    <mergeCell ref="AT39:AT48"/>
    <mergeCell ref="AM39:AM48"/>
    <mergeCell ref="AC39:AC48"/>
    <mergeCell ref="H7:H8"/>
    <mergeCell ref="I7:L8"/>
    <mergeCell ref="M7:R7"/>
    <mergeCell ref="P9:P18"/>
    <mergeCell ref="R9:R18"/>
    <mergeCell ref="X9:X18"/>
    <mergeCell ref="AO7:AO8"/>
    <mergeCell ref="AP7:AS8"/>
    <mergeCell ref="AT7:AY7"/>
    <mergeCell ref="AI19:AI28"/>
    <mergeCell ref="AB19:AB28"/>
    <mergeCell ref="P19:P28"/>
    <mergeCell ref="R19:R28"/>
    <mergeCell ref="AV19:AV28"/>
    <mergeCell ref="AW19:AW28"/>
    <mergeCell ref="AJ19:AJ28"/>
    <mergeCell ref="AK19:AK28"/>
    <mergeCell ref="AL19:AL28"/>
    <mergeCell ref="AN19:AN28"/>
    <mergeCell ref="X19:X28"/>
    <mergeCell ref="Y19:Y28"/>
    <mergeCell ref="M19:M28"/>
    <mergeCell ref="N19:N28"/>
    <mergeCell ref="O19:O28"/>
    <mergeCell ref="B19:B28"/>
    <mergeCell ref="C19:C28"/>
    <mergeCell ref="D19:D28"/>
    <mergeCell ref="E19:E28"/>
    <mergeCell ref="AT29:AT38"/>
    <mergeCell ref="AI127:AN127"/>
    <mergeCell ref="AO127:AO128"/>
    <mergeCell ref="AP127:AS128"/>
    <mergeCell ref="AJ39:AJ48"/>
    <mergeCell ref="AV29:AV38"/>
    <mergeCell ref="AK39:AK48"/>
    <mergeCell ref="AI39:AI48"/>
    <mergeCell ref="AW29:AW38"/>
    <mergeCell ref="R29:R38"/>
    <mergeCell ref="X29:X38"/>
    <mergeCell ref="AL29:AL38"/>
    <mergeCell ref="AN29:AN38"/>
    <mergeCell ref="AU29:AU38"/>
    <mergeCell ref="Y29:Y38"/>
    <mergeCell ref="Z29:Z38"/>
    <mergeCell ref="AA29:AA38"/>
    <mergeCell ref="B29:B38"/>
    <mergeCell ref="C29:C38"/>
    <mergeCell ref="D29:D38"/>
    <mergeCell ref="E29:E38"/>
    <mergeCell ref="G29:G38"/>
    <mergeCell ref="M29:M38"/>
    <mergeCell ref="N29:N38"/>
    <mergeCell ref="O29:O38"/>
    <mergeCell ref="P29:P38"/>
    <mergeCell ref="AT19:AT28"/>
    <mergeCell ref="AU19:AU28"/>
    <mergeCell ref="AU39:AU48"/>
    <mergeCell ref="B39:B48"/>
    <mergeCell ref="C39:C48"/>
    <mergeCell ref="D39:D48"/>
    <mergeCell ref="E39:E48"/>
    <mergeCell ref="O39:O48"/>
    <mergeCell ref="Y39:Y48"/>
    <mergeCell ref="Z39:Z48"/>
    <mergeCell ref="AA39:AA48"/>
    <mergeCell ref="P39:P48"/>
    <mergeCell ref="R39:R48"/>
    <mergeCell ref="X39:X48"/>
    <mergeCell ref="X49:X58"/>
    <mergeCell ref="Y49:Y58"/>
    <mergeCell ref="N49:N58"/>
    <mergeCell ref="O49:O58"/>
    <mergeCell ref="B49:B58"/>
    <mergeCell ref="C49:C58"/>
    <mergeCell ref="D49:D58"/>
    <mergeCell ref="E49:E58"/>
    <mergeCell ref="F49:F58"/>
    <mergeCell ref="Z49:Z58"/>
    <mergeCell ref="AA49:AA58"/>
    <mergeCell ref="AC49:AC58"/>
    <mergeCell ref="AI49:AI58"/>
    <mergeCell ref="AB49:AB58"/>
    <mergeCell ref="P49:P58"/>
    <mergeCell ref="R49:R58"/>
    <mergeCell ref="AB39:AB48"/>
    <mergeCell ref="B127:G127"/>
    <mergeCell ref="H127:H128"/>
    <mergeCell ref="I127:L128"/>
    <mergeCell ref="B124:BD124"/>
    <mergeCell ref="B126:L126"/>
    <mergeCell ref="M126:W126"/>
    <mergeCell ref="X126:AH126"/>
    <mergeCell ref="AI126:AS126"/>
    <mergeCell ref="AT126:BD126"/>
    <mergeCell ref="AZ127:AZ128"/>
    <mergeCell ref="AD127:AD128"/>
    <mergeCell ref="B59:G59"/>
    <mergeCell ref="AE127:AH128"/>
    <mergeCell ref="X127:AC127"/>
    <mergeCell ref="M127:R127"/>
    <mergeCell ref="S127:S128"/>
    <mergeCell ref="T127:W128"/>
    <mergeCell ref="M59:R59"/>
    <mergeCell ref="X59:AC59"/>
    <mergeCell ref="AI59:AN59"/>
    <mergeCell ref="AT59:AY59"/>
    <mergeCell ref="B63:BD63"/>
    <mergeCell ref="B64:BD64"/>
    <mergeCell ref="B66:L66"/>
    <mergeCell ref="M66:W66"/>
    <mergeCell ref="X66:AH66"/>
    <mergeCell ref="AT66:BD66"/>
    <mergeCell ref="AT67:AY67"/>
    <mergeCell ref="AZ67:AZ68"/>
    <mergeCell ref="BA67:BD68"/>
    <mergeCell ref="B69:B78"/>
    <mergeCell ref="C69:C78"/>
    <mergeCell ref="N69:N78"/>
    <mergeCell ref="AE67:AH68"/>
    <mergeCell ref="AI67:AN67"/>
    <mergeCell ref="AO67:AO68"/>
    <mergeCell ref="AP67:AS68"/>
    <mergeCell ref="S67:S68"/>
    <mergeCell ref="T67:W68"/>
    <mergeCell ref="X67:AC67"/>
    <mergeCell ref="AD67:AD68"/>
    <mergeCell ref="B67:G67"/>
    <mergeCell ref="H67:H68"/>
    <mergeCell ref="I67:L68"/>
    <mergeCell ref="M67:R67"/>
    <mergeCell ref="BJ2:BJ60"/>
    <mergeCell ref="BH3:BH57"/>
    <mergeCell ref="BG4:BG57"/>
    <mergeCell ref="BF5:BF57"/>
    <mergeCell ref="AY39:AY48"/>
    <mergeCell ref="AY29:AY38"/>
    <mergeCell ref="AY19:AY28"/>
    <mergeCell ref="AT6:BD6"/>
    <mergeCell ref="BA7:BD8"/>
    <mergeCell ref="AT49:AT58"/>
    <mergeCell ref="AU49:AU58"/>
    <mergeCell ref="AV49:AV58"/>
    <mergeCell ref="AW49:AW58"/>
    <mergeCell ref="AJ49:AJ58"/>
    <mergeCell ref="AK49:AK58"/>
    <mergeCell ref="AL49:AL58"/>
    <mergeCell ref="AN49:AN58"/>
    <mergeCell ref="AM49:AM58"/>
    <mergeCell ref="G39:G48"/>
    <mergeCell ref="B79:B88"/>
    <mergeCell ref="C79:C88"/>
    <mergeCell ref="D79:D88"/>
    <mergeCell ref="E79:E88"/>
    <mergeCell ref="G79:G88"/>
    <mergeCell ref="M79:M88"/>
    <mergeCell ref="N79:N88"/>
    <mergeCell ref="O79:O88"/>
    <mergeCell ref="AN69:AN78"/>
    <mergeCell ref="AT69:AT78"/>
    <mergeCell ref="AU69:AU78"/>
    <mergeCell ref="AV69:AV78"/>
    <mergeCell ref="AI69:AI78"/>
    <mergeCell ref="AJ69:AJ78"/>
    <mergeCell ref="AK69:AK78"/>
    <mergeCell ref="AL69:AL78"/>
    <mergeCell ref="Y69:Y78"/>
    <mergeCell ref="Z69:Z78"/>
    <mergeCell ref="AA69:AA78"/>
    <mergeCell ref="AC69:AC78"/>
    <mergeCell ref="AB69:AB78"/>
    <mergeCell ref="O69:O78"/>
    <mergeCell ref="P69:P78"/>
    <mergeCell ref="R69:R78"/>
    <mergeCell ref="X69:X78"/>
    <mergeCell ref="Q69:Q78"/>
    <mergeCell ref="F69:F78"/>
    <mergeCell ref="F79:F88"/>
    <mergeCell ref="D69:D78"/>
    <mergeCell ref="E69:E78"/>
    <mergeCell ref="G69:G78"/>
    <mergeCell ref="M69:M78"/>
    <mergeCell ref="AT79:AT88"/>
    <mergeCell ref="AU79:AU88"/>
    <mergeCell ref="AV79:AV88"/>
    <mergeCell ref="AW79:AW88"/>
    <mergeCell ref="AJ79:AJ88"/>
    <mergeCell ref="AK79:AK88"/>
    <mergeCell ref="AL79:AL88"/>
    <mergeCell ref="AN79:AN88"/>
    <mergeCell ref="Z79:Z88"/>
    <mergeCell ref="AA79:AA88"/>
    <mergeCell ref="AC79:AC88"/>
    <mergeCell ref="AI79:AI88"/>
    <mergeCell ref="AB79:AB88"/>
    <mergeCell ref="P79:P88"/>
    <mergeCell ref="R79:R88"/>
    <mergeCell ref="X79:X88"/>
    <mergeCell ref="Y79:Y88"/>
    <mergeCell ref="Q79:Q88"/>
    <mergeCell ref="X99:X108"/>
    <mergeCell ref="AK89:AK98"/>
    <mergeCell ref="AL89:AL98"/>
    <mergeCell ref="AN89:AN98"/>
    <mergeCell ref="AT89:AT98"/>
    <mergeCell ref="R89:R98"/>
    <mergeCell ref="X89:X98"/>
    <mergeCell ref="Y89:Y98"/>
    <mergeCell ref="Z89:Z98"/>
    <mergeCell ref="B89:B98"/>
    <mergeCell ref="C89:C98"/>
    <mergeCell ref="D89:D98"/>
    <mergeCell ref="E89:E98"/>
    <mergeCell ref="G89:G98"/>
    <mergeCell ref="M89:M98"/>
    <mergeCell ref="N89:N98"/>
    <mergeCell ref="O89:O98"/>
    <mergeCell ref="P89:P98"/>
    <mergeCell ref="Q89:Q98"/>
    <mergeCell ref="B109:B118"/>
    <mergeCell ref="C109:C118"/>
    <mergeCell ref="D109:D118"/>
    <mergeCell ref="E109:E118"/>
    <mergeCell ref="AU99:AU108"/>
    <mergeCell ref="AV99:AV108"/>
    <mergeCell ref="Y99:Y108"/>
    <mergeCell ref="Z99:Z108"/>
    <mergeCell ref="P99:P108"/>
    <mergeCell ref="R99:R108"/>
    <mergeCell ref="AY99:AY108"/>
    <mergeCell ref="AK99:AK108"/>
    <mergeCell ref="AL99:AL108"/>
    <mergeCell ref="AN99:AN108"/>
    <mergeCell ref="AT99:AT108"/>
    <mergeCell ref="AA99:AA108"/>
    <mergeCell ref="AC99:AC108"/>
    <mergeCell ref="AI99:AI108"/>
    <mergeCell ref="AJ99:AJ108"/>
    <mergeCell ref="AB99:AB108"/>
    <mergeCell ref="G99:G108"/>
    <mergeCell ref="M99:M108"/>
    <mergeCell ref="N99:N108"/>
    <mergeCell ref="F109:F118"/>
    <mergeCell ref="Q99:Q108"/>
    <mergeCell ref="Q109:Q118"/>
    <mergeCell ref="M109:M118"/>
    <mergeCell ref="N109:N118"/>
    <mergeCell ref="AX109:AX118"/>
    <mergeCell ref="B99:B108"/>
    <mergeCell ref="C99:C108"/>
    <mergeCell ref="D99:D108"/>
    <mergeCell ref="BA127:BD128"/>
    <mergeCell ref="B129:B138"/>
    <mergeCell ref="C129:C138"/>
    <mergeCell ref="D129:D138"/>
    <mergeCell ref="E129:E138"/>
    <mergeCell ref="G129:G138"/>
    <mergeCell ref="M129:M138"/>
    <mergeCell ref="N129:N138"/>
    <mergeCell ref="O129:O138"/>
    <mergeCell ref="P129:P138"/>
    <mergeCell ref="AY109:AY118"/>
    <mergeCell ref="AI66:AS66"/>
    <mergeCell ref="B123:BD123"/>
    <mergeCell ref="AT109:AT118"/>
    <mergeCell ref="AU109:AU118"/>
    <mergeCell ref="AV109:AV118"/>
    <mergeCell ref="AW109:AW118"/>
    <mergeCell ref="AK109:AK118"/>
    <mergeCell ref="AL109:AL118"/>
    <mergeCell ref="Z109:Z118"/>
    <mergeCell ref="AA109:AA118"/>
    <mergeCell ref="AN109:AN118"/>
    <mergeCell ref="AC109:AC118"/>
    <mergeCell ref="AI109:AI118"/>
    <mergeCell ref="AJ109:AJ118"/>
    <mergeCell ref="AB109:AB118"/>
    <mergeCell ref="AM109:AM118"/>
    <mergeCell ref="P109:P118"/>
    <mergeCell ref="R109:R118"/>
    <mergeCell ref="X109:X118"/>
    <mergeCell ref="Y109:Y118"/>
    <mergeCell ref="G109:G118"/>
    <mergeCell ref="B139:B148"/>
    <mergeCell ref="C139:C148"/>
    <mergeCell ref="D139:D148"/>
    <mergeCell ref="E139:E148"/>
    <mergeCell ref="AU129:AU138"/>
    <mergeCell ref="AV129:AV138"/>
    <mergeCell ref="AW129:AW138"/>
    <mergeCell ref="AY129:AY138"/>
    <mergeCell ref="AK129:AK138"/>
    <mergeCell ref="AL129:AL138"/>
    <mergeCell ref="AN129:AN138"/>
    <mergeCell ref="AT129:AT138"/>
    <mergeCell ref="AM129:AM138"/>
    <mergeCell ref="AA129:AA138"/>
    <mergeCell ref="AC129:AC138"/>
    <mergeCell ref="AI129:AI138"/>
    <mergeCell ref="AJ129:AJ138"/>
    <mergeCell ref="AB129:AB138"/>
    <mergeCell ref="R129:R138"/>
    <mergeCell ref="X129:X138"/>
    <mergeCell ref="Y129:Y138"/>
    <mergeCell ref="Z129:Z138"/>
    <mergeCell ref="AX129:AX138"/>
    <mergeCell ref="AX139:AX148"/>
    <mergeCell ref="M149:M158"/>
    <mergeCell ref="N149:N158"/>
    <mergeCell ref="O149:O158"/>
    <mergeCell ref="AT139:AT148"/>
    <mergeCell ref="AU139:AU148"/>
    <mergeCell ref="AV139:AV148"/>
    <mergeCell ref="AW139:AW148"/>
    <mergeCell ref="AJ139:AJ148"/>
    <mergeCell ref="AK139:AK148"/>
    <mergeCell ref="AL139:AL148"/>
    <mergeCell ref="AN139:AN148"/>
    <mergeCell ref="AM139:AM148"/>
    <mergeCell ref="Z139:Z148"/>
    <mergeCell ref="AA139:AA148"/>
    <mergeCell ref="AC139:AC148"/>
    <mergeCell ref="AI139:AI148"/>
    <mergeCell ref="AB139:AB148"/>
    <mergeCell ref="P139:P148"/>
    <mergeCell ref="R139:R148"/>
    <mergeCell ref="X139:X148"/>
    <mergeCell ref="Y139:Y148"/>
    <mergeCell ref="P149:P158"/>
    <mergeCell ref="M139:M148"/>
    <mergeCell ref="N139:N148"/>
    <mergeCell ref="O139:O148"/>
    <mergeCell ref="N159:N168"/>
    <mergeCell ref="AW159:AW168"/>
    <mergeCell ref="AY159:AY168"/>
    <mergeCell ref="AX159:AX168"/>
    <mergeCell ref="X179:AC179"/>
    <mergeCell ref="AI179:AN179"/>
    <mergeCell ref="AB159:AB168"/>
    <mergeCell ref="R149:R158"/>
    <mergeCell ref="X149:X158"/>
    <mergeCell ref="Y149:Y158"/>
    <mergeCell ref="Z149:Z158"/>
    <mergeCell ref="B159:B168"/>
    <mergeCell ref="C159:C168"/>
    <mergeCell ref="D159:D168"/>
    <mergeCell ref="E159:E168"/>
    <mergeCell ref="G159:G168"/>
    <mergeCell ref="M159:M168"/>
    <mergeCell ref="AT149:AT158"/>
    <mergeCell ref="AA149:AA158"/>
    <mergeCell ref="AC149:AC158"/>
    <mergeCell ref="AI149:AI158"/>
    <mergeCell ref="AJ149:AJ158"/>
    <mergeCell ref="AB149:AB158"/>
    <mergeCell ref="AM149:AM158"/>
    <mergeCell ref="AK149:AK158"/>
    <mergeCell ref="AL149:AL158"/>
    <mergeCell ref="AN149:AN158"/>
    <mergeCell ref="B149:B158"/>
    <mergeCell ref="C149:C158"/>
    <mergeCell ref="D149:D158"/>
    <mergeCell ref="E149:E158"/>
    <mergeCell ref="G149:G158"/>
    <mergeCell ref="AZ187:AZ188"/>
    <mergeCell ref="BA187:BD188"/>
    <mergeCell ref="AD187:AD188"/>
    <mergeCell ref="AM169:AM178"/>
    <mergeCell ref="AW169:AW178"/>
    <mergeCell ref="AT169:AT178"/>
    <mergeCell ref="AU169:AU178"/>
    <mergeCell ref="Z169:Z178"/>
    <mergeCell ref="AA169:AA178"/>
    <mergeCell ref="AC169:AC178"/>
    <mergeCell ref="AI169:AI178"/>
    <mergeCell ref="AB169:AB178"/>
    <mergeCell ref="X169:X178"/>
    <mergeCell ref="Y169:Y178"/>
    <mergeCell ref="B187:G187"/>
    <mergeCell ref="H187:H188"/>
    <mergeCell ref="I187:L188"/>
    <mergeCell ref="M187:R187"/>
    <mergeCell ref="M186:W186"/>
    <mergeCell ref="F169:F178"/>
    <mergeCell ref="B179:G179"/>
    <mergeCell ref="M179:R179"/>
    <mergeCell ref="Q169:Q178"/>
    <mergeCell ref="G169:G178"/>
    <mergeCell ref="AT179:AY179"/>
    <mergeCell ref="AE187:AH188"/>
    <mergeCell ref="B169:B178"/>
    <mergeCell ref="C169:C178"/>
    <mergeCell ref="D169:D178"/>
    <mergeCell ref="E169:E178"/>
    <mergeCell ref="P169:P178"/>
    <mergeCell ref="R169:R178"/>
    <mergeCell ref="B199:B208"/>
    <mergeCell ref="C199:C208"/>
    <mergeCell ref="D199:D208"/>
    <mergeCell ref="E199:E208"/>
    <mergeCell ref="G199:G208"/>
    <mergeCell ref="M199:M208"/>
    <mergeCell ref="N199:N208"/>
    <mergeCell ref="O199:O208"/>
    <mergeCell ref="AN189:AN198"/>
    <mergeCell ref="Y189:Y198"/>
    <mergeCell ref="Z189:Z198"/>
    <mergeCell ref="AA189:AA198"/>
    <mergeCell ref="AC189:AC198"/>
    <mergeCell ref="AB189:AB198"/>
    <mergeCell ref="P189:P198"/>
    <mergeCell ref="R189:R198"/>
    <mergeCell ref="N189:N198"/>
    <mergeCell ref="X189:X198"/>
    <mergeCell ref="B189:B198"/>
    <mergeCell ref="C189:C198"/>
    <mergeCell ref="D189:D198"/>
    <mergeCell ref="E189:E198"/>
    <mergeCell ref="G189:G198"/>
    <mergeCell ref="M189:M198"/>
    <mergeCell ref="AK189:AK198"/>
    <mergeCell ref="AL189:AL198"/>
    <mergeCell ref="B219:B228"/>
    <mergeCell ref="C219:C228"/>
    <mergeCell ref="D219:D228"/>
    <mergeCell ref="E219:E228"/>
    <mergeCell ref="F219:F228"/>
    <mergeCell ref="AU209:AU218"/>
    <mergeCell ref="AA209:AA218"/>
    <mergeCell ref="AC209:AC218"/>
    <mergeCell ref="AI209:AI218"/>
    <mergeCell ref="AJ209:AJ218"/>
    <mergeCell ref="AV209:AV218"/>
    <mergeCell ref="AW209:AW218"/>
    <mergeCell ref="AY209:AY218"/>
    <mergeCell ref="AK209:AK218"/>
    <mergeCell ref="AL209:AL218"/>
    <mergeCell ref="AN209:AN218"/>
    <mergeCell ref="AT209:AT218"/>
    <mergeCell ref="AM209:AM218"/>
    <mergeCell ref="AB209:AB218"/>
    <mergeCell ref="R209:R218"/>
    <mergeCell ref="X209:X218"/>
    <mergeCell ref="Y209:Y218"/>
    <mergeCell ref="Z209:Z218"/>
    <mergeCell ref="B209:B218"/>
    <mergeCell ref="C209:C218"/>
    <mergeCell ref="D209:D218"/>
    <mergeCell ref="E209:E218"/>
    <mergeCell ref="G209:G218"/>
    <mergeCell ref="M209:M218"/>
    <mergeCell ref="N209:N218"/>
    <mergeCell ref="O209:O218"/>
    <mergeCell ref="P209:P218"/>
    <mergeCell ref="C229:C238"/>
    <mergeCell ref="D229:D238"/>
    <mergeCell ref="E229:E238"/>
    <mergeCell ref="G229:G238"/>
    <mergeCell ref="M229:M238"/>
    <mergeCell ref="N229:N238"/>
    <mergeCell ref="O229:O238"/>
    <mergeCell ref="P229:P238"/>
    <mergeCell ref="AT219:AT228"/>
    <mergeCell ref="AU219:AU228"/>
    <mergeCell ref="Z219:Z228"/>
    <mergeCell ref="AA219:AA228"/>
    <mergeCell ref="AC219:AC228"/>
    <mergeCell ref="AI219:AI228"/>
    <mergeCell ref="AV219:AV228"/>
    <mergeCell ref="AW219:AW228"/>
    <mergeCell ref="AJ219:AJ228"/>
    <mergeCell ref="AK219:AK228"/>
    <mergeCell ref="AL219:AL228"/>
    <mergeCell ref="AN219:AN228"/>
    <mergeCell ref="AM219:AM228"/>
    <mergeCell ref="AB219:AB228"/>
    <mergeCell ref="R219:R228"/>
    <mergeCell ref="X219:X228"/>
    <mergeCell ref="Y219:Y228"/>
    <mergeCell ref="G219:G228"/>
    <mergeCell ref="M219:M228"/>
    <mergeCell ref="N219:N228"/>
    <mergeCell ref="O219:O228"/>
    <mergeCell ref="AM229:AM238"/>
    <mergeCell ref="AT247:AY247"/>
    <mergeCell ref="AZ247:AZ248"/>
    <mergeCell ref="BA247:BD248"/>
    <mergeCell ref="B249:B258"/>
    <mergeCell ref="C249:C258"/>
    <mergeCell ref="D249:D258"/>
    <mergeCell ref="E249:E258"/>
    <mergeCell ref="G249:G258"/>
    <mergeCell ref="M249:M258"/>
    <mergeCell ref="N249:N258"/>
    <mergeCell ref="AI247:AN247"/>
    <mergeCell ref="AO247:AO248"/>
    <mergeCell ref="AP247:AS248"/>
    <mergeCell ref="B247:G247"/>
    <mergeCell ref="H247:H248"/>
    <mergeCell ref="I247:L248"/>
    <mergeCell ref="AD247:AD248"/>
    <mergeCell ref="X247:AC247"/>
    <mergeCell ref="M247:R247"/>
    <mergeCell ref="S247:S248"/>
    <mergeCell ref="T247:W248"/>
    <mergeCell ref="AE247:AH248"/>
    <mergeCell ref="AW249:AW258"/>
    <mergeCell ref="AY249:AY258"/>
    <mergeCell ref="B259:B268"/>
    <mergeCell ref="C259:C268"/>
    <mergeCell ref="D259:D268"/>
    <mergeCell ref="E259:E268"/>
    <mergeCell ref="G259:G268"/>
    <mergeCell ref="M259:M268"/>
    <mergeCell ref="N259:N268"/>
    <mergeCell ref="O259:O268"/>
    <mergeCell ref="AN249:AN258"/>
    <mergeCell ref="AT249:AT258"/>
    <mergeCell ref="AU249:AU258"/>
    <mergeCell ref="AV249:AV258"/>
    <mergeCell ref="AI249:AI258"/>
    <mergeCell ref="AJ249:AJ258"/>
    <mergeCell ref="AK249:AK258"/>
    <mergeCell ref="AL249:AL258"/>
    <mergeCell ref="Y249:Y258"/>
    <mergeCell ref="Z249:Z258"/>
    <mergeCell ref="AA249:AA258"/>
    <mergeCell ref="AC249:AC258"/>
    <mergeCell ref="AB249:AB258"/>
    <mergeCell ref="O249:O258"/>
    <mergeCell ref="P249:P258"/>
    <mergeCell ref="R249:R258"/>
    <mergeCell ref="X249:X258"/>
    <mergeCell ref="Q249:Q258"/>
    <mergeCell ref="AY259:AY268"/>
    <mergeCell ref="B269:B278"/>
    <mergeCell ref="C269:C278"/>
    <mergeCell ref="D269:D278"/>
    <mergeCell ref="E269:E278"/>
    <mergeCell ref="G269:G278"/>
    <mergeCell ref="M269:M278"/>
    <mergeCell ref="N269:N278"/>
    <mergeCell ref="O269:O278"/>
    <mergeCell ref="P269:P278"/>
    <mergeCell ref="AT259:AT268"/>
    <mergeCell ref="AU259:AU268"/>
    <mergeCell ref="AV259:AV268"/>
    <mergeCell ref="AW259:AW268"/>
    <mergeCell ref="AJ259:AJ268"/>
    <mergeCell ref="AK259:AK268"/>
    <mergeCell ref="AL259:AL268"/>
    <mergeCell ref="AN259:AN268"/>
    <mergeCell ref="Z259:Z268"/>
    <mergeCell ref="AA259:AA268"/>
    <mergeCell ref="AC259:AC268"/>
    <mergeCell ref="AI259:AI268"/>
    <mergeCell ref="AB259:AB268"/>
    <mergeCell ref="P259:P268"/>
    <mergeCell ref="R259:R268"/>
    <mergeCell ref="X259:X268"/>
    <mergeCell ref="Y259:Y268"/>
    <mergeCell ref="Q259:Q268"/>
    <mergeCell ref="AU269:AU278"/>
    <mergeCell ref="AV269:AV278"/>
    <mergeCell ref="AW269:AW278"/>
    <mergeCell ref="AY269:AY278"/>
    <mergeCell ref="AK269:AK278"/>
    <mergeCell ref="AL269:AL278"/>
    <mergeCell ref="AN269:AN278"/>
    <mergeCell ref="AT269:AT278"/>
    <mergeCell ref="AA269:AA278"/>
    <mergeCell ref="AC269:AC278"/>
    <mergeCell ref="AI269:AI278"/>
    <mergeCell ref="AJ269:AJ278"/>
    <mergeCell ref="AB269:AB278"/>
    <mergeCell ref="R269:R278"/>
    <mergeCell ref="X269:X278"/>
    <mergeCell ref="Y269:Y278"/>
    <mergeCell ref="Z269:Z278"/>
    <mergeCell ref="AY279:AY288"/>
    <mergeCell ref="B289:B298"/>
    <mergeCell ref="C289:C298"/>
    <mergeCell ref="D289:D298"/>
    <mergeCell ref="E289:E298"/>
    <mergeCell ref="G289:G298"/>
    <mergeCell ref="P289:P298"/>
    <mergeCell ref="AT279:AT288"/>
    <mergeCell ref="AU279:AU288"/>
    <mergeCell ref="AJ279:AJ288"/>
    <mergeCell ref="AK279:AK288"/>
    <mergeCell ref="AL279:AL288"/>
    <mergeCell ref="AN279:AN288"/>
    <mergeCell ref="Z279:Z288"/>
    <mergeCell ref="AA279:AA288"/>
    <mergeCell ref="AC279:AC288"/>
    <mergeCell ref="AI279:AI288"/>
    <mergeCell ref="AB279:AB288"/>
    <mergeCell ref="P279:P288"/>
    <mergeCell ref="R279:R288"/>
    <mergeCell ref="X279:X288"/>
    <mergeCell ref="Y279:Y288"/>
    <mergeCell ref="G279:G288"/>
    <mergeCell ref="M279:M288"/>
    <mergeCell ref="N279:N288"/>
    <mergeCell ref="O279:O288"/>
    <mergeCell ref="B279:B288"/>
    <mergeCell ref="C279:C288"/>
    <mergeCell ref="D279:D288"/>
    <mergeCell ref="E279:E288"/>
    <mergeCell ref="AY289:AY298"/>
    <mergeCell ref="B299:G299"/>
    <mergeCell ref="M299:R299"/>
    <mergeCell ref="X299:AC299"/>
    <mergeCell ref="AI299:AN299"/>
    <mergeCell ref="AT299:AY299"/>
    <mergeCell ref="AT289:AT298"/>
    <mergeCell ref="AU289:AU298"/>
    <mergeCell ref="AV289:AV298"/>
    <mergeCell ref="AK289:AK298"/>
    <mergeCell ref="AL289:AL298"/>
    <mergeCell ref="AN289:AN298"/>
    <mergeCell ref="AW289:AW298"/>
    <mergeCell ref="AA289:AA298"/>
    <mergeCell ref="AC289:AC298"/>
    <mergeCell ref="AI289:AI298"/>
    <mergeCell ref="AJ289:AJ298"/>
    <mergeCell ref="AB289:AB298"/>
    <mergeCell ref="AM289:AM298"/>
    <mergeCell ref="R289:R298"/>
    <mergeCell ref="X289:X298"/>
    <mergeCell ref="Y289:Y298"/>
    <mergeCell ref="Z289:Z298"/>
    <mergeCell ref="B246:L246"/>
    <mergeCell ref="M246:W246"/>
    <mergeCell ref="X246:AH246"/>
    <mergeCell ref="AI246:AS246"/>
    <mergeCell ref="AT246:BD246"/>
    <mergeCell ref="F189:F198"/>
    <mergeCell ref="AY229:AY238"/>
    <mergeCell ref="AT229:AT238"/>
    <mergeCell ref="AU229:AU238"/>
    <mergeCell ref="B186:L186"/>
    <mergeCell ref="AV229:AV238"/>
    <mergeCell ref="AW229:AW238"/>
    <mergeCell ref="AK229:AK238"/>
    <mergeCell ref="AL229:AL238"/>
    <mergeCell ref="AN229:AN238"/>
    <mergeCell ref="AA229:AA238"/>
    <mergeCell ref="AJ229:AJ238"/>
    <mergeCell ref="R229:R238"/>
    <mergeCell ref="AC229:AC238"/>
    <mergeCell ref="AI229:AI238"/>
    <mergeCell ref="B243:BD243"/>
    <mergeCell ref="B244:BD244"/>
    <mergeCell ref="B239:G239"/>
    <mergeCell ref="M239:R239"/>
    <mergeCell ref="X239:AC239"/>
    <mergeCell ref="AI239:AN239"/>
    <mergeCell ref="X229:X238"/>
    <mergeCell ref="Y229:Y238"/>
    <mergeCell ref="Z229:Z238"/>
    <mergeCell ref="AB229:AB238"/>
    <mergeCell ref="AY219:AY228"/>
    <mergeCell ref="B229:B238"/>
    <mergeCell ref="D319:D328"/>
    <mergeCell ref="E319:E328"/>
    <mergeCell ref="G319:G328"/>
    <mergeCell ref="M319:M328"/>
    <mergeCell ref="AZ307:AZ308"/>
    <mergeCell ref="AO307:AO308"/>
    <mergeCell ref="AP307:AS308"/>
    <mergeCell ref="AT307:AY307"/>
    <mergeCell ref="Z309:Z318"/>
    <mergeCell ref="AA309:AA318"/>
    <mergeCell ref="AC309:AC318"/>
    <mergeCell ref="AJ309:AJ318"/>
    <mergeCell ref="AK309:AK318"/>
    <mergeCell ref="BA307:BD308"/>
    <mergeCell ref="B309:B318"/>
    <mergeCell ref="C309:C318"/>
    <mergeCell ref="D309:D318"/>
    <mergeCell ref="E309:E318"/>
    <mergeCell ref="G309:G318"/>
    <mergeCell ref="M309:M318"/>
    <mergeCell ref="N309:N318"/>
    <mergeCell ref="O309:O318"/>
    <mergeCell ref="AI307:AN307"/>
    <mergeCell ref="B307:G307"/>
    <mergeCell ref="H307:H308"/>
    <mergeCell ref="I307:L308"/>
    <mergeCell ref="M307:R307"/>
    <mergeCell ref="S307:S308"/>
    <mergeCell ref="T307:W308"/>
    <mergeCell ref="X307:AC307"/>
    <mergeCell ref="AD307:AD308"/>
    <mergeCell ref="AE307:AH308"/>
    <mergeCell ref="AY319:AY328"/>
    <mergeCell ref="B329:B338"/>
    <mergeCell ref="C329:C338"/>
    <mergeCell ref="D329:D338"/>
    <mergeCell ref="E329:E338"/>
    <mergeCell ref="R329:R338"/>
    <mergeCell ref="X329:X338"/>
    <mergeCell ref="Y329:Y338"/>
    <mergeCell ref="N319:N328"/>
    <mergeCell ref="O319:O328"/>
    <mergeCell ref="AW309:AW318"/>
    <mergeCell ref="AT309:AT318"/>
    <mergeCell ref="AU309:AU318"/>
    <mergeCell ref="AV309:AV318"/>
    <mergeCell ref="AI309:AI318"/>
    <mergeCell ref="AL319:AL328"/>
    <mergeCell ref="AN319:AN328"/>
    <mergeCell ref="AN309:AN318"/>
    <mergeCell ref="AL309:AL318"/>
    <mergeCell ref="P319:P328"/>
    <mergeCell ref="R319:R328"/>
    <mergeCell ref="X319:X328"/>
    <mergeCell ref="Y319:Y328"/>
    <mergeCell ref="Q319:Q328"/>
    <mergeCell ref="Z319:Z328"/>
    <mergeCell ref="AA319:AA328"/>
    <mergeCell ref="R309:R318"/>
    <mergeCell ref="X309:X318"/>
    <mergeCell ref="Y309:Y318"/>
    <mergeCell ref="AY309:AY318"/>
    <mergeCell ref="B319:B328"/>
    <mergeCell ref="C319:C328"/>
    <mergeCell ref="Y339:Y348"/>
    <mergeCell ref="Z339:Z348"/>
    <mergeCell ref="AY329:AY338"/>
    <mergeCell ref="B339:B348"/>
    <mergeCell ref="C339:C348"/>
    <mergeCell ref="D339:D348"/>
    <mergeCell ref="E339:E348"/>
    <mergeCell ref="G339:G348"/>
    <mergeCell ref="M339:M348"/>
    <mergeCell ref="N339:N348"/>
    <mergeCell ref="O339:O348"/>
    <mergeCell ref="P339:P348"/>
    <mergeCell ref="AK329:AK338"/>
    <mergeCell ref="AL329:AL338"/>
    <mergeCell ref="AN329:AN338"/>
    <mergeCell ref="AT329:AT338"/>
    <mergeCell ref="AC329:AC338"/>
    <mergeCell ref="AI329:AI338"/>
    <mergeCell ref="G329:G338"/>
    <mergeCell ref="M329:M338"/>
    <mergeCell ref="AU329:AU338"/>
    <mergeCell ref="AV329:AV338"/>
    <mergeCell ref="N329:N338"/>
    <mergeCell ref="O329:O338"/>
    <mergeCell ref="Z329:Z338"/>
    <mergeCell ref="AA329:AA338"/>
    <mergeCell ref="Q329:Q338"/>
    <mergeCell ref="AJ329:AJ338"/>
    <mergeCell ref="AW329:AW338"/>
    <mergeCell ref="Z349:Z358"/>
    <mergeCell ref="AA349:AA358"/>
    <mergeCell ref="AC349:AC358"/>
    <mergeCell ref="AI349:AI358"/>
    <mergeCell ref="AB349:AB358"/>
    <mergeCell ref="R349:R358"/>
    <mergeCell ref="X349:X358"/>
    <mergeCell ref="Y349:Y358"/>
    <mergeCell ref="G349:G358"/>
    <mergeCell ref="M349:M358"/>
    <mergeCell ref="N349:N358"/>
    <mergeCell ref="O349:O358"/>
    <mergeCell ref="B349:B358"/>
    <mergeCell ref="C349:C358"/>
    <mergeCell ref="D349:D358"/>
    <mergeCell ref="E349:E358"/>
    <mergeCell ref="AY339:AY348"/>
    <mergeCell ref="AK339:AK348"/>
    <mergeCell ref="AL339:AL348"/>
    <mergeCell ref="AN339:AN348"/>
    <mergeCell ref="AT339:AT348"/>
    <mergeCell ref="AM339:AM348"/>
    <mergeCell ref="AU339:AU348"/>
    <mergeCell ref="AV339:AV348"/>
    <mergeCell ref="AW339:AW348"/>
    <mergeCell ref="AA339:AA348"/>
    <mergeCell ref="AC339:AC348"/>
    <mergeCell ref="AI339:AI348"/>
    <mergeCell ref="AJ339:AJ348"/>
    <mergeCell ref="AB339:AB348"/>
    <mergeCell ref="R339:R348"/>
    <mergeCell ref="X339:X348"/>
    <mergeCell ref="B363:BD363"/>
    <mergeCell ref="B364:BD364"/>
    <mergeCell ref="AP367:AS368"/>
    <mergeCell ref="AT367:AY367"/>
    <mergeCell ref="AZ367:AZ368"/>
    <mergeCell ref="BA367:BD368"/>
    <mergeCell ref="AD367:AD368"/>
    <mergeCell ref="AE367:AH368"/>
    <mergeCell ref="AI367:AN367"/>
    <mergeCell ref="AO367:AO368"/>
    <mergeCell ref="B359:G359"/>
    <mergeCell ref="M359:R359"/>
    <mergeCell ref="X359:AC359"/>
    <mergeCell ref="AI359:AN359"/>
    <mergeCell ref="AT359:AY359"/>
    <mergeCell ref="M367:R367"/>
    <mergeCell ref="S367:S368"/>
    <mergeCell ref="T367:W368"/>
    <mergeCell ref="B367:G367"/>
    <mergeCell ref="H367:H368"/>
    <mergeCell ref="I367:L368"/>
    <mergeCell ref="X367:AC367"/>
    <mergeCell ref="B369:B378"/>
    <mergeCell ref="C369:C378"/>
    <mergeCell ref="D369:D378"/>
    <mergeCell ref="E369:E378"/>
    <mergeCell ref="Z369:Z378"/>
    <mergeCell ref="AA369:AA378"/>
    <mergeCell ref="P369:P378"/>
    <mergeCell ref="R369:R378"/>
    <mergeCell ref="G369:G378"/>
    <mergeCell ref="M369:M378"/>
    <mergeCell ref="N369:N378"/>
    <mergeCell ref="O369:O378"/>
    <mergeCell ref="AC369:AC378"/>
    <mergeCell ref="AI369:AI378"/>
    <mergeCell ref="AB369:AB378"/>
    <mergeCell ref="X369:X378"/>
    <mergeCell ref="Y369:Y378"/>
    <mergeCell ref="F369:F378"/>
    <mergeCell ref="AY369:AY378"/>
    <mergeCell ref="AW369:AW378"/>
    <mergeCell ref="AM369:AM378"/>
    <mergeCell ref="AW379:AW388"/>
    <mergeCell ref="AY379:AY388"/>
    <mergeCell ref="AM379:AM388"/>
    <mergeCell ref="AU379:AU388"/>
    <mergeCell ref="AV379:AV388"/>
    <mergeCell ref="AC379:AC388"/>
    <mergeCell ref="B379:B388"/>
    <mergeCell ref="C379:C388"/>
    <mergeCell ref="D379:D388"/>
    <mergeCell ref="E379:E388"/>
    <mergeCell ref="G379:G388"/>
    <mergeCell ref="M379:M388"/>
    <mergeCell ref="N379:N388"/>
    <mergeCell ref="O379:O388"/>
    <mergeCell ref="P379:P388"/>
    <mergeCell ref="AT369:AT378"/>
    <mergeCell ref="AU369:AU378"/>
    <mergeCell ref="AV369:AV378"/>
    <mergeCell ref="AJ369:AJ378"/>
    <mergeCell ref="AK369:AK378"/>
    <mergeCell ref="AL369:AL378"/>
    <mergeCell ref="AN369:AN378"/>
    <mergeCell ref="N389:N398"/>
    <mergeCell ref="O389:O398"/>
    <mergeCell ref="AI379:AI388"/>
    <mergeCell ref="AJ379:AJ388"/>
    <mergeCell ref="AK379:AK388"/>
    <mergeCell ref="AL379:AL388"/>
    <mergeCell ref="AN379:AN388"/>
    <mergeCell ref="AT379:AT388"/>
    <mergeCell ref="AT389:AT398"/>
    <mergeCell ref="B389:B398"/>
    <mergeCell ref="C389:C398"/>
    <mergeCell ref="D389:D398"/>
    <mergeCell ref="E389:E398"/>
    <mergeCell ref="P389:P398"/>
    <mergeCell ref="AB379:AB388"/>
    <mergeCell ref="R379:R388"/>
    <mergeCell ref="X379:X388"/>
    <mergeCell ref="Y379:Y388"/>
    <mergeCell ref="AA379:AA388"/>
    <mergeCell ref="Z379:Z388"/>
    <mergeCell ref="M409:M418"/>
    <mergeCell ref="N409:N418"/>
    <mergeCell ref="O409:O418"/>
    <mergeCell ref="B409:B418"/>
    <mergeCell ref="C409:C418"/>
    <mergeCell ref="D409:D418"/>
    <mergeCell ref="E409:E418"/>
    <mergeCell ref="AU399:AU408"/>
    <mergeCell ref="AV399:AV408"/>
    <mergeCell ref="AW399:AW408"/>
    <mergeCell ref="AY399:AY408"/>
    <mergeCell ref="AK399:AK408"/>
    <mergeCell ref="AL399:AL408"/>
    <mergeCell ref="AN399:AN408"/>
    <mergeCell ref="AT399:AT408"/>
    <mergeCell ref="AM399:AM408"/>
    <mergeCell ref="AX399:AX408"/>
    <mergeCell ref="AA399:AA408"/>
    <mergeCell ref="AC399:AC408"/>
    <mergeCell ref="AI399:AI408"/>
    <mergeCell ref="AJ399:AJ408"/>
    <mergeCell ref="AB399:AB408"/>
    <mergeCell ref="R399:R408"/>
    <mergeCell ref="X399:X408"/>
    <mergeCell ref="Y399:Y408"/>
    <mergeCell ref="Z399:Z408"/>
    <mergeCell ref="B399:B408"/>
    <mergeCell ref="C399:C408"/>
    <mergeCell ref="D399:D408"/>
    <mergeCell ref="E399:E408"/>
    <mergeCell ref="G399:G408"/>
    <mergeCell ref="M399:M408"/>
    <mergeCell ref="AI426:AS426"/>
    <mergeCell ref="AT426:BD426"/>
    <mergeCell ref="BA427:BD428"/>
    <mergeCell ref="AD427:AD428"/>
    <mergeCell ref="AE427:AH428"/>
    <mergeCell ref="AI427:AN427"/>
    <mergeCell ref="AW409:AW418"/>
    <mergeCell ref="AY409:AY418"/>
    <mergeCell ref="AT419:AY419"/>
    <mergeCell ref="AT409:AT418"/>
    <mergeCell ref="AU409:AU418"/>
    <mergeCell ref="AV409:AV418"/>
    <mergeCell ref="AJ409:AJ418"/>
    <mergeCell ref="AK409:AK418"/>
    <mergeCell ref="B419:G419"/>
    <mergeCell ref="M419:R419"/>
    <mergeCell ref="X419:AC419"/>
    <mergeCell ref="AI419:AN419"/>
    <mergeCell ref="AL409:AL418"/>
    <mergeCell ref="AN409:AN418"/>
    <mergeCell ref="AM409:AM418"/>
    <mergeCell ref="Z409:Z418"/>
    <mergeCell ref="AA409:AA418"/>
    <mergeCell ref="AC409:AC418"/>
    <mergeCell ref="AI409:AI418"/>
    <mergeCell ref="AB409:AB418"/>
    <mergeCell ref="P409:P418"/>
    <mergeCell ref="R409:R418"/>
    <mergeCell ref="X409:X418"/>
    <mergeCell ref="Y409:Y418"/>
    <mergeCell ref="Q409:Q418"/>
    <mergeCell ref="G409:G418"/>
    <mergeCell ref="AT429:AT438"/>
    <mergeCell ref="AU429:AU438"/>
    <mergeCell ref="O429:O438"/>
    <mergeCell ref="P429:P438"/>
    <mergeCell ref="Y429:Y438"/>
    <mergeCell ref="Q429:Q438"/>
    <mergeCell ref="AZ427:AZ428"/>
    <mergeCell ref="AO427:AO428"/>
    <mergeCell ref="AP427:AS428"/>
    <mergeCell ref="S427:S428"/>
    <mergeCell ref="T427:W428"/>
    <mergeCell ref="X427:AC427"/>
    <mergeCell ref="AA429:AA438"/>
    <mergeCell ref="AC429:AC438"/>
    <mergeCell ref="AB429:AB438"/>
    <mergeCell ref="B429:B438"/>
    <mergeCell ref="C429:C438"/>
    <mergeCell ref="D429:D438"/>
    <mergeCell ref="E429:E438"/>
    <mergeCell ref="G429:G438"/>
    <mergeCell ref="M429:M438"/>
    <mergeCell ref="F429:F438"/>
    <mergeCell ref="B427:G427"/>
    <mergeCell ref="H427:H428"/>
    <mergeCell ref="I427:L428"/>
    <mergeCell ref="M427:R427"/>
    <mergeCell ref="AV439:AV448"/>
    <mergeCell ref="AW439:AW448"/>
    <mergeCell ref="AJ439:AJ448"/>
    <mergeCell ref="AK439:AK448"/>
    <mergeCell ref="AL439:AL448"/>
    <mergeCell ref="AN439:AN448"/>
    <mergeCell ref="AM439:AM448"/>
    <mergeCell ref="R439:R448"/>
    <mergeCell ref="X439:X448"/>
    <mergeCell ref="Y439:Y448"/>
    <mergeCell ref="AT439:AT448"/>
    <mergeCell ref="AY429:AY438"/>
    <mergeCell ref="B439:B448"/>
    <mergeCell ref="C439:C448"/>
    <mergeCell ref="D439:D448"/>
    <mergeCell ref="E439:E448"/>
    <mergeCell ref="G439:G448"/>
    <mergeCell ref="M439:M448"/>
    <mergeCell ref="N439:N448"/>
    <mergeCell ref="O439:O448"/>
    <mergeCell ref="AC439:AC448"/>
    <mergeCell ref="AV429:AV438"/>
    <mergeCell ref="AI429:AI438"/>
    <mergeCell ref="AJ429:AJ438"/>
    <mergeCell ref="AK429:AK438"/>
    <mergeCell ref="AL429:AL438"/>
    <mergeCell ref="Z429:Z438"/>
    <mergeCell ref="AW429:AW438"/>
    <mergeCell ref="R429:R438"/>
    <mergeCell ref="X429:X438"/>
    <mergeCell ref="N429:N438"/>
    <mergeCell ref="AN429:AN438"/>
    <mergeCell ref="D469:D478"/>
    <mergeCell ref="E469:E478"/>
    <mergeCell ref="G469:G478"/>
    <mergeCell ref="P469:P478"/>
    <mergeCell ref="R469:R478"/>
    <mergeCell ref="X469:X478"/>
    <mergeCell ref="M469:M478"/>
    <mergeCell ref="B459:B468"/>
    <mergeCell ref="C459:C468"/>
    <mergeCell ref="D459:D468"/>
    <mergeCell ref="E459:E468"/>
    <mergeCell ref="G459:G468"/>
    <mergeCell ref="M459:M468"/>
    <mergeCell ref="O469:O478"/>
    <mergeCell ref="O459:O468"/>
    <mergeCell ref="R449:R458"/>
    <mergeCell ref="X449:X458"/>
    <mergeCell ref="Q459:Q468"/>
    <mergeCell ref="R459:R468"/>
    <mergeCell ref="B449:B458"/>
    <mergeCell ref="C449:C458"/>
    <mergeCell ref="D449:D458"/>
    <mergeCell ref="E449:E458"/>
    <mergeCell ref="G449:G458"/>
    <mergeCell ref="M449:M458"/>
    <mergeCell ref="N449:N458"/>
    <mergeCell ref="O449:O458"/>
    <mergeCell ref="P449:P458"/>
    <mergeCell ref="B469:B478"/>
    <mergeCell ref="B479:G479"/>
    <mergeCell ref="AT479:AY479"/>
    <mergeCell ref="BE479:BG479"/>
    <mergeCell ref="AI469:AI478"/>
    <mergeCell ref="AW469:AW478"/>
    <mergeCell ref="AY469:AY478"/>
    <mergeCell ref="AT469:AT478"/>
    <mergeCell ref="AV469:AV478"/>
    <mergeCell ref="AU469:AU478"/>
    <mergeCell ref="AK469:AK478"/>
    <mergeCell ref="AL469:AL478"/>
    <mergeCell ref="AX459:AX468"/>
    <mergeCell ref="AX469:AX478"/>
    <mergeCell ref="M479:R479"/>
    <mergeCell ref="X479:AC479"/>
    <mergeCell ref="AI479:AN479"/>
    <mergeCell ref="AN469:AN478"/>
    <mergeCell ref="Q469:Q478"/>
    <mergeCell ref="AC469:AC478"/>
    <mergeCell ref="AB469:AB478"/>
    <mergeCell ref="P459:P468"/>
    <mergeCell ref="N469:N478"/>
    <mergeCell ref="AY459:AY468"/>
    <mergeCell ref="AW459:AW468"/>
    <mergeCell ref="AJ459:AJ468"/>
    <mergeCell ref="AK459:AK468"/>
    <mergeCell ref="AL459:AL468"/>
    <mergeCell ref="AN459:AN468"/>
    <mergeCell ref="AT459:AT468"/>
    <mergeCell ref="AU459:AU468"/>
    <mergeCell ref="AV459:AV468"/>
    <mergeCell ref="C469:C478"/>
    <mergeCell ref="R489:R498"/>
    <mergeCell ref="X489:X498"/>
    <mergeCell ref="Y489:Y498"/>
    <mergeCell ref="Z489:Z498"/>
    <mergeCell ref="BA487:BD488"/>
    <mergeCell ref="B489:B498"/>
    <mergeCell ref="C489:C498"/>
    <mergeCell ref="D489:D498"/>
    <mergeCell ref="E489:E498"/>
    <mergeCell ref="G489:G498"/>
    <mergeCell ref="M489:M498"/>
    <mergeCell ref="N489:N498"/>
    <mergeCell ref="O489:O498"/>
    <mergeCell ref="AI487:AN487"/>
    <mergeCell ref="I487:L488"/>
    <mergeCell ref="M487:R487"/>
    <mergeCell ref="M486:W486"/>
    <mergeCell ref="X486:AH486"/>
    <mergeCell ref="S487:S488"/>
    <mergeCell ref="T487:W488"/>
    <mergeCell ref="X487:AC487"/>
    <mergeCell ref="AD487:AD488"/>
    <mergeCell ref="AE487:AH488"/>
    <mergeCell ref="B486:L486"/>
    <mergeCell ref="AI486:AS486"/>
    <mergeCell ref="AT486:BD486"/>
    <mergeCell ref="AV489:AV498"/>
    <mergeCell ref="AW489:AW498"/>
    <mergeCell ref="AT489:AT498"/>
    <mergeCell ref="AU489:AU498"/>
    <mergeCell ref="AA489:AA498"/>
    <mergeCell ref="AC489:AC498"/>
    <mergeCell ref="AY489:AY498"/>
    <mergeCell ref="AX489:AX498"/>
    <mergeCell ref="AJ489:AJ498"/>
    <mergeCell ref="AZ487:AZ488"/>
    <mergeCell ref="AO487:AO488"/>
    <mergeCell ref="AP487:AS488"/>
    <mergeCell ref="AT487:AY487"/>
    <mergeCell ref="AK489:AK498"/>
    <mergeCell ref="AL489:AL498"/>
    <mergeCell ref="AN489:AN498"/>
    <mergeCell ref="AI489:AI498"/>
    <mergeCell ref="AB489:AB498"/>
    <mergeCell ref="AW499:AW508"/>
    <mergeCell ref="AY499:AY508"/>
    <mergeCell ref="Y509:Y518"/>
    <mergeCell ref="AN499:AN508"/>
    <mergeCell ref="AT499:AT508"/>
    <mergeCell ref="AU499:AU508"/>
    <mergeCell ref="AV509:AV518"/>
    <mergeCell ref="AW509:AW518"/>
    <mergeCell ref="AX499:AX508"/>
    <mergeCell ref="AX509:AX518"/>
    <mergeCell ref="D509:D518"/>
    <mergeCell ref="E509:E518"/>
    <mergeCell ref="R509:R518"/>
    <mergeCell ref="X509:X518"/>
    <mergeCell ref="G509:G518"/>
    <mergeCell ref="M509:M518"/>
    <mergeCell ref="N509:N518"/>
    <mergeCell ref="O509:O518"/>
    <mergeCell ref="AV499:AV508"/>
    <mergeCell ref="AJ499:AJ508"/>
    <mergeCell ref="AB499:AB508"/>
    <mergeCell ref="AK499:AK508"/>
    <mergeCell ref="AL499:AL508"/>
    <mergeCell ref="Z499:Z508"/>
    <mergeCell ref="AA499:AA508"/>
    <mergeCell ref="AC499:AC508"/>
    <mergeCell ref="AI499:AI508"/>
    <mergeCell ref="P499:P508"/>
    <mergeCell ref="R499:R508"/>
    <mergeCell ref="X499:X508"/>
    <mergeCell ref="Y499:Y508"/>
    <mergeCell ref="M499:M508"/>
    <mergeCell ref="N499:N508"/>
    <mergeCell ref="O499:O508"/>
    <mergeCell ref="AU509:AU518"/>
    <mergeCell ref="AA509:AA518"/>
    <mergeCell ref="AC509:AC518"/>
    <mergeCell ref="AI509:AI518"/>
    <mergeCell ref="AB509:AB518"/>
    <mergeCell ref="AK509:AK518"/>
    <mergeCell ref="AL509:AL518"/>
    <mergeCell ref="AN509:AN518"/>
    <mergeCell ref="AJ509:AJ518"/>
    <mergeCell ref="M519:M528"/>
    <mergeCell ref="N519:N528"/>
    <mergeCell ref="O519:O528"/>
    <mergeCell ref="P519:P528"/>
    <mergeCell ref="R519:R528"/>
    <mergeCell ref="X519:X528"/>
    <mergeCell ref="Y519:Y528"/>
    <mergeCell ref="Z509:Z518"/>
    <mergeCell ref="B539:G539"/>
    <mergeCell ref="M539:R539"/>
    <mergeCell ref="X539:AC539"/>
    <mergeCell ref="AI539:AN539"/>
    <mergeCell ref="AA529:AA538"/>
    <mergeCell ref="G529:G538"/>
    <mergeCell ref="M529:M538"/>
    <mergeCell ref="N529:N538"/>
    <mergeCell ref="O529:O538"/>
    <mergeCell ref="R529:R538"/>
    <mergeCell ref="X529:X538"/>
    <mergeCell ref="Y529:Y538"/>
    <mergeCell ref="Z529:Z538"/>
    <mergeCell ref="B529:B538"/>
    <mergeCell ref="C529:C538"/>
    <mergeCell ref="D529:D538"/>
    <mergeCell ref="E529:E538"/>
    <mergeCell ref="AY389:AY398"/>
    <mergeCell ref="AW389:AW398"/>
    <mergeCell ref="AU519:AU528"/>
    <mergeCell ref="AV519:AV528"/>
    <mergeCell ref="X306:AH306"/>
    <mergeCell ref="AI306:AS306"/>
    <mergeCell ref="AX529:AX538"/>
    <mergeCell ref="AW529:AW538"/>
    <mergeCell ref="AX309:AX318"/>
    <mergeCell ref="AX319:AX328"/>
    <mergeCell ref="AX329:AX338"/>
    <mergeCell ref="AX339:AX348"/>
    <mergeCell ref="AY529:AY538"/>
    <mergeCell ref="AU529:AU538"/>
    <mergeCell ref="AK529:AK538"/>
    <mergeCell ref="AL529:AL538"/>
    <mergeCell ref="AN529:AN538"/>
    <mergeCell ref="AT529:AT538"/>
    <mergeCell ref="AV529:AV538"/>
    <mergeCell ref="AT519:AT528"/>
    <mergeCell ref="AA519:AA528"/>
    <mergeCell ref="AC519:AC528"/>
    <mergeCell ref="AI519:AI528"/>
    <mergeCell ref="AJ519:AJ528"/>
    <mergeCell ref="AB519:AB528"/>
    <mergeCell ref="AL519:AL528"/>
    <mergeCell ref="Z519:Z528"/>
    <mergeCell ref="AY509:AY518"/>
    <mergeCell ref="AW519:AW528"/>
    <mergeCell ref="AY519:AY528"/>
    <mergeCell ref="AN519:AN528"/>
    <mergeCell ref="AT509:AT518"/>
    <mergeCell ref="BE539:BG539"/>
    <mergeCell ref="B547:G547"/>
    <mergeCell ref="H547:H548"/>
    <mergeCell ref="I547:L548"/>
    <mergeCell ref="M547:R547"/>
    <mergeCell ref="X547:AC547"/>
    <mergeCell ref="AD547:AD548"/>
    <mergeCell ref="AT539:AY539"/>
    <mergeCell ref="B543:BD543"/>
    <mergeCell ref="AT306:BD306"/>
    <mergeCell ref="B366:L366"/>
    <mergeCell ref="M366:W366"/>
    <mergeCell ref="X366:AH366"/>
    <mergeCell ref="AI366:AS366"/>
    <mergeCell ref="AT366:BD366"/>
    <mergeCell ref="F339:F348"/>
    <mergeCell ref="F349:F358"/>
    <mergeCell ref="Q309:Q318"/>
    <mergeCell ref="B306:L306"/>
    <mergeCell ref="AJ349:AJ358"/>
    <mergeCell ref="AV349:AV358"/>
    <mergeCell ref="AK349:AK358"/>
    <mergeCell ref="AL349:AL358"/>
    <mergeCell ref="AN349:AN358"/>
    <mergeCell ref="M306:W306"/>
    <mergeCell ref="AY349:AY358"/>
    <mergeCell ref="AT349:AT358"/>
    <mergeCell ref="AU349:AU358"/>
    <mergeCell ref="AX369:AX378"/>
    <mergeCell ref="AX379:AX388"/>
    <mergeCell ref="AX349:AX358"/>
    <mergeCell ref="AW349:AW358"/>
    <mergeCell ref="B549:B558"/>
    <mergeCell ref="C549:C558"/>
    <mergeCell ref="D549:D558"/>
    <mergeCell ref="E549:E558"/>
    <mergeCell ref="G549:G558"/>
    <mergeCell ref="M549:M558"/>
    <mergeCell ref="N549:N558"/>
    <mergeCell ref="AE547:AH548"/>
    <mergeCell ref="O549:O558"/>
    <mergeCell ref="P549:P558"/>
    <mergeCell ref="R549:R558"/>
    <mergeCell ref="X549:X558"/>
    <mergeCell ref="Q549:Q558"/>
    <mergeCell ref="Y549:Y558"/>
    <mergeCell ref="S547:S548"/>
    <mergeCell ref="T547:W548"/>
    <mergeCell ref="AI547:AN547"/>
    <mergeCell ref="F549:F558"/>
    <mergeCell ref="AY559:AY568"/>
    <mergeCell ref="AW559:AW568"/>
    <mergeCell ref="Z559:Z568"/>
    <mergeCell ref="AA559:AA568"/>
    <mergeCell ref="AC559:AC568"/>
    <mergeCell ref="B569:B578"/>
    <mergeCell ref="C569:C578"/>
    <mergeCell ref="D569:D578"/>
    <mergeCell ref="E569:E578"/>
    <mergeCell ref="G569:G578"/>
    <mergeCell ref="M569:M578"/>
    <mergeCell ref="N569:N578"/>
    <mergeCell ref="O569:O578"/>
    <mergeCell ref="P569:P578"/>
    <mergeCell ref="AT559:AT568"/>
    <mergeCell ref="AU559:AU568"/>
    <mergeCell ref="AV559:AV568"/>
    <mergeCell ref="AJ559:AJ568"/>
    <mergeCell ref="AK559:AK568"/>
    <mergeCell ref="AL559:AL568"/>
    <mergeCell ref="AN559:AN568"/>
    <mergeCell ref="AI559:AI568"/>
    <mergeCell ref="AB559:AB568"/>
    <mergeCell ref="R559:R568"/>
    <mergeCell ref="X559:X568"/>
    <mergeCell ref="Y559:Y568"/>
    <mergeCell ref="Q559:Q568"/>
    <mergeCell ref="B559:B568"/>
    <mergeCell ref="C559:C568"/>
    <mergeCell ref="D559:D568"/>
    <mergeCell ref="E559:E568"/>
    <mergeCell ref="G559:G568"/>
    <mergeCell ref="B579:B588"/>
    <mergeCell ref="C579:C588"/>
    <mergeCell ref="D579:D588"/>
    <mergeCell ref="E579:E588"/>
    <mergeCell ref="AU569:AU578"/>
    <mergeCell ref="AV569:AV578"/>
    <mergeCell ref="AA569:AA578"/>
    <mergeCell ref="AC569:AC578"/>
    <mergeCell ref="AI569:AI578"/>
    <mergeCell ref="AJ569:AJ578"/>
    <mergeCell ref="AW569:AW578"/>
    <mergeCell ref="AY569:AY578"/>
    <mergeCell ref="AK569:AK578"/>
    <mergeCell ref="AL569:AL578"/>
    <mergeCell ref="AN569:AN578"/>
    <mergeCell ref="AT569:AT578"/>
    <mergeCell ref="AB569:AB578"/>
    <mergeCell ref="R569:R578"/>
    <mergeCell ref="X569:X578"/>
    <mergeCell ref="Y569:Y578"/>
    <mergeCell ref="Z569:Z578"/>
    <mergeCell ref="Q569:Q578"/>
    <mergeCell ref="E589:E598"/>
    <mergeCell ref="G589:G598"/>
    <mergeCell ref="M589:M598"/>
    <mergeCell ref="N589:N598"/>
    <mergeCell ref="O589:O598"/>
    <mergeCell ref="P589:P598"/>
    <mergeCell ref="AW579:AW588"/>
    <mergeCell ref="AJ579:AJ588"/>
    <mergeCell ref="AK579:AK588"/>
    <mergeCell ref="AL579:AL588"/>
    <mergeCell ref="AN579:AN588"/>
    <mergeCell ref="Z579:Z588"/>
    <mergeCell ref="AA579:AA588"/>
    <mergeCell ref="AC579:AC588"/>
    <mergeCell ref="AI579:AI588"/>
    <mergeCell ref="AB579:AB588"/>
    <mergeCell ref="R579:R588"/>
    <mergeCell ref="X579:X588"/>
    <mergeCell ref="Y579:Y588"/>
    <mergeCell ref="G579:G588"/>
    <mergeCell ref="M579:M588"/>
    <mergeCell ref="N579:N588"/>
    <mergeCell ref="O579:O588"/>
    <mergeCell ref="Q579:Q588"/>
    <mergeCell ref="Q589:Q598"/>
    <mergeCell ref="AY589:AY598"/>
    <mergeCell ref="B599:G599"/>
    <mergeCell ref="M599:R599"/>
    <mergeCell ref="B546:L546"/>
    <mergeCell ref="M546:W546"/>
    <mergeCell ref="X546:AH546"/>
    <mergeCell ref="AI546:AS546"/>
    <mergeCell ref="X599:AC599"/>
    <mergeCell ref="AI599:AN599"/>
    <mergeCell ref="AT599:AY599"/>
    <mergeCell ref="AX589:AX598"/>
    <mergeCell ref="AK589:AK598"/>
    <mergeCell ref="AL589:AL598"/>
    <mergeCell ref="AN589:AN598"/>
    <mergeCell ref="AM589:AM598"/>
    <mergeCell ref="AT589:AT598"/>
    <mergeCell ref="AU589:AU598"/>
    <mergeCell ref="AV589:AV598"/>
    <mergeCell ref="AW589:AW598"/>
    <mergeCell ref="AA589:AA598"/>
    <mergeCell ref="AC589:AC598"/>
    <mergeCell ref="AI589:AI598"/>
    <mergeCell ref="AJ589:AJ598"/>
    <mergeCell ref="AB589:AB598"/>
    <mergeCell ref="R589:R598"/>
    <mergeCell ref="X589:X598"/>
    <mergeCell ref="Y589:Y598"/>
    <mergeCell ref="Z589:Z598"/>
    <mergeCell ref="AY579:AY588"/>
    <mergeCell ref="B589:B598"/>
    <mergeCell ref="C589:C598"/>
    <mergeCell ref="D589:D598"/>
    <mergeCell ref="AB29:AB38"/>
    <mergeCell ref="AM9:AM18"/>
    <mergeCell ref="AM19:AM28"/>
    <mergeCell ref="AM29:AM38"/>
    <mergeCell ref="AJ29:AJ38"/>
    <mergeCell ref="AK29:AK38"/>
    <mergeCell ref="AK9:AK18"/>
    <mergeCell ref="AL9:AL18"/>
    <mergeCell ref="AC29:AC38"/>
    <mergeCell ref="AI29:AI38"/>
    <mergeCell ref="Q19:Q28"/>
    <mergeCell ref="Q29:Q38"/>
    <mergeCell ref="Q39:Q48"/>
    <mergeCell ref="Q49:Q58"/>
    <mergeCell ref="F9:F18"/>
    <mergeCell ref="F19:F28"/>
    <mergeCell ref="F29:F38"/>
    <mergeCell ref="F39:F48"/>
    <mergeCell ref="G49:G58"/>
    <mergeCell ref="M49:M58"/>
    <mergeCell ref="M39:M48"/>
    <mergeCell ref="N39:N48"/>
    <mergeCell ref="G9:G18"/>
    <mergeCell ref="M9:M18"/>
    <mergeCell ref="N9:N18"/>
    <mergeCell ref="O9:O18"/>
    <mergeCell ref="Q9:Q18"/>
    <mergeCell ref="G19:G28"/>
    <mergeCell ref="AX69:AX78"/>
    <mergeCell ref="AX79:AX88"/>
    <mergeCell ref="AX89:AX98"/>
    <mergeCell ref="AX99:AX108"/>
    <mergeCell ref="AM69:AM78"/>
    <mergeCell ref="AM79:AM88"/>
    <mergeCell ref="AM89:AM98"/>
    <mergeCell ref="AM99:AM108"/>
    <mergeCell ref="AW99:AW108"/>
    <mergeCell ref="AW89:AW98"/>
    <mergeCell ref="AY139:AY148"/>
    <mergeCell ref="AY89:AY98"/>
    <mergeCell ref="AY79:AY88"/>
    <mergeCell ref="AW69:AW78"/>
    <mergeCell ref="AY69:AY78"/>
    <mergeCell ref="F89:F98"/>
    <mergeCell ref="F99:F108"/>
    <mergeCell ref="G139:G148"/>
    <mergeCell ref="O109:O118"/>
    <mergeCell ref="B119:G119"/>
    <mergeCell ref="M119:R119"/>
    <mergeCell ref="E99:E108"/>
    <mergeCell ref="O99:O108"/>
    <mergeCell ref="X119:AC119"/>
    <mergeCell ref="AI119:AN119"/>
    <mergeCell ref="AU89:AU98"/>
    <mergeCell ref="AV89:AV98"/>
    <mergeCell ref="AA89:AA98"/>
    <mergeCell ref="AC89:AC98"/>
    <mergeCell ref="AI89:AI98"/>
    <mergeCell ref="AJ89:AJ98"/>
    <mergeCell ref="AB89:AB98"/>
    <mergeCell ref="Z199:Z208"/>
    <mergeCell ref="AA199:AA208"/>
    <mergeCell ref="AC199:AC208"/>
    <mergeCell ref="AT199:AT208"/>
    <mergeCell ref="AU199:AU208"/>
    <mergeCell ref="AV199:AV208"/>
    <mergeCell ref="AJ199:AJ208"/>
    <mergeCell ref="AK199:AK208"/>
    <mergeCell ref="AL199:AL208"/>
    <mergeCell ref="O189:O198"/>
    <mergeCell ref="F199:F208"/>
    <mergeCell ref="AX149:AX158"/>
    <mergeCell ref="AT119:AY119"/>
    <mergeCell ref="AT127:AY127"/>
    <mergeCell ref="AU149:AU158"/>
    <mergeCell ref="AV149:AV158"/>
    <mergeCell ref="AW149:AW158"/>
    <mergeCell ref="AY149:AY158"/>
    <mergeCell ref="AT187:AY187"/>
    <mergeCell ref="AI187:AN187"/>
    <mergeCell ref="AO187:AO188"/>
    <mergeCell ref="AP187:AS188"/>
    <mergeCell ref="S187:S188"/>
    <mergeCell ref="T187:W188"/>
    <mergeCell ref="X187:AC187"/>
    <mergeCell ref="M169:M178"/>
    <mergeCell ref="N169:N178"/>
    <mergeCell ref="O169:O178"/>
    <mergeCell ref="AY189:AY198"/>
    <mergeCell ref="AX189:AX198"/>
    <mergeCell ref="AU159:AU168"/>
    <mergeCell ref="AV159:AV168"/>
    <mergeCell ref="B184:BD184"/>
    <mergeCell ref="AY169:AY178"/>
    <mergeCell ref="B183:BD183"/>
    <mergeCell ref="AJ169:AJ178"/>
    <mergeCell ref="AK169:AK178"/>
    <mergeCell ref="AL169:AL178"/>
    <mergeCell ref="AX169:AX178"/>
    <mergeCell ref="AV169:AV178"/>
    <mergeCell ref="AN169:AN178"/>
    <mergeCell ref="F129:F138"/>
    <mergeCell ref="F139:F148"/>
    <mergeCell ref="F149:F158"/>
    <mergeCell ref="F159:F168"/>
    <mergeCell ref="Q129:Q138"/>
    <mergeCell ref="Q139:Q148"/>
    <mergeCell ref="Q149:Q158"/>
    <mergeCell ref="Q159:Q168"/>
    <mergeCell ref="AA159:AA168"/>
    <mergeCell ref="AC159:AC168"/>
    <mergeCell ref="AI159:AI168"/>
    <mergeCell ref="AJ159:AJ168"/>
    <mergeCell ref="AM159:AM168"/>
    <mergeCell ref="AK159:AK168"/>
    <mergeCell ref="AL159:AL168"/>
    <mergeCell ref="AN159:AN168"/>
    <mergeCell ref="AT159:AT168"/>
    <mergeCell ref="O159:O168"/>
    <mergeCell ref="X159:X168"/>
    <mergeCell ref="Y159:Y168"/>
    <mergeCell ref="Z159:Z168"/>
    <mergeCell ref="P159:P168"/>
    <mergeCell ref="R159:R168"/>
    <mergeCell ref="AX199:AX208"/>
    <mergeCell ref="AX209:AX218"/>
    <mergeCell ref="AX219:AX228"/>
    <mergeCell ref="AX229:AX238"/>
    <mergeCell ref="AM189:AM198"/>
    <mergeCell ref="AM199:AM208"/>
    <mergeCell ref="X186:AH186"/>
    <mergeCell ref="AI186:AS186"/>
    <mergeCell ref="F229:F238"/>
    <mergeCell ref="Q189:Q198"/>
    <mergeCell ref="Q199:Q208"/>
    <mergeCell ref="Q209:Q218"/>
    <mergeCell ref="Q219:Q228"/>
    <mergeCell ref="Q229:Q238"/>
    <mergeCell ref="P219:P228"/>
    <mergeCell ref="P199:P208"/>
    <mergeCell ref="AN199:AN208"/>
    <mergeCell ref="AI199:AI208"/>
    <mergeCell ref="AB199:AB208"/>
    <mergeCell ref="R199:R208"/>
    <mergeCell ref="X199:X208"/>
    <mergeCell ref="Y199:Y208"/>
    <mergeCell ref="AW189:AW198"/>
    <mergeCell ref="AT189:AT198"/>
    <mergeCell ref="AU189:AU198"/>
    <mergeCell ref="AV189:AV198"/>
    <mergeCell ref="AI189:AI198"/>
    <mergeCell ref="AJ189:AJ198"/>
    <mergeCell ref="F209:F218"/>
    <mergeCell ref="AT186:BD186"/>
    <mergeCell ref="AY199:AY208"/>
    <mergeCell ref="AW199:AW208"/>
    <mergeCell ref="AX289:AX298"/>
    <mergeCell ref="F309:F318"/>
    <mergeCell ref="F319:F328"/>
    <mergeCell ref="AT319:AT328"/>
    <mergeCell ref="AU319:AU328"/>
    <mergeCell ref="AV319:AV328"/>
    <mergeCell ref="AW319:AW328"/>
    <mergeCell ref="F289:F298"/>
    <mergeCell ref="AC319:AC328"/>
    <mergeCell ref="AI319:AI328"/>
    <mergeCell ref="AX249:AX258"/>
    <mergeCell ref="AX259:AX268"/>
    <mergeCell ref="AX269:AX278"/>
    <mergeCell ref="AX279:AX288"/>
    <mergeCell ref="AM249:AM258"/>
    <mergeCell ref="AM259:AM268"/>
    <mergeCell ref="AM269:AM278"/>
    <mergeCell ref="AM279:AM288"/>
    <mergeCell ref="AV279:AV288"/>
    <mergeCell ref="AW279:AW288"/>
    <mergeCell ref="Q269:Q278"/>
    <mergeCell ref="Q279:Q288"/>
    <mergeCell ref="Q289:Q298"/>
    <mergeCell ref="F249:F258"/>
    <mergeCell ref="F259:F268"/>
    <mergeCell ref="F269:F278"/>
    <mergeCell ref="F279:F288"/>
    <mergeCell ref="M289:M298"/>
    <mergeCell ref="N289:N298"/>
    <mergeCell ref="O289:O298"/>
    <mergeCell ref="B304:BD304"/>
    <mergeCell ref="B303:BD303"/>
    <mergeCell ref="F379:F388"/>
    <mergeCell ref="F389:F398"/>
    <mergeCell ref="F399:F408"/>
    <mergeCell ref="P309:P318"/>
    <mergeCell ref="AM349:AM358"/>
    <mergeCell ref="Q339:Q348"/>
    <mergeCell ref="Q349:Q358"/>
    <mergeCell ref="P349:P358"/>
    <mergeCell ref="F329:F338"/>
    <mergeCell ref="AB309:AB318"/>
    <mergeCell ref="AB319:AB328"/>
    <mergeCell ref="AB329:AB338"/>
    <mergeCell ref="AM309:AM318"/>
    <mergeCell ref="AM319:AM328"/>
    <mergeCell ref="AM329:AM338"/>
    <mergeCell ref="P329:P338"/>
    <mergeCell ref="AJ319:AJ328"/>
    <mergeCell ref="AK319:AK328"/>
    <mergeCell ref="N399:N408"/>
    <mergeCell ref="O399:O408"/>
    <mergeCell ref="P399:P408"/>
    <mergeCell ref="Q369:Q378"/>
    <mergeCell ref="Q379:Q388"/>
    <mergeCell ref="AA389:AA398"/>
    <mergeCell ref="AC389:AC398"/>
    <mergeCell ref="AI389:AI398"/>
    <mergeCell ref="AB389:AB398"/>
    <mergeCell ref="R389:R398"/>
    <mergeCell ref="X389:X398"/>
    <mergeCell ref="Y389:Y398"/>
    <mergeCell ref="G389:G398"/>
    <mergeCell ref="M389:M398"/>
    <mergeCell ref="AU389:AU398"/>
    <mergeCell ref="AV389:AV398"/>
    <mergeCell ref="AJ389:AJ398"/>
    <mergeCell ref="AK389:AK398"/>
    <mergeCell ref="AL389:AL398"/>
    <mergeCell ref="AN389:AN398"/>
    <mergeCell ref="AM389:AM398"/>
    <mergeCell ref="Z389:Z398"/>
    <mergeCell ref="AX429:AX438"/>
    <mergeCell ref="AX439:AX448"/>
    <mergeCell ref="AX449:AX458"/>
    <mergeCell ref="AT427:AY427"/>
    <mergeCell ref="B423:BD423"/>
    <mergeCell ref="AI449:AI458"/>
    <mergeCell ref="AJ449:AJ458"/>
    <mergeCell ref="AB449:AB458"/>
    <mergeCell ref="AV449:AV458"/>
    <mergeCell ref="AM429:AM438"/>
    <mergeCell ref="B424:BD424"/>
    <mergeCell ref="B426:L426"/>
    <mergeCell ref="M426:W426"/>
    <mergeCell ref="X426:AH426"/>
    <mergeCell ref="F409:F418"/>
    <mergeCell ref="Q389:Q398"/>
    <mergeCell ref="Q399:Q408"/>
    <mergeCell ref="AX409:AX418"/>
    <mergeCell ref="AX389:AX398"/>
    <mergeCell ref="Y449:Y458"/>
    <mergeCell ref="Z449:Z458"/>
    <mergeCell ref="AW449:AW458"/>
    <mergeCell ref="AY449:AY458"/>
    <mergeCell ref="AK449:AK458"/>
    <mergeCell ref="AL449:AL458"/>
    <mergeCell ref="AN449:AN458"/>
    <mergeCell ref="AT449:AT458"/>
    <mergeCell ref="AU449:AU458"/>
    <mergeCell ref="AM449:AM458"/>
    <mergeCell ref="AY439:AY448"/>
    <mergeCell ref="AA469:AA478"/>
    <mergeCell ref="AI459:AI468"/>
    <mergeCell ref="AB459:AB468"/>
    <mergeCell ref="AA459:AA468"/>
    <mergeCell ref="F439:F448"/>
    <mergeCell ref="F449:F458"/>
    <mergeCell ref="Q449:Q458"/>
    <mergeCell ref="P439:P448"/>
    <mergeCell ref="Z439:Z448"/>
    <mergeCell ref="Q439:Q448"/>
    <mergeCell ref="AM459:AM468"/>
    <mergeCell ref="Y459:Y468"/>
    <mergeCell ref="AC449:AC458"/>
    <mergeCell ref="AA439:AA448"/>
    <mergeCell ref="AC459:AC468"/>
    <mergeCell ref="AA449:AA458"/>
    <mergeCell ref="AI439:AI448"/>
    <mergeCell ref="AB439:AB448"/>
    <mergeCell ref="AM469:AM478"/>
    <mergeCell ref="AJ469:AJ478"/>
    <mergeCell ref="Z469:Z478"/>
    <mergeCell ref="N459:N468"/>
    <mergeCell ref="X459:X468"/>
    <mergeCell ref="Y469:Y478"/>
    <mergeCell ref="Z459:Z468"/>
    <mergeCell ref="AU439:AU448"/>
    <mergeCell ref="H487:H488"/>
    <mergeCell ref="F529:F538"/>
    <mergeCell ref="Q489:Q498"/>
    <mergeCell ref="Q499:Q508"/>
    <mergeCell ref="Q509:Q518"/>
    <mergeCell ref="Q519:Q528"/>
    <mergeCell ref="Q529:Q538"/>
    <mergeCell ref="P529:P538"/>
    <mergeCell ref="P509:P518"/>
    <mergeCell ref="P489:P498"/>
    <mergeCell ref="F519:F528"/>
    <mergeCell ref="F459:F468"/>
    <mergeCell ref="F469:F478"/>
    <mergeCell ref="F489:F498"/>
    <mergeCell ref="F499:F508"/>
    <mergeCell ref="G499:G508"/>
    <mergeCell ref="B487:G487"/>
    <mergeCell ref="F509:F518"/>
    <mergeCell ref="B509:B518"/>
    <mergeCell ref="C509:C518"/>
    <mergeCell ref="B519:B528"/>
    <mergeCell ref="C519:C528"/>
    <mergeCell ref="D519:D528"/>
    <mergeCell ref="E519:E528"/>
    <mergeCell ref="G519:G528"/>
    <mergeCell ref="B499:B508"/>
    <mergeCell ref="C499:C508"/>
    <mergeCell ref="D499:D508"/>
    <mergeCell ref="E499:E508"/>
    <mergeCell ref="B483:BD483"/>
    <mergeCell ref="B484:BD484"/>
    <mergeCell ref="B485:BD485"/>
    <mergeCell ref="AX519:AX528"/>
    <mergeCell ref="AX549:AX558"/>
    <mergeCell ref="AT546:BD546"/>
    <mergeCell ref="AW549:AW558"/>
    <mergeCell ref="AY549:AY558"/>
    <mergeCell ref="AT547:AY547"/>
    <mergeCell ref="AZ547:AZ548"/>
    <mergeCell ref="BA547:BD548"/>
    <mergeCell ref="AB529:AB538"/>
    <mergeCell ref="AM489:AM498"/>
    <mergeCell ref="AM499:AM508"/>
    <mergeCell ref="AM509:AM518"/>
    <mergeCell ref="AM519:AM528"/>
    <mergeCell ref="AM529:AM538"/>
    <mergeCell ref="AC529:AC538"/>
    <mergeCell ref="AI529:AI538"/>
    <mergeCell ref="AK519:AK528"/>
    <mergeCell ref="AJ529:AJ538"/>
    <mergeCell ref="AN549:AN558"/>
    <mergeCell ref="AT549:AT558"/>
    <mergeCell ref="AU549:AU558"/>
    <mergeCell ref="AV549:AV558"/>
    <mergeCell ref="AI549:AI558"/>
    <mergeCell ref="AJ549:AJ558"/>
    <mergeCell ref="AK549:AK558"/>
    <mergeCell ref="AL549:AL558"/>
    <mergeCell ref="AC549:AC558"/>
    <mergeCell ref="AB549:AB558"/>
    <mergeCell ref="AO547:AO548"/>
    <mergeCell ref="AP547:AS548"/>
    <mergeCell ref="B544:BD544"/>
    <mergeCell ref="B545:BD545"/>
    <mergeCell ref="F559:F568"/>
    <mergeCell ref="F569:F578"/>
    <mergeCell ref="F579:F588"/>
    <mergeCell ref="F589:F598"/>
    <mergeCell ref="P579:P588"/>
    <mergeCell ref="P559:P568"/>
    <mergeCell ref="AX559:AX568"/>
    <mergeCell ref="AX569:AX578"/>
    <mergeCell ref="AX579:AX588"/>
    <mergeCell ref="AM549:AM558"/>
    <mergeCell ref="AM559:AM568"/>
    <mergeCell ref="AM569:AM578"/>
    <mergeCell ref="AM579:AM588"/>
    <mergeCell ref="AT579:AT588"/>
    <mergeCell ref="AU579:AU588"/>
    <mergeCell ref="AV579:AV588"/>
    <mergeCell ref="M559:M568"/>
    <mergeCell ref="N559:N568"/>
    <mergeCell ref="O559:O568"/>
    <mergeCell ref="Z549:Z558"/>
    <mergeCell ref="AA549:AA558"/>
  </mergeCells>
  <phoneticPr fontId="0" type="noConversion"/>
  <dataValidations xWindow="65" yWindow="349" count="4">
    <dataValidation type="whole" allowBlank="1" showInputMessage="1" showErrorMessage="1" errorTitle="Valor incorrecto" error="Introduzca un número entre 0 y 10.000" promptTitle="Cantidad de numeración utilizada" prompt="Para ese bloque" sqref="BE19:BE20 BE9:BE10 BE29:BE30 A79:A80 A69:A70 A89:A90 A319:A320 A309:A310 A329:A330">
      <formula1>0</formula1>
      <formula2>10000</formula2>
    </dataValidation>
    <dataValidation type="whole" allowBlank="1" showInputMessage="1" showErrorMessage="1" errorTitle="Número erróneo" error="Introduzca un solo dígito, con valores entre 0 y 9, en cada casilla." promptTitle="Bloque de numeración geográfica" prompt="Cada uno de los dígitos NXY AB del Plan Nacional de Numeración" sqref="X9:AC58 AT489:AY538 B9:G58 AI9:AN58 B549:G598 M69:R118 M9:R58 B69:G118 X69:AC118 AI69:AN118 AI129:AN178 M129:R178 X129:AC178 AT129:AY178 AT69:AY118 M189:R238 B129:G178 B189:G238 X189:AC238 AI189:AN238 M249:R298 AT189:AY238 B249:G298 X249:AC298 AI249:AN298 M309:R358 AT249:AY298 B309:G358 X309:AC358 AI309:AN358 M369:R418 AT309:AY358 B369:G418 X369:AC418 AI369:AN418 AI429:AN478 M429:R478 X429:AC478 AT429:AY478 AT369:AY418 M489:R538 B429:G478 B489:G538 X489:AC538 AI489:AN538 AI549:AN598 M549:R598 X549:AC598 AT549:AY598 AT9:AY58">
      <formula1>0</formula1>
      <formula2>9</formula2>
    </dataValidation>
    <dataValidation type="whole" allowBlank="1" showErrorMessage="1" errorTitle="Número erróneo" error="Introduzca un solo dígito, con valores entre 0 y 9, en cada casilla." promptTitle="Distrito de tarificación" prompt="Cada uno de los dígitos del distrito de tarificación asociados a ese bloque y subbloque." sqref="I9:L58 T9:W58 AE9:AH58 AP9:AS58 BA549:BD598 BA9:BD58 T69:W118 AE69:AH118 AP69:AS118 BA69:BD118 I69:L118 T129:W178 AE129:AH178 AP129:AS178 BA129:BD178 I129:L178 T189:W238 AE189:AH238 AP189:AS238 BA189:BD238 I189:L238 T249:W298 AE249:AH298 AP249:AS298 BA249:BD298 I249:L298 T309:W358 AE309:AH358 AP309:AS358 BA309:BD358 I309:L358 T369:W418 AE369:AH418 AP369:AS418 BA369:BD418 I369:L418 T429:W478 AE429:AH478 AP429:AS478 BA429:BD478 I429:L478 T489:W538 AE489:AH538 AP489:AS538 BA489:BD538 I489:L538 T549:W598 AE549:AH598 AP549:AS598 I549:L598">
      <formula1>0</formula1>
      <formula2>9</formula2>
    </dataValidation>
    <dataValidation allowBlank="1" errorTitle="Número erróneo" error="Introduzca un solo dígito, con valores entre 0 y 9, en cada casilla." promptTitle="Subbloque numeración geográfica" prompt="Cada uno de los dígitos MC DU del Plan Nacional de Numeración" sqref="AO9:AO58 H489:H538 S9:S58 AD9:AD58 H9:H58 AO69:AO118 S69:S118 AZ9:AZ58 AD69:AD118 AZ69:AZ118 AO129:AO178 S129:S178 H69:H118 AD129:AD178 AZ129:AZ178 AD189:AD238 H129:H178 AO249:AO298 S189:S238 AO189:AO238 AD249:AD298 H189:H238 AZ189:AZ238 S249:S298 AZ249:AZ298 AO309:AO358 S309:S358 AZ549:AZ598 AD309:AD358 AZ309:AZ358 H309:H358 S369:S418 H249:H298 AD369:AD418 AO369:AO418 AD429:AD478 AZ369:AZ418 AO489:AO538 S429:S478 AO429:AO478 AD489:AD538 H369:H418 AZ429:AZ478 S489:S538 AZ489:AZ538 AO549:AO598 AD549:AD598 H429:H478 S549:S598 H549:H598"/>
  </dataValidations>
  <printOptions horizontalCentered="1" verticalCentered="1"/>
  <pageMargins left="0.75" right="0.75" top="1" bottom="1" header="0" footer="0"/>
  <pageSetup paperSize="9" scale="59" fitToHeight="11" orientation="landscape" horizontalDpi="4294967292" r:id="rId1"/>
  <headerFooter alignWithMargins="0">
    <oddFooter>&amp;C&amp;8&amp;A&amp;R&amp;8Página &amp;P</oddFooter>
  </headerFooter>
  <rowBreaks count="9" manualBreakCount="9">
    <brk id="60" max="62" man="1"/>
    <brk id="120" max="62" man="1"/>
    <brk id="180" max="62" man="1"/>
    <brk id="240" max="62" man="1"/>
    <brk id="300" max="62" man="1"/>
    <brk id="360" max="62" man="1"/>
    <brk id="420" max="62" man="1"/>
    <brk id="480" max="62" man="1"/>
    <brk id="540" max="6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O605"/>
  <sheetViews>
    <sheetView view="pageBreakPreview" zoomScaleNormal="75" zoomScaleSheetLayoutView="100" workbookViewId="0">
      <selection activeCell="B8" sqref="B8:M8"/>
    </sheetView>
  </sheetViews>
  <sheetFormatPr baseColWidth="10" defaultRowHeight="12.75" x14ac:dyDescent="0.2"/>
  <cols>
    <col min="1" max="1" width="2.5703125" bestFit="1" customWidth="1"/>
    <col min="2" max="2" width="12.42578125" bestFit="1" customWidth="1"/>
    <col min="3" max="3" width="2.5703125" bestFit="1" customWidth="1"/>
    <col min="4" max="5" width="2.140625" customWidth="1"/>
    <col min="6" max="6" width="2.140625" bestFit="1" customWidth="1"/>
    <col min="7" max="8" width="2.140625" customWidth="1"/>
    <col min="9" max="9" width="8.85546875" customWidth="1"/>
    <col min="10" max="12" width="6.85546875" bestFit="1" customWidth="1"/>
    <col min="13" max="13" width="10" customWidth="1"/>
    <col min="14" max="14" width="34.5703125" customWidth="1"/>
  </cols>
  <sheetData>
    <row r="1" spans="1:15" ht="35.25" customHeight="1" thickBot="1" x14ac:dyDescent="0.25">
      <c r="A1" s="874" t="s">
        <v>756</v>
      </c>
      <c r="B1" s="875"/>
      <c r="C1" s="875"/>
      <c r="D1" s="875"/>
      <c r="E1" s="875"/>
      <c r="F1" s="875"/>
      <c r="G1" s="875"/>
      <c r="H1" s="875"/>
      <c r="I1" s="875"/>
      <c r="J1" s="875"/>
      <c r="K1" s="875"/>
      <c r="L1" s="875"/>
      <c r="M1" s="875"/>
      <c r="N1" s="876"/>
    </row>
    <row r="2" spans="1:15" x14ac:dyDescent="0.2">
      <c r="A2" s="4"/>
      <c r="B2" s="152"/>
      <c r="C2" s="152"/>
      <c r="D2" s="152"/>
      <c r="E2" s="152"/>
    </row>
    <row r="3" spans="1:15" x14ac:dyDescent="0.2">
      <c r="A3" s="9" t="s">
        <v>532</v>
      </c>
      <c r="B3" s="863" t="s">
        <v>570</v>
      </c>
      <c r="C3" s="863"/>
      <c r="D3" s="863"/>
      <c r="E3" s="863"/>
      <c r="F3" s="863"/>
      <c r="G3" s="863"/>
      <c r="H3" s="863"/>
      <c r="I3" s="863"/>
      <c r="J3" s="863"/>
      <c r="K3" s="863"/>
      <c r="L3" s="863"/>
      <c r="M3" s="863"/>
      <c r="N3" s="863"/>
    </row>
    <row r="4" spans="1:15" ht="25.5" customHeight="1" x14ac:dyDescent="0.2">
      <c r="A4" s="237"/>
      <c r="B4" s="34" t="s">
        <v>534</v>
      </c>
      <c r="C4" s="765" t="s">
        <v>665</v>
      </c>
      <c r="D4" s="765"/>
      <c r="E4" s="765"/>
      <c r="F4" s="765"/>
      <c r="G4" s="765"/>
      <c r="H4" s="765"/>
      <c r="I4" s="765"/>
      <c r="J4" s="765"/>
      <c r="K4" s="765"/>
      <c r="L4" s="765"/>
      <c r="M4" s="765"/>
      <c r="N4" s="765"/>
    </row>
    <row r="5" spans="1:15" x14ac:dyDescent="0.2">
      <c r="C5" s="34" t="s">
        <v>533</v>
      </c>
      <c r="D5" s="769" t="s">
        <v>334</v>
      </c>
      <c r="E5" s="769"/>
      <c r="F5" s="769"/>
      <c r="G5" s="769"/>
      <c r="H5" s="769"/>
      <c r="I5" s="769"/>
      <c r="J5" s="769"/>
      <c r="K5" s="769"/>
      <c r="L5" s="769"/>
      <c r="M5" s="769"/>
      <c r="N5" s="769"/>
    </row>
    <row r="6" spans="1:15" x14ac:dyDescent="0.2">
      <c r="B6" s="238"/>
      <c r="C6" s="34"/>
      <c r="D6" s="18"/>
      <c r="E6" s="18"/>
    </row>
    <row r="7" spans="1:15" x14ac:dyDescent="0.2">
      <c r="A7" s="21"/>
      <c r="B7" s="988" t="s">
        <v>335</v>
      </c>
      <c r="C7" s="840"/>
      <c r="D7" s="840"/>
      <c r="E7" s="840"/>
      <c r="F7" s="840"/>
      <c r="G7" s="840"/>
      <c r="H7" s="840"/>
      <c r="I7" s="840"/>
      <c r="J7" s="840"/>
      <c r="K7" s="840"/>
      <c r="L7" s="840"/>
      <c r="M7" s="989"/>
      <c r="N7" s="37"/>
      <c r="O7" s="236"/>
    </row>
    <row r="8" spans="1:15" x14ac:dyDescent="0.2">
      <c r="A8" s="21"/>
      <c r="B8" s="988" t="s">
        <v>896</v>
      </c>
      <c r="C8" s="840"/>
      <c r="D8" s="840"/>
      <c r="E8" s="840"/>
      <c r="F8" s="840"/>
      <c r="G8" s="840"/>
      <c r="H8" s="840"/>
      <c r="I8" s="840"/>
      <c r="J8" s="840"/>
      <c r="K8" s="840"/>
      <c r="L8" s="840"/>
      <c r="M8" s="989"/>
      <c r="N8" s="12"/>
      <c r="O8" s="236"/>
    </row>
    <row r="9" spans="1:15" x14ac:dyDescent="0.2">
      <c r="A9" s="21"/>
      <c r="B9" s="985" t="s">
        <v>253</v>
      </c>
      <c r="C9" s="865"/>
      <c r="D9" s="865"/>
      <c r="E9" s="865"/>
      <c r="F9" s="865"/>
      <c r="G9" s="865"/>
      <c r="H9" s="865"/>
      <c r="I9" s="865"/>
      <c r="J9" s="865"/>
      <c r="K9" s="865"/>
      <c r="L9" s="865"/>
      <c r="M9" s="986"/>
      <c r="N9" s="12"/>
      <c r="O9" s="236"/>
    </row>
    <row r="10" spans="1:15" s="18" customFormat="1" x14ac:dyDescent="0.2">
      <c r="A10" s="21"/>
      <c r="B10" s="990" t="s">
        <v>336</v>
      </c>
      <c r="C10" s="867" t="s">
        <v>759</v>
      </c>
      <c r="D10" s="868"/>
      <c r="E10" s="868"/>
      <c r="F10" s="868"/>
      <c r="G10" s="868"/>
      <c r="H10" s="869"/>
      <c r="I10" s="851" t="s">
        <v>337</v>
      </c>
      <c r="J10" s="851"/>
      <c r="K10" s="851"/>
      <c r="L10" s="852"/>
      <c r="M10" s="990" t="s">
        <v>638</v>
      </c>
      <c r="O10" s="236"/>
    </row>
    <row r="11" spans="1:15" ht="12.75" customHeight="1" x14ac:dyDescent="0.2">
      <c r="A11" s="21"/>
      <c r="B11" s="990"/>
      <c r="C11" s="867"/>
      <c r="D11" s="868"/>
      <c r="E11" s="868"/>
      <c r="F11" s="868"/>
      <c r="G11" s="868"/>
      <c r="H11" s="869"/>
      <c r="I11" s="849" t="s">
        <v>714</v>
      </c>
      <c r="J11" s="899" t="s">
        <v>343</v>
      </c>
      <c r="K11" s="899"/>
      <c r="L11" s="984"/>
      <c r="M11" s="990"/>
      <c r="O11" s="236"/>
    </row>
    <row r="12" spans="1:15" x14ac:dyDescent="0.2">
      <c r="A12" s="21"/>
      <c r="B12" s="991"/>
      <c r="C12" s="646" t="s">
        <v>640</v>
      </c>
      <c r="D12" s="647" t="s">
        <v>653</v>
      </c>
      <c r="E12" s="647" t="s">
        <v>654</v>
      </c>
      <c r="F12" s="647" t="s">
        <v>655</v>
      </c>
      <c r="G12" s="685" t="s">
        <v>637</v>
      </c>
      <c r="H12" s="648" t="s">
        <v>669</v>
      </c>
      <c r="I12" s="850"/>
      <c r="J12" s="90" t="s">
        <v>344</v>
      </c>
      <c r="K12" s="90" t="s">
        <v>345</v>
      </c>
      <c r="L12" s="90" t="s">
        <v>346</v>
      </c>
      <c r="M12" s="991"/>
      <c r="O12" s="236"/>
    </row>
    <row r="13" spans="1:15" x14ac:dyDescent="0.2">
      <c r="A13" s="21"/>
      <c r="B13" s="982" t="s">
        <v>574</v>
      </c>
      <c r="C13" s="827" t="s">
        <v>283</v>
      </c>
      <c r="D13" s="828"/>
      <c r="E13" s="828"/>
      <c r="F13" s="970">
        <v>9</v>
      </c>
      <c r="G13" s="428"/>
      <c r="H13" s="198"/>
      <c r="I13" s="240"/>
      <c r="J13" s="240"/>
      <c r="K13" s="240"/>
      <c r="L13" s="240"/>
      <c r="M13" s="222">
        <f t="shared" ref="M13:M22" si="0">SUM(I13:L13)</f>
        <v>0</v>
      </c>
      <c r="O13" s="236"/>
    </row>
    <row r="14" spans="1:15" x14ac:dyDescent="0.2">
      <c r="A14" s="21"/>
      <c r="B14" s="982"/>
      <c r="C14" s="827"/>
      <c r="D14" s="828"/>
      <c r="E14" s="828"/>
      <c r="F14" s="966"/>
      <c r="G14" s="428"/>
      <c r="H14" s="198"/>
      <c r="I14" s="25"/>
      <c r="J14" s="25"/>
      <c r="K14" s="25"/>
      <c r="L14" s="25"/>
      <c r="M14" s="93">
        <f>SUM(I14:L14)</f>
        <v>0</v>
      </c>
      <c r="O14" s="236"/>
    </row>
    <row r="15" spans="1:15" x14ac:dyDescent="0.2">
      <c r="A15" s="21"/>
      <c r="B15" s="982"/>
      <c r="C15" s="827"/>
      <c r="D15" s="828"/>
      <c r="E15" s="828"/>
      <c r="F15" s="966"/>
      <c r="G15" s="428"/>
      <c r="H15" s="198"/>
      <c r="I15" s="25"/>
      <c r="J15" s="25"/>
      <c r="K15" s="25"/>
      <c r="L15" s="25"/>
      <c r="M15" s="93">
        <f t="shared" si="0"/>
        <v>0</v>
      </c>
      <c r="O15" s="236"/>
    </row>
    <row r="16" spans="1:15" x14ac:dyDescent="0.2">
      <c r="A16" s="21"/>
      <c r="B16" s="982"/>
      <c r="C16" s="827"/>
      <c r="D16" s="828"/>
      <c r="E16" s="828"/>
      <c r="F16" s="966"/>
      <c r="G16" s="428"/>
      <c r="H16" s="198"/>
      <c r="I16" s="25"/>
      <c r="J16" s="25"/>
      <c r="K16" s="25"/>
      <c r="L16" s="25"/>
      <c r="M16" s="93">
        <f t="shared" si="0"/>
        <v>0</v>
      </c>
      <c r="O16" s="236"/>
    </row>
    <row r="17" spans="1:15" x14ac:dyDescent="0.2">
      <c r="A17" s="21"/>
      <c r="B17" s="982"/>
      <c r="C17" s="827"/>
      <c r="D17" s="828"/>
      <c r="E17" s="828"/>
      <c r="F17" s="966"/>
      <c r="G17" s="428"/>
      <c r="H17" s="198"/>
      <c r="I17" s="25"/>
      <c r="J17" s="25"/>
      <c r="K17" s="25"/>
      <c r="L17" s="25"/>
      <c r="M17" s="93">
        <f t="shared" si="0"/>
        <v>0</v>
      </c>
      <c r="O17" s="236"/>
    </row>
    <row r="18" spans="1:15" x14ac:dyDescent="0.2">
      <c r="A18" s="21"/>
      <c r="B18" s="982"/>
      <c r="C18" s="827"/>
      <c r="D18" s="828"/>
      <c r="E18" s="828"/>
      <c r="F18" s="966"/>
      <c r="G18" s="428"/>
      <c r="H18" s="198"/>
      <c r="I18" s="25"/>
      <c r="J18" s="25"/>
      <c r="K18" s="25"/>
      <c r="L18" s="25"/>
      <c r="M18" s="93">
        <f t="shared" si="0"/>
        <v>0</v>
      </c>
      <c r="O18" s="236"/>
    </row>
    <row r="19" spans="1:15" x14ac:dyDescent="0.2">
      <c r="A19" s="21"/>
      <c r="B19" s="982"/>
      <c r="C19" s="827"/>
      <c r="D19" s="828"/>
      <c r="E19" s="828"/>
      <c r="F19" s="966"/>
      <c r="G19" s="428"/>
      <c r="H19" s="198"/>
      <c r="I19" s="25"/>
      <c r="J19" s="25"/>
      <c r="K19" s="25"/>
      <c r="L19" s="25"/>
      <c r="M19" s="93">
        <f t="shared" si="0"/>
        <v>0</v>
      </c>
      <c r="O19" s="236"/>
    </row>
    <row r="20" spans="1:15" x14ac:dyDescent="0.2">
      <c r="A20" s="21"/>
      <c r="B20" s="982"/>
      <c r="C20" s="827"/>
      <c r="D20" s="828"/>
      <c r="E20" s="828"/>
      <c r="F20" s="966"/>
      <c r="G20" s="428"/>
      <c r="H20" s="198"/>
      <c r="I20" s="25"/>
      <c r="J20" s="25"/>
      <c r="K20" s="25"/>
      <c r="L20" s="25"/>
      <c r="M20" s="93">
        <f t="shared" si="0"/>
        <v>0</v>
      </c>
      <c r="O20" s="236"/>
    </row>
    <row r="21" spans="1:15" x14ac:dyDescent="0.2">
      <c r="A21" s="21"/>
      <c r="B21" s="982"/>
      <c r="C21" s="827"/>
      <c r="D21" s="828"/>
      <c r="E21" s="828"/>
      <c r="F21" s="966"/>
      <c r="G21" s="428"/>
      <c r="H21" s="198"/>
      <c r="I21" s="25"/>
      <c r="J21" s="25"/>
      <c r="K21" s="25"/>
      <c r="L21" s="25"/>
      <c r="M21" s="93">
        <f t="shared" si="0"/>
        <v>0</v>
      </c>
      <c r="O21" s="236"/>
    </row>
    <row r="22" spans="1:15" x14ac:dyDescent="0.2">
      <c r="A22" s="21"/>
      <c r="B22" s="983"/>
      <c r="C22" s="829"/>
      <c r="D22" s="830"/>
      <c r="E22" s="830"/>
      <c r="F22" s="967"/>
      <c r="G22" s="428"/>
      <c r="H22" s="198"/>
      <c r="I22" s="25"/>
      <c r="J22" s="25"/>
      <c r="K22" s="25"/>
      <c r="L22" s="25"/>
      <c r="M22" s="93">
        <f t="shared" si="0"/>
        <v>0</v>
      </c>
      <c r="O22" s="236"/>
    </row>
    <row r="23" spans="1:15" x14ac:dyDescent="0.2">
      <c r="A23" s="21"/>
      <c r="B23" s="972" t="s">
        <v>378</v>
      </c>
      <c r="C23" s="820"/>
      <c r="D23" s="820"/>
      <c r="E23" s="820"/>
      <c r="F23" s="820"/>
      <c r="G23" s="820"/>
      <c r="H23" s="821"/>
      <c r="I23" s="245">
        <f>SUM(I13:I22)</f>
        <v>0</v>
      </c>
      <c r="J23" s="245">
        <f>SUM(J13:J22)</f>
        <v>0</v>
      </c>
      <c r="K23" s="245">
        <f>SUM(K13:K22)</f>
        <v>0</v>
      </c>
      <c r="L23" s="245">
        <f>SUM(L13:L22)</f>
        <v>0</v>
      </c>
      <c r="M23" s="245">
        <f>SUM(M13:M22)</f>
        <v>0</v>
      </c>
      <c r="O23" s="236"/>
    </row>
    <row r="24" spans="1:15" x14ac:dyDescent="0.2">
      <c r="A24" s="21"/>
      <c r="B24" s="968" t="s">
        <v>598</v>
      </c>
      <c r="C24" s="827" t="s">
        <v>397</v>
      </c>
      <c r="D24" s="828"/>
      <c r="E24" s="828"/>
      <c r="F24" s="965">
        <v>4</v>
      </c>
      <c r="G24" s="429"/>
      <c r="H24" s="348"/>
      <c r="I24" s="240"/>
      <c r="J24" s="240"/>
      <c r="K24" s="240"/>
      <c r="L24" s="240"/>
      <c r="M24" s="222">
        <f t="shared" ref="M24:M33" si="1">SUM(I24:L24)</f>
        <v>0</v>
      </c>
      <c r="O24" s="236"/>
    </row>
    <row r="25" spans="1:15" x14ac:dyDescent="0.2">
      <c r="A25" s="21"/>
      <c r="B25" s="968"/>
      <c r="C25" s="827"/>
      <c r="D25" s="828"/>
      <c r="E25" s="828"/>
      <c r="F25" s="966"/>
      <c r="G25" s="428"/>
      <c r="H25" s="198"/>
      <c r="I25" s="25"/>
      <c r="J25" s="25"/>
      <c r="K25" s="25"/>
      <c r="L25" s="25"/>
      <c r="M25" s="93">
        <f t="shared" si="1"/>
        <v>0</v>
      </c>
      <c r="O25" s="236"/>
    </row>
    <row r="26" spans="1:15" x14ac:dyDescent="0.2">
      <c r="A26" s="21"/>
      <c r="B26" s="968"/>
      <c r="C26" s="827"/>
      <c r="D26" s="828"/>
      <c r="E26" s="828"/>
      <c r="F26" s="966"/>
      <c r="G26" s="428"/>
      <c r="H26" s="198"/>
      <c r="I26" s="25"/>
      <c r="J26" s="25"/>
      <c r="K26" s="25"/>
      <c r="L26" s="25"/>
      <c r="M26" s="93">
        <f t="shared" si="1"/>
        <v>0</v>
      </c>
      <c r="O26" s="236"/>
    </row>
    <row r="27" spans="1:15" x14ac:dyDescent="0.2">
      <c r="A27" s="21"/>
      <c r="B27" s="968"/>
      <c r="C27" s="827"/>
      <c r="D27" s="828"/>
      <c r="E27" s="828"/>
      <c r="F27" s="966"/>
      <c r="G27" s="428"/>
      <c r="H27" s="198"/>
      <c r="I27" s="25"/>
      <c r="J27" s="25"/>
      <c r="K27" s="25"/>
      <c r="L27" s="25"/>
      <c r="M27" s="93">
        <f t="shared" si="1"/>
        <v>0</v>
      </c>
      <c r="O27" s="236"/>
    </row>
    <row r="28" spans="1:15" x14ac:dyDescent="0.2">
      <c r="A28" s="21"/>
      <c r="B28" s="968"/>
      <c r="C28" s="827"/>
      <c r="D28" s="828"/>
      <c r="E28" s="828"/>
      <c r="F28" s="967"/>
      <c r="G28" s="428"/>
      <c r="H28" s="198"/>
      <c r="I28" s="25"/>
      <c r="J28" s="25"/>
      <c r="K28" s="25"/>
      <c r="L28" s="25"/>
      <c r="M28" s="93">
        <f t="shared" si="1"/>
        <v>0</v>
      </c>
      <c r="O28" s="236"/>
    </row>
    <row r="29" spans="1:15" x14ac:dyDescent="0.2">
      <c r="A29" s="21"/>
      <c r="B29" s="968"/>
      <c r="C29" s="831" t="s">
        <v>284</v>
      </c>
      <c r="D29" s="832"/>
      <c r="E29" s="832"/>
      <c r="F29" s="970">
        <v>7</v>
      </c>
      <c r="G29" s="428"/>
      <c r="H29" s="198"/>
      <c r="I29" s="25"/>
      <c r="J29" s="25"/>
      <c r="K29" s="25"/>
      <c r="L29" s="25"/>
      <c r="M29" s="93">
        <f t="shared" si="1"/>
        <v>0</v>
      </c>
      <c r="O29" s="236"/>
    </row>
    <row r="30" spans="1:15" x14ac:dyDescent="0.2">
      <c r="A30" s="21"/>
      <c r="B30" s="968"/>
      <c r="C30" s="827"/>
      <c r="D30" s="828"/>
      <c r="E30" s="828"/>
      <c r="F30" s="966"/>
      <c r="G30" s="428"/>
      <c r="H30" s="198"/>
      <c r="I30" s="25"/>
      <c r="J30" s="25"/>
      <c r="K30" s="25"/>
      <c r="L30" s="25"/>
      <c r="M30" s="93">
        <f t="shared" si="1"/>
        <v>0</v>
      </c>
      <c r="O30" s="236"/>
    </row>
    <row r="31" spans="1:15" x14ac:dyDescent="0.2">
      <c r="A31" s="21"/>
      <c r="B31" s="968"/>
      <c r="C31" s="827"/>
      <c r="D31" s="828"/>
      <c r="E31" s="828"/>
      <c r="F31" s="966"/>
      <c r="G31" s="428"/>
      <c r="H31" s="198"/>
      <c r="I31" s="25"/>
      <c r="J31" s="25"/>
      <c r="K31" s="25"/>
      <c r="L31" s="25"/>
      <c r="M31" s="93">
        <f t="shared" si="1"/>
        <v>0</v>
      </c>
      <c r="O31" s="236"/>
    </row>
    <row r="32" spans="1:15" x14ac:dyDescent="0.2">
      <c r="A32" s="21"/>
      <c r="B32" s="968"/>
      <c r="C32" s="827"/>
      <c r="D32" s="828"/>
      <c r="E32" s="828"/>
      <c r="F32" s="966"/>
      <c r="G32" s="428"/>
      <c r="H32" s="198"/>
      <c r="I32" s="25"/>
      <c r="J32" s="25"/>
      <c r="K32" s="25"/>
      <c r="L32" s="25"/>
      <c r="M32" s="93">
        <f t="shared" si="1"/>
        <v>0</v>
      </c>
      <c r="O32" s="236"/>
    </row>
    <row r="33" spans="1:15" x14ac:dyDescent="0.2">
      <c r="A33" s="21"/>
      <c r="B33" s="969"/>
      <c r="C33" s="829"/>
      <c r="D33" s="830"/>
      <c r="E33" s="830"/>
      <c r="F33" s="967"/>
      <c r="G33" s="428"/>
      <c r="H33" s="198"/>
      <c r="I33" s="25"/>
      <c r="J33" s="25"/>
      <c r="K33" s="25"/>
      <c r="L33" s="25"/>
      <c r="M33" s="93">
        <f t="shared" si="1"/>
        <v>0</v>
      </c>
      <c r="O33" s="236"/>
    </row>
    <row r="34" spans="1:15" x14ac:dyDescent="0.2">
      <c r="A34" s="21"/>
      <c r="B34" s="972" t="s">
        <v>378</v>
      </c>
      <c r="C34" s="820"/>
      <c r="D34" s="820"/>
      <c r="E34" s="820"/>
      <c r="F34" s="820"/>
      <c r="G34" s="820"/>
      <c r="H34" s="821"/>
      <c r="I34" s="245">
        <f>SUM(I24:I33)</f>
        <v>0</v>
      </c>
      <c r="J34" s="245">
        <f>SUM(J24:J33)</f>
        <v>0</v>
      </c>
      <c r="K34" s="245">
        <f>SUM(K24:K33)</f>
        <v>0</v>
      </c>
      <c r="L34" s="245">
        <f>SUM(L24:L33)</f>
        <v>0</v>
      </c>
      <c r="M34" s="245">
        <f>SUM(M24:M33)</f>
        <v>0</v>
      </c>
      <c r="O34" s="236"/>
    </row>
    <row r="35" spans="1:15" x14ac:dyDescent="0.2">
      <c r="A35" s="21"/>
      <c r="B35" s="968" t="s">
        <v>600</v>
      </c>
      <c r="C35" s="828" t="s">
        <v>356</v>
      </c>
      <c r="D35" s="828"/>
      <c r="E35" s="828"/>
      <c r="F35" s="965">
        <v>0</v>
      </c>
      <c r="G35" s="429"/>
      <c r="H35" s="348"/>
      <c r="I35" s="222"/>
      <c r="J35" s="222"/>
      <c r="K35" s="222"/>
      <c r="L35" s="222"/>
      <c r="M35" s="222">
        <f t="shared" ref="M35:M44" si="2">SUM(I35:L35)</f>
        <v>0</v>
      </c>
      <c r="O35" s="236"/>
    </row>
    <row r="36" spans="1:15" x14ac:dyDescent="0.2">
      <c r="A36" s="21"/>
      <c r="B36" s="968"/>
      <c r="C36" s="971"/>
      <c r="D36" s="971"/>
      <c r="E36" s="971"/>
      <c r="F36" s="966"/>
      <c r="G36" s="428"/>
      <c r="H36" s="198"/>
      <c r="I36" s="93"/>
      <c r="J36" s="93"/>
      <c r="K36" s="93"/>
      <c r="L36" s="93"/>
      <c r="M36" s="93">
        <f t="shared" si="2"/>
        <v>0</v>
      </c>
      <c r="O36" s="236"/>
    </row>
    <row r="37" spans="1:15" x14ac:dyDescent="0.2">
      <c r="A37" s="21"/>
      <c r="B37" s="968"/>
      <c r="C37" s="971"/>
      <c r="D37" s="971"/>
      <c r="E37" s="971"/>
      <c r="F37" s="966"/>
      <c r="G37" s="428"/>
      <c r="H37" s="198"/>
      <c r="I37" s="93"/>
      <c r="J37" s="93"/>
      <c r="K37" s="93"/>
      <c r="L37" s="93"/>
      <c r="M37" s="93">
        <f t="shared" si="2"/>
        <v>0</v>
      </c>
      <c r="O37" s="236"/>
    </row>
    <row r="38" spans="1:15" x14ac:dyDescent="0.2">
      <c r="A38" s="21"/>
      <c r="B38" s="968"/>
      <c r="C38" s="971"/>
      <c r="D38" s="971"/>
      <c r="E38" s="971"/>
      <c r="F38" s="966"/>
      <c r="G38" s="428"/>
      <c r="H38" s="198"/>
      <c r="I38" s="93"/>
      <c r="J38" s="93"/>
      <c r="K38" s="93"/>
      <c r="L38" s="93"/>
      <c r="M38" s="93">
        <f t="shared" si="2"/>
        <v>0</v>
      </c>
      <c r="O38" s="236"/>
    </row>
    <row r="39" spans="1:15" x14ac:dyDescent="0.2">
      <c r="A39" s="21"/>
      <c r="B39" s="968"/>
      <c r="C39" s="971"/>
      <c r="D39" s="971"/>
      <c r="E39" s="971"/>
      <c r="F39" s="966"/>
      <c r="G39" s="428"/>
      <c r="H39" s="198"/>
      <c r="I39" s="93"/>
      <c r="J39" s="93"/>
      <c r="K39" s="93"/>
      <c r="L39" s="93"/>
      <c r="M39" s="93">
        <f t="shared" si="2"/>
        <v>0</v>
      </c>
      <c r="O39" s="236"/>
    </row>
    <row r="40" spans="1:15" x14ac:dyDescent="0.2">
      <c r="A40" s="21"/>
      <c r="B40" s="968"/>
      <c r="C40" s="971"/>
      <c r="D40" s="971"/>
      <c r="E40" s="971"/>
      <c r="F40" s="966"/>
      <c r="G40" s="428"/>
      <c r="H40" s="198"/>
      <c r="I40" s="93"/>
      <c r="J40" s="93"/>
      <c r="K40" s="93"/>
      <c r="L40" s="93"/>
      <c r="M40" s="93">
        <f t="shared" si="2"/>
        <v>0</v>
      </c>
      <c r="O40" s="236"/>
    </row>
    <row r="41" spans="1:15" x14ac:dyDescent="0.2">
      <c r="A41" s="21"/>
      <c r="B41" s="968"/>
      <c r="C41" s="971"/>
      <c r="D41" s="971"/>
      <c r="E41" s="971"/>
      <c r="F41" s="966"/>
      <c r="G41" s="428"/>
      <c r="H41" s="198"/>
      <c r="I41" s="93"/>
      <c r="J41" s="93"/>
      <c r="K41" s="93"/>
      <c r="L41" s="93"/>
      <c r="M41" s="93">
        <f t="shared" si="2"/>
        <v>0</v>
      </c>
      <c r="O41" s="236"/>
    </row>
    <row r="42" spans="1:15" x14ac:dyDescent="0.2">
      <c r="A42" s="21"/>
      <c r="B42" s="968"/>
      <c r="C42" s="971"/>
      <c r="D42" s="971"/>
      <c r="E42" s="971"/>
      <c r="F42" s="966"/>
      <c r="G42" s="428"/>
      <c r="H42" s="198"/>
      <c r="I42" s="93"/>
      <c r="J42" s="93"/>
      <c r="K42" s="93"/>
      <c r="L42" s="93"/>
      <c r="M42" s="93">
        <f t="shared" si="2"/>
        <v>0</v>
      </c>
      <c r="O42" s="236"/>
    </row>
    <row r="43" spans="1:15" x14ac:dyDescent="0.2">
      <c r="A43" s="21"/>
      <c r="B43" s="968"/>
      <c r="C43" s="971"/>
      <c r="D43" s="971"/>
      <c r="E43" s="971"/>
      <c r="F43" s="966"/>
      <c r="G43" s="428"/>
      <c r="H43" s="198"/>
      <c r="I43" s="93"/>
      <c r="J43" s="93"/>
      <c r="K43" s="93"/>
      <c r="L43" s="93"/>
      <c r="M43" s="93">
        <f t="shared" si="2"/>
        <v>0</v>
      </c>
      <c r="O43" s="236"/>
    </row>
    <row r="44" spans="1:15" x14ac:dyDescent="0.2">
      <c r="A44" s="21"/>
      <c r="B44" s="969"/>
      <c r="C44" s="830"/>
      <c r="D44" s="830"/>
      <c r="E44" s="830"/>
      <c r="F44" s="967"/>
      <c r="G44" s="428"/>
      <c r="H44" s="198"/>
      <c r="I44" s="93"/>
      <c r="J44" s="93"/>
      <c r="K44" s="93"/>
      <c r="L44" s="93"/>
      <c r="M44" s="93">
        <f t="shared" si="2"/>
        <v>0</v>
      </c>
      <c r="O44" s="236"/>
    </row>
    <row r="45" spans="1:15" x14ac:dyDescent="0.2">
      <c r="A45" s="21"/>
      <c r="B45" s="972" t="s">
        <v>378</v>
      </c>
      <c r="C45" s="820"/>
      <c r="D45" s="820"/>
      <c r="E45" s="820"/>
      <c r="F45" s="820"/>
      <c r="G45" s="820"/>
      <c r="H45" s="821"/>
      <c r="I45" s="245">
        <f>SUM(I35:I44)</f>
        <v>0</v>
      </c>
      <c r="J45" s="245">
        <f>SUM(J35:J44)</f>
        <v>0</v>
      </c>
      <c r="K45" s="245">
        <f>SUM(K35:K44)</f>
        <v>0</v>
      </c>
      <c r="L45" s="245">
        <f>SUM(L35:L44)</f>
        <v>0</v>
      </c>
      <c r="M45" s="245">
        <f>SUM(M35:M44)</f>
        <v>0</v>
      </c>
      <c r="O45" s="236"/>
    </row>
    <row r="46" spans="1:15" x14ac:dyDescent="0.2">
      <c r="A46" s="21"/>
      <c r="B46" s="968" t="s">
        <v>604</v>
      </c>
      <c r="C46" s="960" t="s">
        <v>403</v>
      </c>
      <c r="D46" s="961"/>
      <c r="E46" s="962"/>
      <c r="F46" s="965">
        <v>0</v>
      </c>
      <c r="G46" s="429"/>
      <c r="H46" s="348"/>
      <c r="I46" s="222"/>
      <c r="J46" s="222"/>
      <c r="K46" s="222"/>
      <c r="L46" s="222"/>
      <c r="M46" s="222">
        <f t="shared" ref="M46:M55" si="3">SUM(I46:L46)</f>
        <v>0</v>
      </c>
      <c r="O46" s="236"/>
    </row>
    <row r="47" spans="1:15" x14ac:dyDescent="0.2">
      <c r="A47" s="21"/>
      <c r="B47" s="968"/>
      <c r="C47" s="827"/>
      <c r="D47" s="828"/>
      <c r="E47" s="963"/>
      <c r="F47" s="966"/>
      <c r="G47" s="428"/>
      <c r="H47" s="198"/>
      <c r="I47" s="93"/>
      <c r="J47" s="93"/>
      <c r="K47" s="93"/>
      <c r="L47" s="93"/>
      <c r="M47" s="93">
        <f t="shared" si="3"/>
        <v>0</v>
      </c>
      <c r="O47" s="236"/>
    </row>
    <row r="48" spans="1:15" x14ac:dyDescent="0.2">
      <c r="A48" s="21"/>
      <c r="B48" s="968"/>
      <c r="C48" s="827"/>
      <c r="D48" s="828"/>
      <c r="E48" s="963"/>
      <c r="F48" s="966"/>
      <c r="G48" s="428"/>
      <c r="H48" s="198"/>
      <c r="I48" s="93"/>
      <c r="J48" s="93"/>
      <c r="K48" s="93"/>
      <c r="L48" s="93"/>
      <c r="M48" s="93">
        <f t="shared" si="3"/>
        <v>0</v>
      </c>
      <c r="O48" s="236"/>
    </row>
    <row r="49" spans="1:15" x14ac:dyDescent="0.2">
      <c r="A49" s="21"/>
      <c r="B49" s="968"/>
      <c r="C49" s="827"/>
      <c r="D49" s="828"/>
      <c r="E49" s="963"/>
      <c r="F49" s="966"/>
      <c r="G49" s="428"/>
      <c r="H49" s="198"/>
      <c r="I49" s="93"/>
      <c r="J49" s="93"/>
      <c r="K49" s="93"/>
      <c r="L49" s="93"/>
      <c r="M49" s="93">
        <f t="shared" si="3"/>
        <v>0</v>
      </c>
      <c r="O49" s="236"/>
    </row>
    <row r="50" spans="1:15" x14ac:dyDescent="0.2">
      <c r="A50" s="21"/>
      <c r="B50" s="968"/>
      <c r="C50" s="827"/>
      <c r="D50" s="828"/>
      <c r="E50" s="963"/>
      <c r="F50" s="966"/>
      <c r="G50" s="428"/>
      <c r="H50" s="198"/>
      <c r="I50" s="93"/>
      <c r="J50" s="93"/>
      <c r="K50" s="93"/>
      <c r="L50" s="93"/>
      <c r="M50" s="93">
        <f t="shared" si="3"/>
        <v>0</v>
      </c>
      <c r="O50" s="236"/>
    </row>
    <row r="51" spans="1:15" x14ac:dyDescent="0.2">
      <c r="A51" s="21"/>
      <c r="B51" s="968"/>
      <c r="C51" s="827"/>
      <c r="D51" s="828"/>
      <c r="E51" s="963"/>
      <c r="F51" s="966"/>
      <c r="G51" s="428"/>
      <c r="H51" s="198"/>
      <c r="I51" s="93"/>
      <c r="J51" s="93"/>
      <c r="K51" s="93"/>
      <c r="L51" s="93"/>
      <c r="M51" s="93">
        <f t="shared" si="3"/>
        <v>0</v>
      </c>
      <c r="O51" s="236"/>
    </row>
    <row r="52" spans="1:15" x14ac:dyDescent="0.2">
      <c r="A52" s="21"/>
      <c r="B52" s="968"/>
      <c r="C52" s="827"/>
      <c r="D52" s="828"/>
      <c r="E52" s="963"/>
      <c r="F52" s="966"/>
      <c r="G52" s="428"/>
      <c r="H52" s="198"/>
      <c r="I52" s="93"/>
      <c r="J52" s="93"/>
      <c r="K52" s="93"/>
      <c r="L52" s="93"/>
      <c r="M52" s="93">
        <f t="shared" si="3"/>
        <v>0</v>
      </c>
      <c r="O52" s="236"/>
    </row>
    <row r="53" spans="1:15" x14ac:dyDescent="0.2">
      <c r="A53" s="21"/>
      <c r="B53" s="968"/>
      <c r="C53" s="827"/>
      <c r="D53" s="828"/>
      <c r="E53" s="963"/>
      <c r="F53" s="966"/>
      <c r="G53" s="428"/>
      <c r="H53" s="198"/>
      <c r="I53" s="93"/>
      <c r="J53" s="93"/>
      <c r="K53" s="93"/>
      <c r="L53" s="93"/>
      <c r="M53" s="93">
        <f t="shared" si="3"/>
        <v>0</v>
      </c>
      <c r="O53" s="236"/>
    </row>
    <row r="54" spans="1:15" x14ac:dyDescent="0.2">
      <c r="A54" s="21"/>
      <c r="B54" s="968"/>
      <c r="C54" s="827"/>
      <c r="D54" s="828"/>
      <c r="E54" s="963"/>
      <c r="F54" s="966"/>
      <c r="G54" s="428"/>
      <c r="H54" s="198"/>
      <c r="I54" s="93"/>
      <c r="J54" s="93"/>
      <c r="K54" s="93"/>
      <c r="L54" s="93"/>
      <c r="M54" s="93">
        <f t="shared" si="3"/>
        <v>0</v>
      </c>
      <c r="O54" s="236"/>
    </row>
    <row r="55" spans="1:15" x14ac:dyDescent="0.2">
      <c r="A55" s="21"/>
      <c r="B55" s="969"/>
      <c r="C55" s="829"/>
      <c r="D55" s="830"/>
      <c r="E55" s="964"/>
      <c r="F55" s="967"/>
      <c r="G55" s="428"/>
      <c r="H55" s="198"/>
      <c r="I55" s="93"/>
      <c r="J55" s="93"/>
      <c r="K55" s="93"/>
      <c r="L55" s="93"/>
      <c r="M55" s="93">
        <f t="shared" si="3"/>
        <v>0</v>
      </c>
      <c r="O55" s="236"/>
    </row>
    <row r="56" spans="1:15" x14ac:dyDescent="0.2">
      <c r="A56" s="21"/>
      <c r="B56" s="972" t="s">
        <v>378</v>
      </c>
      <c r="C56" s="820"/>
      <c r="D56" s="820"/>
      <c r="E56" s="820"/>
      <c r="F56" s="820"/>
      <c r="G56" s="820"/>
      <c r="H56" s="821"/>
      <c r="I56" s="245">
        <f>SUM(I46:I55)</f>
        <v>0</v>
      </c>
      <c r="J56" s="245">
        <f>SUM(J46:J55)</f>
        <v>0</v>
      </c>
      <c r="K56" s="245">
        <f>SUM(K46:K55)</f>
        <v>0</v>
      </c>
      <c r="L56" s="245">
        <f>SUM(L46:L55)</f>
        <v>0</v>
      </c>
      <c r="M56" s="245">
        <f>SUM(M46:M55)</f>
        <v>0</v>
      </c>
      <c r="O56" s="236"/>
    </row>
    <row r="57" spans="1:15" x14ac:dyDescent="0.2">
      <c r="A57" s="21"/>
      <c r="B57" s="968" t="s">
        <v>607</v>
      </c>
      <c r="C57" s="827" t="s">
        <v>285</v>
      </c>
      <c r="D57" s="828"/>
      <c r="E57" s="828"/>
      <c r="F57" s="965">
        <v>0</v>
      </c>
      <c r="G57" s="429"/>
      <c r="H57" s="348"/>
      <c r="I57" s="240"/>
      <c r="J57" s="240"/>
      <c r="K57" s="240"/>
      <c r="L57" s="240"/>
      <c r="M57" s="222">
        <f t="shared" ref="M57:M66" si="4">SUM(I57:L57)</f>
        <v>0</v>
      </c>
      <c r="O57" s="236"/>
    </row>
    <row r="58" spans="1:15" x14ac:dyDescent="0.2">
      <c r="A58" s="21"/>
      <c r="B58" s="968"/>
      <c r="C58" s="827"/>
      <c r="D58" s="971"/>
      <c r="E58" s="971"/>
      <c r="F58" s="966"/>
      <c r="G58" s="428"/>
      <c r="H58" s="198"/>
      <c r="I58" s="25"/>
      <c r="J58" s="25"/>
      <c r="K58" s="25"/>
      <c r="L58" s="25"/>
      <c r="M58" s="93">
        <f t="shared" si="4"/>
        <v>0</v>
      </c>
      <c r="O58" s="236"/>
    </row>
    <row r="59" spans="1:15" x14ac:dyDescent="0.2">
      <c r="A59" s="21"/>
      <c r="B59" s="968"/>
      <c r="C59" s="827"/>
      <c r="D59" s="971"/>
      <c r="E59" s="971"/>
      <c r="F59" s="966"/>
      <c r="G59" s="428"/>
      <c r="H59" s="198"/>
      <c r="I59" s="25"/>
      <c r="J59" s="25"/>
      <c r="K59" s="25"/>
      <c r="L59" s="25"/>
      <c r="M59" s="93">
        <f t="shared" si="4"/>
        <v>0</v>
      </c>
      <c r="O59" s="236"/>
    </row>
    <row r="60" spans="1:15" x14ac:dyDescent="0.2">
      <c r="A60" s="21"/>
      <c r="B60" s="968"/>
      <c r="C60" s="827"/>
      <c r="D60" s="971"/>
      <c r="E60" s="971"/>
      <c r="F60" s="966"/>
      <c r="G60" s="428"/>
      <c r="H60" s="198"/>
      <c r="I60" s="25"/>
      <c r="J60" s="25"/>
      <c r="K60" s="25"/>
      <c r="L60" s="25"/>
      <c r="M60" s="93">
        <f t="shared" si="4"/>
        <v>0</v>
      </c>
      <c r="O60" s="236"/>
    </row>
    <row r="61" spans="1:15" x14ac:dyDescent="0.2">
      <c r="A61" s="21"/>
      <c r="B61" s="968"/>
      <c r="C61" s="827"/>
      <c r="D61" s="971"/>
      <c r="E61" s="971"/>
      <c r="F61" s="966"/>
      <c r="G61" s="428"/>
      <c r="H61" s="198"/>
      <c r="I61" s="25"/>
      <c r="J61" s="25"/>
      <c r="K61" s="25"/>
      <c r="L61" s="25"/>
      <c r="M61" s="93">
        <f t="shared" si="4"/>
        <v>0</v>
      </c>
      <c r="O61" s="236"/>
    </row>
    <row r="62" spans="1:15" x14ac:dyDescent="0.2">
      <c r="A62" s="21"/>
      <c r="B62" s="968"/>
      <c r="C62" s="827"/>
      <c r="D62" s="971"/>
      <c r="E62" s="971"/>
      <c r="F62" s="966"/>
      <c r="G62" s="428"/>
      <c r="H62" s="198"/>
      <c r="I62" s="25"/>
      <c r="J62" s="25"/>
      <c r="K62" s="25"/>
      <c r="L62" s="25"/>
      <c r="M62" s="93">
        <f t="shared" si="4"/>
        <v>0</v>
      </c>
      <c r="O62" s="236"/>
    </row>
    <row r="63" spans="1:15" x14ac:dyDescent="0.2">
      <c r="A63" s="21"/>
      <c r="B63" s="968"/>
      <c r="C63" s="827"/>
      <c r="D63" s="971"/>
      <c r="E63" s="971"/>
      <c r="F63" s="966"/>
      <c r="G63" s="428"/>
      <c r="H63" s="198"/>
      <c r="I63" s="25"/>
      <c r="J63" s="25"/>
      <c r="K63" s="25"/>
      <c r="L63" s="25"/>
      <c r="M63" s="93">
        <f t="shared" si="4"/>
        <v>0</v>
      </c>
      <c r="O63" s="236"/>
    </row>
    <row r="64" spans="1:15" x14ac:dyDescent="0.2">
      <c r="A64" s="21"/>
      <c r="B64" s="968"/>
      <c r="C64" s="827"/>
      <c r="D64" s="971"/>
      <c r="E64" s="971"/>
      <c r="F64" s="966"/>
      <c r="G64" s="428"/>
      <c r="H64" s="198"/>
      <c r="I64" s="25"/>
      <c r="J64" s="25"/>
      <c r="K64" s="25"/>
      <c r="L64" s="25"/>
      <c r="M64" s="93">
        <f t="shared" si="4"/>
        <v>0</v>
      </c>
      <c r="O64" s="236"/>
    </row>
    <row r="65" spans="1:15" x14ac:dyDescent="0.2">
      <c r="A65" s="21"/>
      <c r="B65" s="968"/>
      <c r="C65" s="827"/>
      <c r="D65" s="971"/>
      <c r="E65" s="971"/>
      <c r="F65" s="966"/>
      <c r="G65" s="428"/>
      <c r="H65" s="198"/>
      <c r="I65" s="25"/>
      <c r="J65" s="25"/>
      <c r="K65" s="25"/>
      <c r="L65" s="25"/>
      <c r="M65" s="93">
        <f t="shared" si="4"/>
        <v>0</v>
      </c>
      <c r="O65" s="236"/>
    </row>
    <row r="66" spans="1:15" x14ac:dyDescent="0.2">
      <c r="A66" s="21"/>
      <c r="B66" s="969"/>
      <c r="C66" s="829"/>
      <c r="D66" s="830"/>
      <c r="E66" s="830"/>
      <c r="F66" s="967"/>
      <c r="G66" s="428"/>
      <c r="H66" s="198"/>
      <c r="I66" s="25"/>
      <c r="J66" s="25"/>
      <c r="K66" s="25"/>
      <c r="L66" s="25"/>
      <c r="M66" s="93">
        <f t="shared" si="4"/>
        <v>0</v>
      </c>
      <c r="O66" s="236"/>
    </row>
    <row r="67" spans="1:15" x14ac:dyDescent="0.2">
      <c r="A67" s="21"/>
      <c r="B67" s="972" t="s">
        <v>378</v>
      </c>
      <c r="C67" s="820"/>
      <c r="D67" s="820"/>
      <c r="E67" s="820"/>
      <c r="F67" s="820"/>
      <c r="G67" s="820"/>
      <c r="H67" s="821"/>
      <c r="I67" s="245">
        <f>SUM(I57:I66)</f>
        <v>0</v>
      </c>
      <c r="J67" s="245">
        <f>SUM(J57:J66)</f>
        <v>0</v>
      </c>
      <c r="K67" s="245">
        <f>SUM(K57:K66)</f>
        <v>0</v>
      </c>
      <c r="L67" s="245">
        <f>SUM(L57:L66)</f>
        <v>0</v>
      </c>
      <c r="M67" s="245">
        <f>SUM(M57:M66)</f>
        <v>0</v>
      </c>
      <c r="O67" s="236"/>
    </row>
    <row r="68" spans="1:15" x14ac:dyDescent="0.2">
      <c r="A68" s="21"/>
      <c r="B68" s="968" t="s">
        <v>609</v>
      </c>
      <c r="C68" s="827" t="s">
        <v>286</v>
      </c>
      <c r="D68" s="828"/>
      <c r="E68" s="828"/>
      <c r="F68" s="965">
        <v>0</v>
      </c>
      <c r="G68" s="429"/>
      <c r="H68" s="348"/>
      <c r="I68" s="240"/>
      <c r="J68" s="240"/>
      <c r="K68" s="240"/>
      <c r="L68" s="240"/>
      <c r="M68" s="222">
        <f t="shared" ref="M68:M77" si="5">SUM(I68:L68)</f>
        <v>0</v>
      </c>
      <c r="O68" s="236"/>
    </row>
    <row r="69" spans="1:15" x14ac:dyDescent="0.2">
      <c r="A69" s="21"/>
      <c r="B69" s="968"/>
      <c r="C69" s="827"/>
      <c r="D69" s="971"/>
      <c r="E69" s="971"/>
      <c r="F69" s="966"/>
      <c r="G69" s="428"/>
      <c r="H69" s="198"/>
      <c r="I69" s="25"/>
      <c r="J69" s="25"/>
      <c r="K69" s="25"/>
      <c r="L69" s="25"/>
      <c r="M69" s="93">
        <f t="shared" si="5"/>
        <v>0</v>
      </c>
      <c r="O69" s="236"/>
    </row>
    <row r="70" spans="1:15" x14ac:dyDescent="0.2">
      <c r="A70" s="21"/>
      <c r="B70" s="968"/>
      <c r="C70" s="827"/>
      <c r="D70" s="971"/>
      <c r="E70" s="971"/>
      <c r="F70" s="966"/>
      <c r="G70" s="428"/>
      <c r="H70" s="198"/>
      <c r="I70" s="25"/>
      <c r="J70" s="25"/>
      <c r="K70" s="25"/>
      <c r="L70" s="25"/>
      <c r="M70" s="93">
        <f t="shared" si="5"/>
        <v>0</v>
      </c>
      <c r="O70" s="236"/>
    </row>
    <row r="71" spans="1:15" x14ac:dyDescent="0.2">
      <c r="A71" s="21"/>
      <c r="B71" s="968"/>
      <c r="C71" s="827"/>
      <c r="D71" s="971"/>
      <c r="E71" s="971"/>
      <c r="F71" s="966"/>
      <c r="G71" s="428"/>
      <c r="H71" s="198"/>
      <c r="I71" s="25"/>
      <c r="J71" s="25"/>
      <c r="K71" s="25"/>
      <c r="L71" s="25"/>
      <c r="M71" s="93">
        <f t="shared" si="5"/>
        <v>0</v>
      </c>
      <c r="O71" s="236"/>
    </row>
    <row r="72" spans="1:15" x14ac:dyDescent="0.2">
      <c r="A72" s="21"/>
      <c r="B72" s="968"/>
      <c r="C72" s="827"/>
      <c r="D72" s="971"/>
      <c r="E72" s="971"/>
      <c r="F72" s="966"/>
      <c r="G72" s="428"/>
      <c r="H72" s="198"/>
      <c r="I72" s="25"/>
      <c r="J72" s="25"/>
      <c r="K72" s="25"/>
      <c r="L72" s="25"/>
      <c r="M72" s="93">
        <f t="shared" si="5"/>
        <v>0</v>
      </c>
      <c r="O72" s="236"/>
    </row>
    <row r="73" spans="1:15" x14ac:dyDescent="0.2">
      <c r="A73" s="21"/>
      <c r="B73" s="968"/>
      <c r="C73" s="827"/>
      <c r="D73" s="971"/>
      <c r="E73" s="971"/>
      <c r="F73" s="966"/>
      <c r="G73" s="428"/>
      <c r="H73" s="198"/>
      <c r="I73" s="25"/>
      <c r="J73" s="25"/>
      <c r="K73" s="25"/>
      <c r="L73" s="25"/>
      <c r="M73" s="93">
        <f t="shared" si="5"/>
        <v>0</v>
      </c>
      <c r="O73" s="236"/>
    </row>
    <row r="74" spans="1:15" x14ac:dyDescent="0.2">
      <c r="A74" s="21"/>
      <c r="B74" s="968"/>
      <c r="C74" s="827"/>
      <c r="D74" s="971"/>
      <c r="E74" s="971"/>
      <c r="F74" s="966"/>
      <c r="G74" s="428"/>
      <c r="H74" s="198"/>
      <c r="I74" s="25"/>
      <c r="J74" s="25"/>
      <c r="K74" s="25"/>
      <c r="L74" s="25"/>
      <c r="M74" s="93">
        <f t="shared" si="5"/>
        <v>0</v>
      </c>
      <c r="O74" s="236"/>
    </row>
    <row r="75" spans="1:15" x14ac:dyDescent="0.2">
      <c r="A75" s="21"/>
      <c r="B75" s="968"/>
      <c r="C75" s="827"/>
      <c r="D75" s="971"/>
      <c r="E75" s="971"/>
      <c r="F75" s="966"/>
      <c r="G75" s="428"/>
      <c r="H75" s="198"/>
      <c r="I75" s="25"/>
      <c r="J75" s="25"/>
      <c r="K75" s="25"/>
      <c r="L75" s="25"/>
      <c r="M75" s="93">
        <f t="shared" si="5"/>
        <v>0</v>
      </c>
      <c r="O75" s="236"/>
    </row>
    <row r="76" spans="1:15" x14ac:dyDescent="0.2">
      <c r="A76" s="21"/>
      <c r="B76" s="968"/>
      <c r="C76" s="827"/>
      <c r="D76" s="971"/>
      <c r="E76" s="971"/>
      <c r="F76" s="966"/>
      <c r="G76" s="428"/>
      <c r="H76" s="198"/>
      <c r="I76" s="25"/>
      <c r="J76" s="25"/>
      <c r="K76" s="25"/>
      <c r="L76" s="25"/>
      <c r="M76" s="93">
        <f t="shared" si="5"/>
        <v>0</v>
      </c>
      <c r="O76" s="236"/>
    </row>
    <row r="77" spans="1:15" x14ac:dyDescent="0.2">
      <c r="A77" s="21"/>
      <c r="B77" s="969"/>
      <c r="C77" s="829"/>
      <c r="D77" s="830"/>
      <c r="E77" s="830"/>
      <c r="F77" s="967"/>
      <c r="G77" s="428"/>
      <c r="H77" s="198"/>
      <c r="I77" s="25"/>
      <c r="J77" s="25"/>
      <c r="K77" s="25"/>
      <c r="L77" s="25"/>
      <c r="M77" s="93">
        <f t="shared" si="5"/>
        <v>0</v>
      </c>
      <c r="O77" s="236"/>
    </row>
    <row r="78" spans="1:15" x14ac:dyDescent="0.2">
      <c r="A78" s="21"/>
      <c r="B78" s="972" t="s">
        <v>378</v>
      </c>
      <c r="C78" s="820"/>
      <c r="D78" s="820"/>
      <c r="E78" s="820"/>
      <c r="F78" s="820"/>
      <c r="G78" s="820"/>
      <c r="H78" s="821"/>
      <c r="I78" s="245">
        <f>SUM(I68:I77)</f>
        <v>0</v>
      </c>
      <c r="J78" s="245">
        <f>SUM(J68:J77)</f>
        <v>0</v>
      </c>
      <c r="K78" s="245">
        <f>SUM(K68:K77)</f>
        <v>0</v>
      </c>
      <c r="L78" s="245">
        <f>SUM(L68:L77)</f>
        <v>0</v>
      </c>
      <c r="M78" s="245">
        <f>SUM(M68:M77)</f>
        <v>0</v>
      </c>
      <c r="O78" s="236"/>
    </row>
    <row r="79" spans="1:15" x14ac:dyDescent="0.2">
      <c r="A79" s="21"/>
      <c r="B79" s="968" t="s">
        <v>616</v>
      </c>
      <c r="C79" s="827" t="s">
        <v>287</v>
      </c>
      <c r="D79" s="828"/>
      <c r="E79" s="828"/>
      <c r="F79" s="965">
        <v>0</v>
      </c>
      <c r="G79" s="429"/>
      <c r="H79" s="348"/>
      <c r="I79" s="240"/>
      <c r="J79" s="240"/>
      <c r="K79" s="240"/>
      <c r="L79" s="240"/>
      <c r="M79" s="222">
        <f t="shared" ref="M79:M88" si="6">SUM(I79:L79)</f>
        <v>0</v>
      </c>
      <c r="O79" s="236"/>
    </row>
    <row r="80" spans="1:15" x14ac:dyDescent="0.2">
      <c r="A80" s="21"/>
      <c r="B80" s="968"/>
      <c r="C80" s="827"/>
      <c r="D80" s="828"/>
      <c r="E80" s="828"/>
      <c r="F80" s="966"/>
      <c r="G80" s="428"/>
      <c r="H80" s="198"/>
      <c r="I80" s="25"/>
      <c r="J80" s="25"/>
      <c r="K80" s="25"/>
      <c r="L80" s="25"/>
      <c r="M80" s="93">
        <f t="shared" si="6"/>
        <v>0</v>
      </c>
      <c r="O80" s="236"/>
    </row>
    <row r="81" spans="1:15" x14ac:dyDescent="0.2">
      <c r="A81" s="21"/>
      <c r="B81" s="968"/>
      <c r="C81" s="827"/>
      <c r="D81" s="828"/>
      <c r="E81" s="828"/>
      <c r="F81" s="966"/>
      <c r="G81" s="428"/>
      <c r="H81" s="198"/>
      <c r="I81" s="25"/>
      <c r="J81" s="25"/>
      <c r="K81" s="25"/>
      <c r="L81" s="25"/>
      <c r="M81" s="93">
        <f t="shared" si="6"/>
        <v>0</v>
      </c>
      <c r="O81" s="236"/>
    </row>
    <row r="82" spans="1:15" x14ac:dyDescent="0.2">
      <c r="A82" s="21"/>
      <c r="B82" s="968"/>
      <c r="C82" s="827"/>
      <c r="D82" s="828"/>
      <c r="E82" s="828"/>
      <c r="F82" s="966"/>
      <c r="G82" s="428"/>
      <c r="H82" s="198"/>
      <c r="I82" s="25"/>
      <c r="J82" s="25"/>
      <c r="K82" s="25"/>
      <c r="L82" s="25"/>
      <c r="M82" s="93">
        <f t="shared" si="6"/>
        <v>0</v>
      </c>
      <c r="O82" s="236"/>
    </row>
    <row r="83" spans="1:15" x14ac:dyDescent="0.2">
      <c r="A83" s="21"/>
      <c r="B83" s="968"/>
      <c r="C83" s="827"/>
      <c r="D83" s="828"/>
      <c r="E83" s="828"/>
      <c r="F83" s="967"/>
      <c r="G83" s="428"/>
      <c r="H83" s="198"/>
      <c r="I83" s="25"/>
      <c r="J83" s="25"/>
      <c r="K83" s="25"/>
      <c r="L83" s="25"/>
      <c r="M83" s="93">
        <f t="shared" si="6"/>
        <v>0</v>
      </c>
      <c r="O83" s="236"/>
    </row>
    <row r="84" spans="1:15" x14ac:dyDescent="0.2">
      <c r="A84" s="21"/>
      <c r="B84" s="968"/>
      <c r="C84" s="831" t="s">
        <v>287</v>
      </c>
      <c r="D84" s="832"/>
      <c r="E84" s="832"/>
      <c r="F84" s="970">
        <v>1</v>
      </c>
      <c r="G84" s="428"/>
      <c r="H84" s="198"/>
      <c r="I84" s="25"/>
      <c r="J84" s="25"/>
      <c r="K84" s="25"/>
      <c r="L84" s="25"/>
      <c r="M84" s="93">
        <f t="shared" si="6"/>
        <v>0</v>
      </c>
      <c r="O84" s="236"/>
    </row>
    <row r="85" spans="1:15" x14ac:dyDescent="0.2">
      <c r="A85" s="21"/>
      <c r="B85" s="968"/>
      <c r="C85" s="827"/>
      <c r="D85" s="828"/>
      <c r="E85" s="828"/>
      <c r="F85" s="966"/>
      <c r="G85" s="428"/>
      <c r="H85" s="198"/>
      <c r="I85" s="25"/>
      <c r="J85" s="25"/>
      <c r="K85" s="25"/>
      <c r="L85" s="25"/>
      <c r="M85" s="93">
        <f t="shared" si="6"/>
        <v>0</v>
      </c>
      <c r="O85" s="236"/>
    </row>
    <row r="86" spans="1:15" x14ac:dyDescent="0.2">
      <c r="A86" s="21"/>
      <c r="B86" s="968"/>
      <c r="C86" s="827"/>
      <c r="D86" s="828"/>
      <c r="E86" s="828"/>
      <c r="F86" s="966"/>
      <c r="G86" s="428"/>
      <c r="H86" s="198"/>
      <c r="I86" s="25"/>
      <c r="J86" s="25"/>
      <c r="K86" s="25"/>
      <c r="L86" s="25"/>
      <c r="M86" s="93">
        <f t="shared" si="6"/>
        <v>0</v>
      </c>
      <c r="O86" s="236"/>
    </row>
    <row r="87" spans="1:15" x14ac:dyDescent="0.2">
      <c r="A87" s="21"/>
      <c r="B87" s="968"/>
      <c r="C87" s="827"/>
      <c r="D87" s="828"/>
      <c r="E87" s="828"/>
      <c r="F87" s="966"/>
      <c r="G87" s="428"/>
      <c r="H87" s="198"/>
      <c r="I87" s="25"/>
      <c r="J87" s="25"/>
      <c r="K87" s="25"/>
      <c r="L87" s="25"/>
      <c r="M87" s="93">
        <f t="shared" si="6"/>
        <v>0</v>
      </c>
      <c r="O87" s="236"/>
    </row>
    <row r="88" spans="1:15" x14ac:dyDescent="0.2">
      <c r="A88" s="21"/>
      <c r="B88" s="969"/>
      <c r="C88" s="829"/>
      <c r="D88" s="830"/>
      <c r="E88" s="830"/>
      <c r="F88" s="967"/>
      <c r="G88" s="428"/>
      <c r="H88" s="198"/>
      <c r="I88" s="25"/>
      <c r="J88" s="25"/>
      <c r="K88" s="25"/>
      <c r="L88" s="25"/>
      <c r="M88" s="93">
        <f t="shared" si="6"/>
        <v>0</v>
      </c>
      <c r="O88" s="236"/>
    </row>
    <row r="89" spans="1:15" x14ac:dyDescent="0.2">
      <c r="A89" s="21"/>
      <c r="B89" s="972" t="s">
        <v>378</v>
      </c>
      <c r="C89" s="820"/>
      <c r="D89" s="820"/>
      <c r="E89" s="820"/>
      <c r="F89" s="820"/>
      <c r="G89" s="820"/>
      <c r="H89" s="821"/>
      <c r="I89" s="245">
        <f>SUM(I79:I88)</f>
        <v>0</v>
      </c>
      <c r="J89" s="245">
        <f>SUM(J79:J88)</f>
        <v>0</v>
      </c>
      <c r="K89" s="245">
        <f>SUM(K79:K88)</f>
        <v>0</v>
      </c>
      <c r="L89" s="245">
        <f>SUM(L79:L88)</f>
        <v>0</v>
      </c>
      <c r="M89" s="245">
        <f>SUM(M79:M88)</f>
        <v>0</v>
      </c>
      <c r="O89" s="236"/>
    </row>
    <row r="90" spans="1:15" x14ac:dyDescent="0.2">
      <c r="A90" s="21"/>
      <c r="B90" s="968" t="s">
        <v>626</v>
      </c>
      <c r="C90" s="960" t="s">
        <v>288</v>
      </c>
      <c r="D90" s="961"/>
      <c r="E90" s="962"/>
      <c r="F90" s="965">
        <v>0</v>
      </c>
      <c r="G90" s="429"/>
      <c r="H90" s="348"/>
      <c r="I90" s="240"/>
      <c r="J90" s="240"/>
      <c r="K90" s="240"/>
      <c r="L90" s="240"/>
      <c r="M90" s="222">
        <f t="shared" ref="M90:M99" si="7">SUM(I90:L90)</f>
        <v>0</v>
      </c>
      <c r="O90" s="236"/>
    </row>
    <row r="91" spans="1:15" x14ac:dyDescent="0.2">
      <c r="A91" s="21"/>
      <c r="B91" s="968"/>
      <c r="C91" s="827"/>
      <c r="D91" s="828"/>
      <c r="E91" s="963"/>
      <c r="F91" s="966"/>
      <c r="G91" s="428"/>
      <c r="H91" s="198"/>
      <c r="I91" s="25"/>
      <c r="J91" s="25"/>
      <c r="K91" s="25"/>
      <c r="L91" s="25"/>
      <c r="M91" s="93">
        <f t="shared" si="7"/>
        <v>0</v>
      </c>
      <c r="O91" s="236"/>
    </row>
    <row r="92" spans="1:15" x14ac:dyDescent="0.2">
      <c r="A92" s="21"/>
      <c r="B92" s="968"/>
      <c r="C92" s="827"/>
      <c r="D92" s="828"/>
      <c r="E92" s="963"/>
      <c r="F92" s="966"/>
      <c r="G92" s="428"/>
      <c r="H92" s="198"/>
      <c r="I92" s="25"/>
      <c r="J92" s="25"/>
      <c r="K92" s="25"/>
      <c r="L92" s="25"/>
      <c r="M92" s="93">
        <f t="shared" si="7"/>
        <v>0</v>
      </c>
      <c r="O92" s="236"/>
    </row>
    <row r="93" spans="1:15" x14ac:dyDescent="0.2">
      <c r="A93" s="21"/>
      <c r="B93" s="968"/>
      <c r="C93" s="827"/>
      <c r="D93" s="828"/>
      <c r="E93" s="963"/>
      <c r="F93" s="966"/>
      <c r="G93" s="428"/>
      <c r="H93" s="198"/>
      <c r="I93" s="25"/>
      <c r="J93" s="25"/>
      <c r="K93" s="25"/>
      <c r="L93" s="25"/>
      <c r="M93" s="93">
        <f t="shared" si="7"/>
        <v>0</v>
      </c>
      <c r="O93" s="236"/>
    </row>
    <row r="94" spans="1:15" x14ac:dyDescent="0.2">
      <c r="A94" s="21"/>
      <c r="B94" s="968"/>
      <c r="C94" s="829"/>
      <c r="D94" s="830"/>
      <c r="E94" s="964"/>
      <c r="F94" s="967"/>
      <c r="G94" s="428"/>
      <c r="H94" s="198"/>
      <c r="I94" s="25"/>
      <c r="J94" s="25"/>
      <c r="K94" s="25"/>
      <c r="L94" s="25"/>
      <c r="M94" s="93">
        <f t="shared" si="7"/>
        <v>0</v>
      </c>
      <c r="O94" s="236"/>
    </row>
    <row r="95" spans="1:15" x14ac:dyDescent="0.2">
      <c r="A95" s="21"/>
      <c r="B95" s="968"/>
      <c r="C95" s="831" t="s">
        <v>288</v>
      </c>
      <c r="D95" s="832"/>
      <c r="E95" s="975"/>
      <c r="F95" s="970">
        <v>1</v>
      </c>
      <c r="G95" s="428"/>
      <c r="H95" s="198"/>
      <c r="I95" s="25"/>
      <c r="J95" s="25"/>
      <c r="K95" s="25"/>
      <c r="L95" s="25"/>
      <c r="M95" s="93">
        <f t="shared" si="7"/>
        <v>0</v>
      </c>
      <c r="O95" s="236"/>
    </row>
    <row r="96" spans="1:15" x14ac:dyDescent="0.2">
      <c r="A96" s="21"/>
      <c r="B96" s="968"/>
      <c r="C96" s="827"/>
      <c r="D96" s="828"/>
      <c r="E96" s="963"/>
      <c r="F96" s="966"/>
      <c r="G96" s="428"/>
      <c r="H96" s="198"/>
      <c r="I96" s="25"/>
      <c r="J96" s="25"/>
      <c r="K96" s="25"/>
      <c r="L96" s="25"/>
      <c r="M96" s="93">
        <f t="shared" si="7"/>
        <v>0</v>
      </c>
      <c r="O96" s="236"/>
    </row>
    <row r="97" spans="1:15" x14ac:dyDescent="0.2">
      <c r="A97" s="21"/>
      <c r="B97" s="968"/>
      <c r="C97" s="827"/>
      <c r="D97" s="828"/>
      <c r="E97" s="963"/>
      <c r="F97" s="966"/>
      <c r="G97" s="428"/>
      <c r="H97" s="198"/>
      <c r="I97" s="25"/>
      <c r="J97" s="25"/>
      <c r="K97" s="25"/>
      <c r="L97" s="25"/>
      <c r="M97" s="93">
        <f t="shared" si="7"/>
        <v>0</v>
      </c>
      <c r="O97" s="236"/>
    </row>
    <row r="98" spans="1:15" x14ac:dyDescent="0.2">
      <c r="A98" s="21"/>
      <c r="B98" s="968"/>
      <c r="C98" s="827"/>
      <c r="D98" s="828"/>
      <c r="E98" s="963"/>
      <c r="F98" s="966"/>
      <c r="G98" s="428"/>
      <c r="H98" s="198"/>
      <c r="I98" s="25"/>
      <c r="J98" s="25"/>
      <c r="K98" s="25"/>
      <c r="L98" s="25"/>
      <c r="M98" s="93">
        <f t="shared" si="7"/>
        <v>0</v>
      </c>
      <c r="O98" s="236"/>
    </row>
    <row r="99" spans="1:15" x14ac:dyDescent="0.2">
      <c r="A99" s="21"/>
      <c r="B99" s="969"/>
      <c r="C99" s="829"/>
      <c r="D99" s="830"/>
      <c r="E99" s="964"/>
      <c r="F99" s="967"/>
      <c r="G99" s="428"/>
      <c r="H99" s="198"/>
      <c r="I99" s="25"/>
      <c r="J99" s="25"/>
      <c r="K99" s="25"/>
      <c r="L99" s="25"/>
      <c r="M99" s="93">
        <f t="shared" si="7"/>
        <v>0</v>
      </c>
      <c r="O99" s="236"/>
    </row>
    <row r="100" spans="1:15" ht="13.5" thickBot="1" x14ac:dyDescent="0.25">
      <c r="A100" s="21"/>
      <c r="B100" s="974" t="s">
        <v>378</v>
      </c>
      <c r="C100" s="823"/>
      <c r="D100" s="823"/>
      <c r="E100" s="823"/>
      <c r="F100" s="823"/>
      <c r="G100" s="823"/>
      <c r="H100" s="824"/>
      <c r="I100" s="244">
        <f>SUM(I90:I99)</f>
        <v>0</v>
      </c>
      <c r="J100" s="244">
        <f>SUM(J90:J99)</f>
        <v>0</v>
      </c>
      <c r="K100" s="244">
        <f>SUM(K90:K99)</f>
        <v>0</v>
      </c>
      <c r="L100" s="244">
        <f>SUM(L90:L99)</f>
        <v>0</v>
      </c>
      <c r="M100" s="244">
        <f>SUM(M90:M99)</f>
        <v>0</v>
      </c>
      <c r="O100" s="236"/>
    </row>
    <row r="101" spans="1:15" ht="13.5" thickTop="1" x14ac:dyDescent="0.2">
      <c r="A101" s="21"/>
      <c r="B101" s="968" t="s">
        <v>608</v>
      </c>
      <c r="C101" s="827" t="s">
        <v>289</v>
      </c>
      <c r="D101" s="828"/>
      <c r="E101" s="828"/>
      <c r="F101" s="973">
        <v>0</v>
      </c>
      <c r="G101" s="430"/>
      <c r="H101" s="239"/>
      <c r="I101" s="222"/>
      <c r="J101" s="222"/>
      <c r="K101" s="222"/>
      <c r="L101" s="222"/>
      <c r="M101" s="222">
        <f t="shared" ref="M101:M110" si="8">SUM(I101:L101)</f>
        <v>0</v>
      </c>
      <c r="O101" s="236"/>
    </row>
    <row r="102" spans="1:15" x14ac:dyDescent="0.2">
      <c r="A102" s="21"/>
      <c r="B102" s="968"/>
      <c r="C102" s="827"/>
      <c r="D102" s="971"/>
      <c r="E102" s="971"/>
      <c r="F102" s="966"/>
      <c r="G102" s="428"/>
      <c r="H102" s="198"/>
      <c r="I102" s="93"/>
      <c r="J102" s="93"/>
      <c r="K102" s="93"/>
      <c r="L102" s="93"/>
      <c r="M102" s="93">
        <f t="shared" si="8"/>
        <v>0</v>
      </c>
      <c r="O102" s="236"/>
    </row>
    <row r="103" spans="1:15" x14ac:dyDescent="0.2">
      <c r="A103" s="21"/>
      <c r="B103" s="968"/>
      <c r="C103" s="827"/>
      <c r="D103" s="971"/>
      <c r="E103" s="971"/>
      <c r="F103" s="966"/>
      <c r="G103" s="428"/>
      <c r="H103" s="198"/>
      <c r="I103" s="93"/>
      <c r="J103" s="93"/>
      <c r="K103" s="93"/>
      <c r="L103" s="93"/>
      <c r="M103" s="93">
        <f t="shared" si="8"/>
        <v>0</v>
      </c>
      <c r="O103" s="236"/>
    </row>
    <row r="104" spans="1:15" x14ac:dyDescent="0.2">
      <c r="A104" s="21"/>
      <c r="B104" s="968"/>
      <c r="C104" s="827"/>
      <c r="D104" s="971"/>
      <c r="E104" s="971"/>
      <c r="F104" s="966"/>
      <c r="G104" s="428"/>
      <c r="H104" s="198"/>
      <c r="I104" s="93"/>
      <c r="J104" s="93"/>
      <c r="K104" s="93"/>
      <c r="L104" s="93"/>
      <c r="M104" s="93">
        <f t="shared" si="8"/>
        <v>0</v>
      </c>
      <c r="O104" s="236"/>
    </row>
    <row r="105" spans="1:15" x14ac:dyDescent="0.2">
      <c r="A105" s="21"/>
      <c r="B105" s="968"/>
      <c r="C105" s="827"/>
      <c r="D105" s="971"/>
      <c r="E105" s="971"/>
      <c r="F105" s="966"/>
      <c r="G105" s="428"/>
      <c r="H105" s="198"/>
      <c r="I105" s="93"/>
      <c r="J105" s="93"/>
      <c r="K105" s="93"/>
      <c r="L105" s="93"/>
      <c r="M105" s="93">
        <f t="shared" si="8"/>
        <v>0</v>
      </c>
      <c r="O105" s="236"/>
    </row>
    <row r="106" spans="1:15" x14ac:dyDescent="0.2">
      <c r="A106" s="21"/>
      <c r="B106" s="968"/>
      <c r="C106" s="827"/>
      <c r="D106" s="971"/>
      <c r="E106" s="971"/>
      <c r="F106" s="966"/>
      <c r="G106" s="428"/>
      <c r="H106" s="198"/>
      <c r="I106" s="93"/>
      <c r="J106" s="93"/>
      <c r="K106" s="93"/>
      <c r="L106" s="93"/>
      <c r="M106" s="93">
        <f t="shared" si="8"/>
        <v>0</v>
      </c>
      <c r="O106" s="236"/>
    </row>
    <row r="107" spans="1:15" x14ac:dyDescent="0.2">
      <c r="A107" s="21"/>
      <c r="B107" s="968"/>
      <c r="C107" s="827"/>
      <c r="D107" s="971"/>
      <c r="E107" s="971"/>
      <c r="F107" s="966"/>
      <c r="G107" s="428"/>
      <c r="H107" s="198"/>
      <c r="I107" s="93"/>
      <c r="J107" s="93"/>
      <c r="K107" s="93"/>
      <c r="L107" s="93"/>
      <c r="M107" s="93">
        <f t="shared" si="8"/>
        <v>0</v>
      </c>
      <c r="O107" s="236"/>
    </row>
    <row r="108" spans="1:15" x14ac:dyDescent="0.2">
      <c r="A108" s="21"/>
      <c r="B108" s="968"/>
      <c r="C108" s="827"/>
      <c r="D108" s="971"/>
      <c r="E108" s="971"/>
      <c r="F108" s="966"/>
      <c r="G108" s="428"/>
      <c r="H108" s="198"/>
      <c r="I108" s="93"/>
      <c r="J108" s="93"/>
      <c r="K108" s="93"/>
      <c r="L108" s="93"/>
      <c r="M108" s="93">
        <f t="shared" si="8"/>
        <v>0</v>
      </c>
      <c r="O108" s="236"/>
    </row>
    <row r="109" spans="1:15" x14ac:dyDescent="0.2">
      <c r="A109" s="21"/>
      <c r="B109" s="968"/>
      <c r="C109" s="827"/>
      <c r="D109" s="971"/>
      <c r="E109" s="971"/>
      <c r="F109" s="966"/>
      <c r="G109" s="428"/>
      <c r="H109" s="198"/>
      <c r="I109" s="93"/>
      <c r="J109" s="93"/>
      <c r="K109" s="93"/>
      <c r="L109" s="93"/>
      <c r="M109" s="93">
        <f t="shared" si="8"/>
        <v>0</v>
      </c>
      <c r="O109" s="236"/>
    </row>
    <row r="110" spans="1:15" x14ac:dyDescent="0.2">
      <c r="A110" s="21"/>
      <c r="B110" s="969"/>
      <c r="C110" s="829"/>
      <c r="D110" s="830"/>
      <c r="E110" s="830"/>
      <c r="F110" s="967"/>
      <c r="G110" s="428"/>
      <c r="H110" s="198"/>
      <c r="I110" s="93"/>
      <c r="J110" s="93"/>
      <c r="K110" s="93"/>
      <c r="L110" s="93"/>
      <c r="M110" s="93">
        <f t="shared" si="8"/>
        <v>0</v>
      </c>
      <c r="O110" s="236"/>
    </row>
    <row r="111" spans="1:15" x14ac:dyDescent="0.2">
      <c r="A111" s="21"/>
      <c r="B111" s="972" t="s">
        <v>378</v>
      </c>
      <c r="C111" s="820"/>
      <c r="D111" s="820"/>
      <c r="E111" s="820"/>
      <c r="F111" s="820"/>
      <c r="G111" s="820"/>
      <c r="H111" s="821"/>
      <c r="I111" s="245">
        <f>SUM(I101:I110)</f>
        <v>0</v>
      </c>
      <c r="J111" s="245">
        <f>SUM(J101:J110)</f>
        <v>0</v>
      </c>
      <c r="K111" s="245">
        <f>SUM(K101:K110)</f>
        <v>0</v>
      </c>
      <c r="L111" s="245">
        <f>SUM(L101:L110)</f>
        <v>0</v>
      </c>
      <c r="M111" s="245">
        <f>SUM(M101:M110)</f>
        <v>0</v>
      </c>
      <c r="O111" s="236"/>
    </row>
    <row r="112" spans="1:15" x14ac:dyDescent="0.2">
      <c r="A112" s="21"/>
      <c r="B112" s="968" t="s">
        <v>630</v>
      </c>
      <c r="C112" s="828" t="s">
        <v>290</v>
      </c>
      <c r="D112" s="828"/>
      <c r="E112" s="828"/>
      <c r="F112" s="965">
        <v>0</v>
      </c>
      <c r="G112" s="429"/>
      <c r="H112" s="348"/>
      <c r="I112" s="240"/>
      <c r="J112" s="240"/>
      <c r="K112" s="240"/>
      <c r="L112" s="240"/>
      <c r="M112" s="222">
        <f t="shared" ref="M112:M121" si="9">SUM(I112:L112)</f>
        <v>0</v>
      </c>
      <c r="O112" s="236"/>
    </row>
    <row r="113" spans="1:15" x14ac:dyDescent="0.2">
      <c r="A113" s="21"/>
      <c r="B113" s="968"/>
      <c r="C113" s="971"/>
      <c r="D113" s="971"/>
      <c r="E113" s="971"/>
      <c r="F113" s="966"/>
      <c r="G113" s="428"/>
      <c r="H113" s="198"/>
      <c r="I113" s="25"/>
      <c r="J113" s="25"/>
      <c r="K113" s="25"/>
      <c r="L113" s="25"/>
      <c r="M113" s="93">
        <f t="shared" si="9"/>
        <v>0</v>
      </c>
      <c r="O113" s="236"/>
    </row>
    <row r="114" spans="1:15" x14ac:dyDescent="0.2">
      <c r="A114" s="21"/>
      <c r="B114" s="968"/>
      <c r="C114" s="971"/>
      <c r="D114" s="971"/>
      <c r="E114" s="971"/>
      <c r="F114" s="966"/>
      <c r="G114" s="428"/>
      <c r="H114" s="198"/>
      <c r="I114" s="25"/>
      <c r="J114" s="25"/>
      <c r="K114" s="25"/>
      <c r="L114" s="25"/>
      <c r="M114" s="93">
        <f t="shared" si="9"/>
        <v>0</v>
      </c>
      <c r="O114" s="236"/>
    </row>
    <row r="115" spans="1:15" x14ac:dyDescent="0.2">
      <c r="A115" s="21"/>
      <c r="B115" s="968"/>
      <c r="C115" s="971"/>
      <c r="D115" s="971"/>
      <c r="E115" s="971"/>
      <c r="F115" s="966"/>
      <c r="G115" s="428"/>
      <c r="H115" s="198"/>
      <c r="I115" s="25"/>
      <c r="J115" s="25"/>
      <c r="K115" s="25"/>
      <c r="L115" s="25"/>
      <c r="M115" s="93">
        <f t="shared" si="9"/>
        <v>0</v>
      </c>
      <c r="O115" s="236"/>
    </row>
    <row r="116" spans="1:15" x14ac:dyDescent="0.2">
      <c r="A116" s="21"/>
      <c r="B116" s="968"/>
      <c r="C116" s="971"/>
      <c r="D116" s="971"/>
      <c r="E116" s="971"/>
      <c r="F116" s="966"/>
      <c r="G116" s="428"/>
      <c r="H116" s="198"/>
      <c r="I116" s="25"/>
      <c r="J116" s="25"/>
      <c r="K116" s="25"/>
      <c r="L116" s="25"/>
      <c r="M116" s="93">
        <f t="shared" si="9"/>
        <v>0</v>
      </c>
      <c r="O116" s="236"/>
    </row>
    <row r="117" spans="1:15" x14ac:dyDescent="0.2">
      <c r="A117" s="21"/>
      <c r="B117" s="968"/>
      <c r="C117" s="971"/>
      <c r="D117" s="971"/>
      <c r="E117" s="971"/>
      <c r="F117" s="966"/>
      <c r="G117" s="428"/>
      <c r="H117" s="198"/>
      <c r="I117" s="25"/>
      <c r="J117" s="25"/>
      <c r="K117" s="25"/>
      <c r="L117" s="25"/>
      <c r="M117" s="93">
        <f t="shared" si="9"/>
        <v>0</v>
      </c>
      <c r="O117" s="236"/>
    </row>
    <row r="118" spans="1:15" x14ac:dyDescent="0.2">
      <c r="A118" s="21"/>
      <c r="B118" s="968"/>
      <c r="C118" s="971"/>
      <c r="D118" s="971"/>
      <c r="E118" s="971"/>
      <c r="F118" s="966"/>
      <c r="G118" s="428"/>
      <c r="H118" s="198"/>
      <c r="I118" s="25"/>
      <c r="J118" s="25"/>
      <c r="K118" s="25"/>
      <c r="L118" s="25"/>
      <c r="M118" s="93">
        <f t="shared" si="9"/>
        <v>0</v>
      </c>
      <c r="O118" s="236"/>
    </row>
    <row r="119" spans="1:15" x14ac:dyDescent="0.2">
      <c r="A119" s="21"/>
      <c r="B119" s="968"/>
      <c r="C119" s="971"/>
      <c r="D119" s="971"/>
      <c r="E119" s="971"/>
      <c r="F119" s="966"/>
      <c r="G119" s="428"/>
      <c r="H119" s="198"/>
      <c r="I119" s="25"/>
      <c r="J119" s="25"/>
      <c r="K119" s="25"/>
      <c r="L119" s="25"/>
      <c r="M119" s="93">
        <f t="shared" si="9"/>
        <v>0</v>
      </c>
      <c r="O119" s="236"/>
    </row>
    <row r="120" spans="1:15" x14ac:dyDescent="0.2">
      <c r="A120" s="21"/>
      <c r="B120" s="968"/>
      <c r="C120" s="971"/>
      <c r="D120" s="971"/>
      <c r="E120" s="971"/>
      <c r="F120" s="966"/>
      <c r="G120" s="428"/>
      <c r="H120" s="198"/>
      <c r="I120" s="25"/>
      <c r="J120" s="25"/>
      <c r="K120" s="25"/>
      <c r="L120" s="25"/>
      <c r="M120" s="93">
        <f t="shared" si="9"/>
        <v>0</v>
      </c>
      <c r="O120" s="236"/>
    </row>
    <row r="121" spans="1:15" x14ac:dyDescent="0.2">
      <c r="A121" s="21"/>
      <c r="B121" s="969"/>
      <c r="C121" s="830"/>
      <c r="D121" s="830"/>
      <c r="E121" s="830"/>
      <c r="F121" s="967"/>
      <c r="G121" s="428"/>
      <c r="H121" s="198"/>
      <c r="I121" s="25"/>
      <c r="J121" s="25"/>
      <c r="K121" s="25"/>
      <c r="L121" s="25"/>
      <c r="M121" s="93">
        <f t="shared" si="9"/>
        <v>0</v>
      </c>
      <c r="O121" s="236"/>
    </row>
    <row r="122" spans="1:15" x14ac:dyDescent="0.2">
      <c r="A122" s="21"/>
      <c r="B122" s="972" t="s">
        <v>378</v>
      </c>
      <c r="C122" s="820"/>
      <c r="D122" s="820"/>
      <c r="E122" s="820"/>
      <c r="F122" s="820"/>
      <c r="G122" s="820"/>
      <c r="H122" s="821"/>
      <c r="I122" s="245">
        <f>SUM(I112:I121)</f>
        <v>0</v>
      </c>
      <c r="J122" s="245">
        <f>SUM(J112:J121)</f>
        <v>0</v>
      </c>
      <c r="K122" s="245">
        <f>SUM(K112:K121)</f>
        <v>0</v>
      </c>
      <c r="L122" s="245">
        <f>SUM(L112:L121)</f>
        <v>0</v>
      </c>
      <c r="M122" s="245">
        <f>SUM(M112:M121)</f>
        <v>0</v>
      </c>
      <c r="O122" s="236"/>
    </row>
    <row r="123" spans="1:15" x14ac:dyDescent="0.2">
      <c r="A123" s="21"/>
      <c r="B123" s="968" t="s">
        <v>636</v>
      </c>
      <c r="C123" s="960" t="s">
        <v>439</v>
      </c>
      <c r="D123" s="961"/>
      <c r="E123" s="962"/>
      <c r="F123" s="965">
        <v>3</v>
      </c>
      <c r="G123" s="429"/>
      <c r="H123" s="348"/>
      <c r="I123" s="240"/>
      <c r="J123" s="240"/>
      <c r="K123" s="240"/>
      <c r="L123" s="240"/>
      <c r="M123" s="222">
        <f t="shared" ref="M123:M132" si="10">SUM(I123:L123)</f>
        <v>0</v>
      </c>
      <c r="O123" s="236"/>
    </row>
    <row r="124" spans="1:15" x14ac:dyDescent="0.2">
      <c r="A124" s="21"/>
      <c r="B124" s="968"/>
      <c r="C124" s="827"/>
      <c r="D124" s="828"/>
      <c r="E124" s="963"/>
      <c r="F124" s="966"/>
      <c r="G124" s="428"/>
      <c r="H124" s="198"/>
      <c r="I124" s="25"/>
      <c r="J124" s="25"/>
      <c r="K124" s="25"/>
      <c r="L124" s="25"/>
      <c r="M124" s="93">
        <f t="shared" si="10"/>
        <v>0</v>
      </c>
      <c r="O124" s="236"/>
    </row>
    <row r="125" spans="1:15" x14ac:dyDescent="0.2">
      <c r="A125" s="21"/>
      <c r="B125" s="968"/>
      <c r="C125" s="827"/>
      <c r="D125" s="828"/>
      <c r="E125" s="963"/>
      <c r="F125" s="966"/>
      <c r="G125" s="428"/>
      <c r="H125" s="198"/>
      <c r="I125" s="25"/>
      <c r="J125" s="25"/>
      <c r="K125" s="25"/>
      <c r="L125" s="25"/>
      <c r="M125" s="93">
        <f t="shared" si="10"/>
        <v>0</v>
      </c>
      <c r="O125" s="236"/>
    </row>
    <row r="126" spans="1:15" x14ac:dyDescent="0.2">
      <c r="A126" s="21"/>
      <c r="B126" s="968"/>
      <c r="C126" s="827"/>
      <c r="D126" s="828"/>
      <c r="E126" s="963"/>
      <c r="F126" s="966"/>
      <c r="G126" s="428"/>
      <c r="H126" s="198"/>
      <c r="I126" s="25"/>
      <c r="J126" s="25"/>
      <c r="K126" s="25"/>
      <c r="L126" s="25"/>
      <c r="M126" s="93">
        <f t="shared" si="10"/>
        <v>0</v>
      </c>
      <c r="O126" s="236"/>
    </row>
    <row r="127" spans="1:15" x14ac:dyDescent="0.2">
      <c r="A127" s="21"/>
      <c r="B127" s="968"/>
      <c r="C127" s="827"/>
      <c r="D127" s="828"/>
      <c r="E127" s="963"/>
      <c r="F127" s="966"/>
      <c r="G127" s="428"/>
      <c r="H127" s="198"/>
      <c r="I127" s="25"/>
      <c r="J127" s="25"/>
      <c r="K127" s="25"/>
      <c r="L127" s="25"/>
      <c r="M127" s="93">
        <f t="shared" si="10"/>
        <v>0</v>
      </c>
      <c r="O127" s="236"/>
    </row>
    <row r="128" spans="1:15" x14ac:dyDescent="0.2">
      <c r="A128" s="21"/>
      <c r="B128" s="968"/>
      <c r="C128" s="827"/>
      <c r="D128" s="828"/>
      <c r="E128" s="963"/>
      <c r="F128" s="966"/>
      <c r="G128" s="428"/>
      <c r="H128" s="198"/>
      <c r="I128" s="25"/>
      <c r="J128" s="25"/>
      <c r="K128" s="25"/>
      <c r="L128" s="25"/>
      <c r="M128" s="93">
        <f t="shared" si="10"/>
        <v>0</v>
      </c>
      <c r="O128" s="236"/>
    </row>
    <row r="129" spans="1:15" x14ac:dyDescent="0.2">
      <c r="A129" s="21"/>
      <c r="B129" s="968"/>
      <c r="C129" s="827"/>
      <c r="D129" s="828"/>
      <c r="E129" s="963"/>
      <c r="F129" s="966"/>
      <c r="G129" s="428"/>
      <c r="H129" s="198"/>
      <c r="I129" s="25"/>
      <c r="J129" s="25"/>
      <c r="K129" s="25"/>
      <c r="L129" s="25"/>
      <c r="M129" s="93">
        <f t="shared" si="10"/>
        <v>0</v>
      </c>
      <c r="O129" s="236"/>
    </row>
    <row r="130" spans="1:15" x14ac:dyDescent="0.2">
      <c r="A130" s="21"/>
      <c r="B130" s="968"/>
      <c r="C130" s="827"/>
      <c r="D130" s="828"/>
      <c r="E130" s="963"/>
      <c r="F130" s="966"/>
      <c r="G130" s="428"/>
      <c r="H130" s="198"/>
      <c r="I130" s="25"/>
      <c r="J130" s="25"/>
      <c r="K130" s="25"/>
      <c r="L130" s="25"/>
      <c r="M130" s="93">
        <f t="shared" si="10"/>
        <v>0</v>
      </c>
      <c r="O130" s="236"/>
    </row>
    <row r="131" spans="1:15" x14ac:dyDescent="0.2">
      <c r="A131" s="21"/>
      <c r="B131" s="968"/>
      <c r="C131" s="827"/>
      <c r="D131" s="828"/>
      <c r="E131" s="963"/>
      <c r="F131" s="966"/>
      <c r="G131" s="428"/>
      <c r="H131" s="198"/>
      <c r="I131" s="25"/>
      <c r="J131" s="25"/>
      <c r="K131" s="25"/>
      <c r="L131" s="25"/>
      <c r="M131" s="93">
        <f t="shared" si="10"/>
        <v>0</v>
      </c>
      <c r="O131" s="236"/>
    </row>
    <row r="132" spans="1:15" x14ac:dyDescent="0.2">
      <c r="A132" s="21"/>
      <c r="B132" s="969"/>
      <c r="C132" s="829"/>
      <c r="D132" s="830"/>
      <c r="E132" s="964"/>
      <c r="F132" s="967"/>
      <c r="G132" s="428"/>
      <c r="H132" s="198"/>
      <c r="I132" s="25"/>
      <c r="J132" s="25"/>
      <c r="K132" s="25"/>
      <c r="L132" s="25"/>
      <c r="M132" s="93">
        <f t="shared" si="10"/>
        <v>0</v>
      </c>
      <c r="O132" s="236"/>
    </row>
    <row r="133" spans="1:15" ht="13.5" thickBot="1" x14ac:dyDescent="0.25">
      <c r="A133" s="21"/>
      <c r="B133" s="974" t="s">
        <v>378</v>
      </c>
      <c r="C133" s="823"/>
      <c r="D133" s="823"/>
      <c r="E133" s="823"/>
      <c r="F133" s="823"/>
      <c r="G133" s="823"/>
      <c r="H133" s="824"/>
      <c r="I133" s="244">
        <f>SUM(I123:I132)</f>
        <v>0</v>
      </c>
      <c r="J133" s="244">
        <f>SUM(J123:J132)</f>
        <v>0</v>
      </c>
      <c r="K133" s="244">
        <f>SUM(K123:K132)</f>
        <v>0</v>
      </c>
      <c r="L133" s="244">
        <f>SUM(L123:L132)</f>
        <v>0</v>
      </c>
      <c r="M133" s="244">
        <f>SUM(M123:M132)</f>
        <v>0</v>
      </c>
      <c r="O133" s="236"/>
    </row>
    <row r="134" spans="1:15" ht="13.5" thickTop="1" x14ac:dyDescent="0.2">
      <c r="A134" s="21"/>
      <c r="B134" s="968" t="s">
        <v>620</v>
      </c>
      <c r="C134" s="979" t="s">
        <v>383</v>
      </c>
      <c r="D134" s="980"/>
      <c r="E134" s="981"/>
      <c r="F134" s="973">
        <v>0</v>
      </c>
      <c r="G134" s="430"/>
      <c r="H134" s="239"/>
      <c r="I134" s="222"/>
      <c r="J134" s="222"/>
      <c r="K134" s="222"/>
      <c r="L134" s="222"/>
      <c r="M134" s="222">
        <f t="shared" ref="M134:M143" si="11">SUM(I134:L134)</f>
        <v>0</v>
      </c>
    </row>
    <row r="135" spans="1:15" x14ac:dyDescent="0.2">
      <c r="A135" s="21"/>
      <c r="B135" s="968"/>
      <c r="C135" s="827"/>
      <c r="D135" s="828"/>
      <c r="E135" s="963"/>
      <c r="F135" s="966"/>
      <c r="G135" s="428"/>
      <c r="H135" s="198"/>
      <c r="I135" s="93"/>
      <c r="J135" s="93"/>
      <c r="K135" s="93"/>
      <c r="L135" s="93"/>
      <c r="M135" s="93">
        <f t="shared" si="11"/>
        <v>0</v>
      </c>
    </row>
    <row r="136" spans="1:15" x14ac:dyDescent="0.2">
      <c r="A136" s="21"/>
      <c r="B136" s="968"/>
      <c r="C136" s="827"/>
      <c r="D136" s="828"/>
      <c r="E136" s="963"/>
      <c r="F136" s="966"/>
      <c r="G136" s="428"/>
      <c r="H136" s="198"/>
      <c r="I136" s="93"/>
      <c r="J136" s="93"/>
      <c r="K136" s="93"/>
      <c r="L136" s="93"/>
      <c r="M136" s="93">
        <f t="shared" si="11"/>
        <v>0</v>
      </c>
    </row>
    <row r="137" spans="1:15" x14ac:dyDescent="0.2">
      <c r="A137" s="21"/>
      <c r="B137" s="968"/>
      <c r="C137" s="827"/>
      <c r="D137" s="828"/>
      <c r="E137" s="963"/>
      <c r="F137" s="966"/>
      <c r="G137" s="428"/>
      <c r="H137" s="198"/>
      <c r="I137" s="93"/>
      <c r="J137" s="93"/>
      <c r="K137" s="93"/>
      <c r="L137" s="93"/>
      <c r="M137" s="93">
        <f t="shared" si="11"/>
        <v>0</v>
      </c>
    </row>
    <row r="138" spans="1:15" x14ac:dyDescent="0.2">
      <c r="A138" s="21"/>
      <c r="B138" s="968"/>
      <c r="C138" s="827"/>
      <c r="D138" s="828"/>
      <c r="E138" s="963"/>
      <c r="F138" s="967"/>
      <c r="G138" s="428"/>
      <c r="H138" s="198"/>
      <c r="I138" s="93"/>
      <c r="J138" s="93"/>
      <c r="K138" s="93"/>
      <c r="L138" s="93"/>
      <c r="M138" s="93">
        <f t="shared" si="11"/>
        <v>0</v>
      </c>
    </row>
    <row r="139" spans="1:15" x14ac:dyDescent="0.2">
      <c r="A139" s="21"/>
      <c r="B139" s="968"/>
      <c r="C139" s="827"/>
      <c r="D139" s="828"/>
      <c r="E139" s="963"/>
      <c r="F139" s="966">
        <v>1</v>
      </c>
      <c r="G139" s="428"/>
      <c r="H139" s="198"/>
      <c r="I139" s="93"/>
      <c r="J139" s="93"/>
      <c r="K139" s="93"/>
      <c r="L139" s="93"/>
      <c r="M139" s="93">
        <f t="shared" si="11"/>
        <v>0</v>
      </c>
    </row>
    <row r="140" spans="1:15" x14ac:dyDescent="0.2">
      <c r="A140" s="21"/>
      <c r="B140" s="968"/>
      <c r="C140" s="827"/>
      <c r="D140" s="828"/>
      <c r="E140" s="963"/>
      <c r="F140" s="966"/>
      <c r="G140" s="428"/>
      <c r="H140" s="198"/>
      <c r="I140" s="93"/>
      <c r="J140" s="93"/>
      <c r="K140" s="93"/>
      <c r="L140" s="93"/>
      <c r="M140" s="93">
        <f t="shared" si="11"/>
        <v>0</v>
      </c>
    </row>
    <row r="141" spans="1:15" x14ac:dyDescent="0.2">
      <c r="A141" s="21"/>
      <c r="B141" s="968"/>
      <c r="C141" s="827"/>
      <c r="D141" s="828"/>
      <c r="E141" s="963"/>
      <c r="F141" s="966"/>
      <c r="G141" s="428"/>
      <c r="H141" s="198"/>
      <c r="I141" s="93"/>
      <c r="J141" s="93"/>
      <c r="K141" s="93"/>
      <c r="L141" s="93"/>
      <c r="M141" s="93">
        <f t="shared" si="11"/>
        <v>0</v>
      </c>
    </row>
    <row r="142" spans="1:15" x14ac:dyDescent="0.2">
      <c r="A142" s="21"/>
      <c r="B142" s="968"/>
      <c r="C142" s="827"/>
      <c r="D142" s="828"/>
      <c r="E142" s="963"/>
      <c r="F142" s="966"/>
      <c r="G142" s="428"/>
      <c r="H142" s="198"/>
      <c r="I142" s="93"/>
      <c r="J142" s="93"/>
      <c r="K142" s="93"/>
      <c r="L142" s="93"/>
      <c r="M142" s="93">
        <f t="shared" si="11"/>
        <v>0</v>
      </c>
    </row>
    <row r="143" spans="1:15" x14ac:dyDescent="0.2">
      <c r="A143" s="21"/>
      <c r="B143" s="969"/>
      <c r="C143" s="829"/>
      <c r="D143" s="830"/>
      <c r="E143" s="964"/>
      <c r="F143" s="967"/>
      <c r="G143" s="428"/>
      <c r="H143" s="198"/>
      <c r="I143" s="93"/>
      <c r="J143" s="93"/>
      <c r="K143" s="93"/>
      <c r="L143" s="93"/>
      <c r="M143" s="93">
        <f t="shared" si="11"/>
        <v>0</v>
      </c>
    </row>
    <row r="144" spans="1:15" ht="13.5" thickBot="1" x14ac:dyDescent="0.25">
      <c r="A144" s="21"/>
      <c r="B144" s="974" t="s">
        <v>378</v>
      </c>
      <c r="C144" s="823"/>
      <c r="D144" s="823"/>
      <c r="E144" s="823"/>
      <c r="F144" s="823"/>
      <c r="G144" s="823"/>
      <c r="H144" s="824"/>
      <c r="I144" s="244">
        <f>SUM(I134:I143)</f>
        <v>0</v>
      </c>
      <c r="J144" s="244">
        <f>SUM(J134:J143)</f>
        <v>0</v>
      </c>
      <c r="K144" s="244">
        <f>SUM(K134:K143)</f>
        <v>0</v>
      </c>
      <c r="L144" s="244">
        <f>SUM(L134:L143)</f>
        <v>0</v>
      </c>
      <c r="M144" s="244">
        <f>SUM(M134:M143)</f>
        <v>0</v>
      </c>
    </row>
    <row r="145" spans="1:13" ht="13.5" thickTop="1" x14ac:dyDescent="0.2">
      <c r="A145" s="21"/>
      <c r="B145" s="968" t="s">
        <v>594</v>
      </c>
      <c r="C145" s="827" t="s">
        <v>387</v>
      </c>
      <c r="D145" s="828"/>
      <c r="E145" s="828"/>
      <c r="F145" s="973">
        <v>3</v>
      </c>
      <c r="G145" s="430"/>
      <c r="H145" s="239"/>
      <c r="I145" s="240"/>
      <c r="J145" s="240"/>
      <c r="K145" s="240"/>
      <c r="L145" s="240"/>
      <c r="M145" s="222">
        <f t="shared" ref="M145:M154" si="12">SUM(I145:L145)</f>
        <v>0</v>
      </c>
    </row>
    <row r="146" spans="1:13" x14ac:dyDescent="0.2">
      <c r="A146" s="21"/>
      <c r="B146" s="968"/>
      <c r="C146" s="827"/>
      <c r="D146" s="828"/>
      <c r="E146" s="828"/>
      <c r="F146" s="966"/>
      <c r="G146" s="428"/>
      <c r="H146" s="198"/>
      <c r="I146" s="25"/>
      <c r="J146" s="25"/>
      <c r="K146" s="25"/>
      <c r="L146" s="25"/>
      <c r="M146" s="93">
        <f t="shared" si="12"/>
        <v>0</v>
      </c>
    </row>
    <row r="147" spans="1:13" x14ac:dyDescent="0.2">
      <c r="A147" s="21"/>
      <c r="B147" s="968"/>
      <c r="C147" s="827"/>
      <c r="D147" s="828"/>
      <c r="E147" s="828"/>
      <c r="F147" s="966"/>
      <c r="G147" s="428"/>
      <c r="H147" s="198"/>
      <c r="I147" s="25"/>
      <c r="J147" s="25"/>
      <c r="K147" s="25"/>
      <c r="L147" s="25"/>
      <c r="M147" s="93">
        <f t="shared" si="12"/>
        <v>0</v>
      </c>
    </row>
    <row r="148" spans="1:13" x14ac:dyDescent="0.2">
      <c r="A148" s="21"/>
      <c r="B148" s="968"/>
      <c r="C148" s="827"/>
      <c r="D148" s="828"/>
      <c r="E148" s="828"/>
      <c r="F148" s="966"/>
      <c r="G148" s="428"/>
      <c r="H148" s="198"/>
      <c r="I148" s="25"/>
      <c r="J148" s="25"/>
      <c r="K148" s="25"/>
      <c r="L148" s="25"/>
      <c r="M148" s="93">
        <f t="shared" si="12"/>
        <v>0</v>
      </c>
    </row>
    <row r="149" spans="1:13" x14ac:dyDescent="0.2">
      <c r="A149" s="21"/>
      <c r="B149" s="968"/>
      <c r="C149" s="827"/>
      <c r="D149" s="828"/>
      <c r="E149" s="828"/>
      <c r="F149" s="967"/>
      <c r="G149" s="428"/>
      <c r="H149" s="198"/>
      <c r="I149" s="25"/>
      <c r="J149" s="25"/>
      <c r="K149" s="25"/>
      <c r="L149" s="25"/>
      <c r="M149" s="93">
        <f t="shared" si="12"/>
        <v>0</v>
      </c>
    </row>
    <row r="150" spans="1:13" x14ac:dyDescent="0.2">
      <c r="A150" s="21"/>
      <c r="B150" s="968"/>
      <c r="C150" s="831" t="s">
        <v>255</v>
      </c>
      <c r="D150" s="832"/>
      <c r="E150" s="832"/>
      <c r="F150" s="970">
        <v>4</v>
      </c>
      <c r="G150" s="428"/>
      <c r="H150" s="198"/>
      <c r="I150" s="25"/>
      <c r="J150" s="25"/>
      <c r="K150" s="25"/>
      <c r="L150" s="25"/>
      <c r="M150" s="93">
        <f t="shared" si="12"/>
        <v>0</v>
      </c>
    </row>
    <row r="151" spans="1:13" x14ac:dyDescent="0.2">
      <c r="A151" s="21"/>
      <c r="B151" s="968"/>
      <c r="C151" s="827"/>
      <c r="D151" s="828"/>
      <c r="E151" s="828"/>
      <c r="F151" s="966"/>
      <c r="G151" s="428"/>
      <c r="H151" s="198"/>
      <c r="I151" s="25"/>
      <c r="J151" s="25"/>
      <c r="K151" s="25"/>
      <c r="L151" s="25"/>
      <c r="M151" s="93">
        <f t="shared" si="12"/>
        <v>0</v>
      </c>
    </row>
    <row r="152" spans="1:13" x14ac:dyDescent="0.2">
      <c r="A152" s="21"/>
      <c r="B152" s="968"/>
      <c r="C152" s="827"/>
      <c r="D152" s="828"/>
      <c r="E152" s="828"/>
      <c r="F152" s="966"/>
      <c r="G152" s="428"/>
      <c r="H152" s="198"/>
      <c r="I152" s="25"/>
      <c r="J152" s="25"/>
      <c r="K152" s="25"/>
      <c r="L152" s="25"/>
      <c r="M152" s="93">
        <f t="shared" si="12"/>
        <v>0</v>
      </c>
    </row>
    <row r="153" spans="1:13" x14ac:dyDescent="0.2">
      <c r="A153" s="21"/>
      <c r="B153" s="968"/>
      <c r="C153" s="827"/>
      <c r="D153" s="828"/>
      <c r="E153" s="828"/>
      <c r="F153" s="966"/>
      <c r="G153" s="428"/>
      <c r="H153" s="198"/>
      <c r="I153" s="25"/>
      <c r="J153" s="25"/>
      <c r="K153" s="25"/>
      <c r="L153" s="25"/>
      <c r="M153" s="93">
        <f t="shared" si="12"/>
        <v>0</v>
      </c>
    </row>
    <row r="154" spans="1:13" x14ac:dyDescent="0.2">
      <c r="A154" s="21"/>
      <c r="B154" s="969"/>
      <c r="C154" s="829"/>
      <c r="D154" s="830"/>
      <c r="E154" s="830"/>
      <c r="F154" s="967"/>
      <c r="G154" s="428"/>
      <c r="H154" s="198"/>
      <c r="I154" s="25"/>
      <c r="J154" s="25"/>
      <c r="K154" s="25"/>
      <c r="L154" s="25"/>
      <c r="M154" s="93">
        <f t="shared" si="12"/>
        <v>0</v>
      </c>
    </row>
    <row r="155" spans="1:13" ht="13.5" thickBot="1" x14ac:dyDescent="0.25">
      <c r="A155" s="21"/>
      <c r="B155" s="974" t="s">
        <v>378</v>
      </c>
      <c r="C155" s="823"/>
      <c r="D155" s="823"/>
      <c r="E155" s="823"/>
      <c r="F155" s="823"/>
      <c r="G155" s="823"/>
      <c r="H155" s="824"/>
      <c r="I155" s="244">
        <f>SUM(I145:I154)</f>
        <v>0</v>
      </c>
      <c r="J155" s="244">
        <f>SUM(J145:J154)</f>
        <v>0</v>
      </c>
      <c r="K155" s="244">
        <f>SUM(K145:K154)</f>
        <v>0</v>
      </c>
      <c r="L155" s="244">
        <f>SUM(L145:L154)</f>
        <v>0</v>
      </c>
      <c r="M155" s="244">
        <f>SUM(M145:M154)</f>
        <v>0</v>
      </c>
    </row>
    <row r="156" spans="1:13" ht="13.5" thickTop="1" x14ac:dyDescent="0.2">
      <c r="A156" s="21"/>
      <c r="B156" s="968" t="s">
        <v>610</v>
      </c>
      <c r="C156" s="979" t="s">
        <v>407</v>
      </c>
      <c r="D156" s="980"/>
      <c r="E156" s="981"/>
      <c r="F156" s="973">
        <v>2</v>
      </c>
      <c r="G156" s="430"/>
      <c r="H156" s="239"/>
      <c r="I156" s="222"/>
      <c r="J156" s="222"/>
      <c r="K156" s="222"/>
      <c r="L156" s="222"/>
      <c r="M156" s="222">
        <f t="shared" ref="M156:M165" si="13">SUM(I156:L156)</f>
        <v>0</v>
      </c>
    </row>
    <row r="157" spans="1:13" x14ac:dyDescent="0.2">
      <c r="A157" s="21"/>
      <c r="B157" s="968"/>
      <c r="C157" s="827"/>
      <c r="D157" s="828"/>
      <c r="E157" s="963"/>
      <c r="F157" s="966"/>
      <c r="G157" s="428"/>
      <c r="H157" s="198"/>
      <c r="I157" s="93"/>
      <c r="J157" s="93"/>
      <c r="K157" s="93"/>
      <c r="L157" s="93"/>
      <c r="M157" s="93">
        <f t="shared" si="13"/>
        <v>0</v>
      </c>
    </row>
    <row r="158" spans="1:13" x14ac:dyDescent="0.2">
      <c r="A158" s="21"/>
      <c r="B158" s="968"/>
      <c r="C158" s="827"/>
      <c r="D158" s="828"/>
      <c r="E158" s="963"/>
      <c r="F158" s="966"/>
      <c r="G158" s="428"/>
      <c r="H158" s="198"/>
      <c r="I158" s="93"/>
      <c r="J158" s="93"/>
      <c r="K158" s="93"/>
      <c r="L158" s="93"/>
      <c r="M158" s="93">
        <f t="shared" si="13"/>
        <v>0</v>
      </c>
    </row>
    <row r="159" spans="1:13" x14ac:dyDescent="0.2">
      <c r="A159" s="21"/>
      <c r="B159" s="968"/>
      <c r="C159" s="827"/>
      <c r="D159" s="828"/>
      <c r="E159" s="963"/>
      <c r="F159" s="966"/>
      <c r="G159" s="428"/>
      <c r="H159" s="198"/>
      <c r="I159" s="93"/>
      <c r="J159" s="93"/>
      <c r="K159" s="93"/>
      <c r="L159" s="93"/>
      <c r="M159" s="93">
        <f t="shared" si="13"/>
        <v>0</v>
      </c>
    </row>
    <row r="160" spans="1:13" x14ac:dyDescent="0.2">
      <c r="A160" s="21"/>
      <c r="B160" s="968"/>
      <c r="C160" s="827"/>
      <c r="D160" s="828"/>
      <c r="E160" s="963"/>
      <c r="F160" s="966"/>
      <c r="G160" s="428"/>
      <c r="H160" s="198"/>
      <c r="I160" s="93"/>
      <c r="J160" s="93"/>
      <c r="K160" s="93"/>
      <c r="L160" s="93"/>
      <c r="M160" s="93">
        <f t="shared" si="13"/>
        <v>0</v>
      </c>
    </row>
    <row r="161" spans="1:13" x14ac:dyDescent="0.2">
      <c r="A161" s="21"/>
      <c r="B161" s="968"/>
      <c r="C161" s="827"/>
      <c r="D161" s="828"/>
      <c r="E161" s="963"/>
      <c r="F161" s="966"/>
      <c r="G161" s="428"/>
      <c r="H161" s="198"/>
      <c r="I161" s="93"/>
      <c r="J161" s="93"/>
      <c r="K161" s="93"/>
      <c r="L161" s="93"/>
      <c r="M161" s="93">
        <f t="shared" si="13"/>
        <v>0</v>
      </c>
    </row>
    <row r="162" spans="1:13" x14ac:dyDescent="0.2">
      <c r="A162" s="21"/>
      <c r="B162" s="968"/>
      <c r="C162" s="827"/>
      <c r="D162" s="828"/>
      <c r="E162" s="963"/>
      <c r="F162" s="966"/>
      <c r="G162" s="428"/>
      <c r="H162" s="198"/>
      <c r="I162" s="93"/>
      <c r="J162" s="93"/>
      <c r="K162" s="93"/>
      <c r="L162" s="93"/>
      <c r="M162" s="93">
        <f t="shared" si="13"/>
        <v>0</v>
      </c>
    </row>
    <row r="163" spans="1:13" x14ac:dyDescent="0.2">
      <c r="A163" s="21"/>
      <c r="B163" s="968"/>
      <c r="C163" s="827"/>
      <c r="D163" s="828"/>
      <c r="E163" s="963"/>
      <c r="F163" s="966"/>
      <c r="G163" s="428"/>
      <c r="H163" s="198"/>
      <c r="I163" s="93"/>
      <c r="J163" s="93"/>
      <c r="K163" s="93"/>
      <c r="L163" s="93"/>
      <c r="M163" s="93">
        <f t="shared" si="13"/>
        <v>0</v>
      </c>
    </row>
    <row r="164" spans="1:13" x14ac:dyDescent="0.2">
      <c r="A164" s="21"/>
      <c r="B164" s="968"/>
      <c r="C164" s="827"/>
      <c r="D164" s="828"/>
      <c r="E164" s="963"/>
      <c r="F164" s="966"/>
      <c r="G164" s="428"/>
      <c r="H164" s="198"/>
      <c r="I164" s="93"/>
      <c r="J164" s="93"/>
      <c r="K164" s="93"/>
      <c r="L164" s="93"/>
      <c r="M164" s="93">
        <f t="shared" si="13"/>
        <v>0</v>
      </c>
    </row>
    <row r="165" spans="1:13" x14ac:dyDescent="0.2">
      <c r="A165" s="21"/>
      <c r="B165" s="969"/>
      <c r="C165" s="829"/>
      <c r="D165" s="830"/>
      <c r="E165" s="964"/>
      <c r="F165" s="967"/>
      <c r="G165" s="428"/>
      <c r="H165" s="198"/>
      <c r="I165" s="93"/>
      <c r="J165" s="93"/>
      <c r="K165" s="93"/>
      <c r="L165" s="93"/>
      <c r="M165" s="93">
        <f t="shared" si="13"/>
        <v>0</v>
      </c>
    </row>
    <row r="166" spans="1:13" x14ac:dyDescent="0.2">
      <c r="A166" s="21"/>
      <c r="B166" s="972" t="s">
        <v>378</v>
      </c>
      <c r="C166" s="820"/>
      <c r="D166" s="820"/>
      <c r="E166" s="820"/>
      <c r="F166" s="820"/>
      <c r="G166" s="820"/>
      <c r="H166" s="821"/>
      <c r="I166" s="245">
        <f>SUM(I156:I165)</f>
        <v>0</v>
      </c>
      <c r="J166" s="245">
        <f>SUM(J156:J165)</f>
        <v>0</v>
      </c>
      <c r="K166" s="245">
        <f>SUM(K156:K165)</f>
        <v>0</v>
      </c>
      <c r="L166" s="245">
        <f>SUM(L156:L165)</f>
        <v>0</v>
      </c>
      <c r="M166" s="245">
        <f>SUM(M156:M165)</f>
        <v>0</v>
      </c>
    </row>
    <row r="167" spans="1:13" x14ac:dyDescent="0.2">
      <c r="A167" s="21"/>
      <c r="B167" s="976" t="s">
        <v>380</v>
      </c>
      <c r="C167" s="960" t="s">
        <v>427</v>
      </c>
      <c r="D167" s="961"/>
      <c r="E167" s="962"/>
      <c r="F167" s="965">
        <v>4</v>
      </c>
      <c r="G167" s="429"/>
      <c r="H167" s="348"/>
      <c r="I167" s="240"/>
      <c r="J167" s="240"/>
      <c r="K167" s="240"/>
      <c r="L167" s="240"/>
      <c r="M167" s="222">
        <f t="shared" ref="M167:M176" si="14">SUM(I167:L167)</f>
        <v>0</v>
      </c>
    </row>
    <row r="168" spans="1:13" x14ac:dyDescent="0.2">
      <c r="A168" s="21"/>
      <c r="B168" s="976"/>
      <c r="C168" s="827"/>
      <c r="D168" s="828"/>
      <c r="E168" s="963"/>
      <c r="F168" s="966"/>
      <c r="G168" s="428"/>
      <c r="H168" s="198"/>
      <c r="I168" s="25"/>
      <c r="J168" s="25"/>
      <c r="K168" s="25"/>
      <c r="L168" s="25"/>
      <c r="M168" s="93">
        <f t="shared" si="14"/>
        <v>0</v>
      </c>
    </row>
    <row r="169" spans="1:13" x14ac:dyDescent="0.2">
      <c r="A169" s="21"/>
      <c r="B169" s="976"/>
      <c r="C169" s="827"/>
      <c r="D169" s="828"/>
      <c r="E169" s="963"/>
      <c r="F169" s="966"/>
      <c r="G169" s="428"/>
      <c r="H169" s="198"/>
      <c r="I169" s="25"/>
      <c r="J169" s="25"/>
      <c r="K169" s="25"/>
      <c r="L169" s="25"/>
      <c r="M169" s="93">
        <f t="shared" si="14"/>
        <v>0</v>
      </c>
    </row>
    <row r="170" spans="1:13" x14ac:dyDescent="0.2">
      <c r="A170" s="21"/>
      <c r="B170" s="976"/>
      <c r="C170" s="827"/>
      <c r="D170" s="828"/>
      <c r="E170" s="963"/>
      <c r="F170" s="966"/>
      <c r="G170" s="428"/>
      <c r="H170" s="198"/>
      <c r="I170" s="25"/>
      <c r="J170" s="25"/>
      <c r="K170" s="25"/>
      <c r="L170" s="25"/>
      <c r="M170" s="93">
        <f t="shared" si="14"/>
        <v>0</v>
      </c>
    </row>
    <row r="171" spans="1:13" x14ac:dyDescent="0.2">
      <c r="A171" s="21"/>
      <c r="B171" s="976"/>
      <c r="C171" s="827"/>
      <c r="D171" s="828"/>
      <c r="E171" s="963"/>
      <c r="F171" s="966"/>
      <c r="G171" s="428"/>
      <c r="H171" s="198"/>
      <c r="I171" s="25"/>
      <c r="J171" s="25"/>
      <c r="K171" s="25"/>
      <c r="L171" s="25"/>
      <c r="M171" s="93">
        <f t="shared" si="14"/>
        <v>0</v>
      </c>
    </row>
    <row r="172" spans="1:13" x14ac:dyDescent="0.2">
      <c r="A172" s="21"/>
      <c r="B172" s="976"/>
      <c r="C172" s="827"/>
      <c r="D172" s="828"/>
      <c r="E172" s="963"/>
      <c r="F172" s="966"/>
      <c r="G172" s="428"/>
      <c r="H172" s="198"/>
      <c r="I172" s="25"/>
      <c r="J172" s="25"/>
      <c r="K172" s="25"/>
      <c r="L172" s="25"/>
      <c r="M172" s="93">
        <f t="shared" si="14"/>
        <v>0</v>
      </c>
    </row>
    <row r="173" spans="1:13" x14ac:dyDescent="0.2">
      <c r="A173" s="21"/>
      <c r="B173" s="976"/>
      <c r="C173" s="827"/>
      <c r="D173" s="828"/>
      <c r="E173" s="963"/>
      <c r="F173" s="966"/>
      <c r="G173" s="428"/>
      <c r="H173" s="198"/>
      <c r="I173" s="25"/>
      <c r="J173" s="25"/>
      <c r="K173" s="25"/>
      <c r="L173" s="25"/>
      <c r="M173" s="93">
        <f t="shared" si="14"/>
        <v>0</v>
      </c>
    </row>
    <row r="174" spans="1:13" x14ac:dyDescent="0.2">
      <c r="A174" s="21"/>
      <c r="B174" s="976"/>
      <c r="C174" s="827"/>
      <c r="D174" s="828"/>
      <c r="E174" s="963"/>
      <c r="F174" s="966"/>
      <c r="G174" s="428"/>
      <c r="H174" s="198"/>
      <c r="I174" s="25"/>
      <c r="J174" s="25"/>
      <c r="K174" s="25"/>
      <c r="L174" s="25"/>
      <c r="M174" s="93">
        <f t="shared" si="14"/>
        <v>0</v>
      </c>
    </row>
    <row r="175" spans="1:13" x14ac:dyDescent="0.2">
      <c r="A175" s="21"/>
      <c r="B175" s="976"/>
      <c r="C175" s="827"/>
      <c r="D175" s="828"/>
      <c r="E175" s="963"/>
      <c r="F175" s="966"/>
      <c r="G175" s="428"/>
      <c r="H175" s="198"/>
      <c r="I175" s="25"/>
      <c r="J175" s="25"/>
      <c r="K175" s="25"/>
      <c r="L175" s="25"/>
      <c r="M175" s="93">
        <f t="shared" si="14"/>
        <v>0</v>
      </c>
    </row>
    <row r="176" spans="1:13" x14ac:dyDescent="0.2">
      <c r="A176" s="21"/>
      <c r="B176" s="977"/>
      <c r="C176" s="829"/>
      <c r="D176" s="830"/>
      <c r="E176" s="964"/>
      <c r="F176" s="967"/>
      <c r="G176" s="428"/>
      <c r="H176" s="198"/>
      <c r="I176" s="25"/>
      <c r="J176" s="25"/>
      <c r="K176" s="25"/>
      <c r="L176" s="25"/>
      <c r="M176" s="93">
        <f t="shared" si="14"/>
        <v>0</v>
      </c>
    </row>
    <row r="177" spans="1:13" ht="13.5" thickBot="1" x14ac:dyDescent="0.25">
      <c r="A177" s="21"/>
      <c r="B177" s="974" t="s">
        <v>378</v>
      </c>
      <c r="C177" s="823"/>
      <c r="D177" s="823"/>
      <c r="E177" s="823"/>
      <c r="F177" s="823"/>
      <c r="G177" s="823"/>
      <c r="H177" s="824"/>
      <c r="I177" s="244">
        <f>SUM(I167:I176)</f>
        <v>0</v>
      </c>
      <c r="J177" s="244">
        <f>SUM(J167:J176)</f>
        <v>0</v>
      </c>
      <c r="K177" s="244">
        <f>SUM(K167:K176)</f>
        <v>0</v>
      </c>
      <c r="L177" s="244">
        <f>SUM(L167:L176)</f>
        <v>0</v>
      </c>
      <c r="M177" s="244">
        <f>SUM(M167:M176)</f>
        <v>0</v>
      </c>
    </row>
    <row r="178" spans="1:13" ht="13.5" thickTop="1" x14ac:dyDescent="0.2">
      <c r="A178" s="21"/>
      <c r="B178" s="968" t="s">
        <v>379</v>
      </c>
      <c r="C178" s="827" t="s">
        <v>256</v>
      </c>
      <c r="D178" s="828"/>
      <c r="E178" s="828"/>
      <c r="F178" s="973">
        <v>0</v>
      </c>
      <c r="G178" s="430"/>
      <c r="H178" s="239"/>
      <c r="I178" s="240"/>
      <c r="J178" s="240"/>
      <c r="K178" s="240"/>
      <c r="L178" s="240"/>
      <c r="M178" s="222">
        <f t="shared" ref="M178:M187" si="15">SUM(I178:L178)</f>
        <v>0</v>
      </c>
    </row>
    <row r="179" spans="1:13" x14ac:dyDescent="0.2">
      <c r="A179" s="21"/>
      <c r="B179" s="968"/>
      <c r="C179" s="827"/>
      <c r="D179" s="971"/>
      <c r="E179" s="971"/>
      <c r="F179" s="966"/>
      <c r="G179" s="428"/>
      <c r="H179" s="198"/>
      <c r="I179" s="25"/>
      <c r="J179" s="25"/>
      <c r="K179" s="25"/>
      <c r="L179" s="25"/>
      <c r="M179" s="93">
        <f t="shared" si="15"/>
        <v>0</v>
      </c>
    </row>
    <row r="180" spans="1:13" x14ac:dyDescent="0.2">
      <c r="A180" s="21"/>
      <c r="B180" s="968"/>
      <c r="C180" s="827"/>
      <c r="D180" s="971"/>
      <c r="E180" s="971"/>
      <c r="F180" s="966"/>
      <c r="G180" s="428"/>
      <c r="H180" s="198"/>
      <c r="I180" s="25"/>
      <c r="J180" s="25"/>
      <c r="K180" s="25"/>
      <c r="L180" s="25"/>
      <c r="M180" s="93">
        <f t="shared" si="15"/>
        <v>0</v>
      </c>
    </row>
    <row r="181" spans="1:13" x14ac:dyDescent="0.2">
      <c r="A181" s="21"/>
      <c r="B181" s="968"/>
      <c r="C181" s="827"/>
      <c r="D181" s="971"/>
      <c r="E181" s="971"/>
      <c r="F181" s="966"/>
      <c r="G181" s="428"/>
      <c r="H181" s="198"/>
      <c r="I181" s="25"/>
      <c r="J181" s="25"/>
      <c r="K181" s="25"/>
      <c r="L181" s="25"/>
      <c r="M181" s="93">
        <f t="shared" si="15"/>
        <v>0</v>
      </c>
    </row>
    <row r="182" spans="1:13" x14ac:dyDescent="0.2">
      <c r="A182" s="21"/>
      <c r="B182" s="968"/>
      <c r="C182" s="827"/>
      <c r="D182" s="971"/>
      <c r="E182" s="971"/>
      <c r="F182" s="966"/>
      <c r="G182" s="428"/>
      <c r="H182" s="198"/>
      <c r="I182" s="25"/>
      <c r="J182" s="25"/>
      <c r="K182" s="25"/>
      <c r="L182" s="25"/>
      <c r="M182" s="93">
        <f t="shared" si="15"/>
        <v>0</v>
      </c>
    </row>
    <row r="183" spans="1:13" x14ac:dyDescent="0.2">
      <c r="A183" s="21"/>
      <c r="B183" s="968"/>
      <c r="C183" s="827"/>
      <c r="D183" s="971"/>
      <c r="E183" s="971"/>
      <c r="F183" s="966"/>
      <c r="G183" s="428"/>
      <c r="H183" s="198"/>
      <c r="I183" s="25"/>
      <c r="J183" s="25"/>
      <c r="K183" s="25"/>
      <c r="L183" s="25"/>
      <c r="M183" s="93">
        <f t="shared" si="15"/>
        <v>0</v>
      </c>
    </row>
    <row r="184" spans="1:13" x14ac:dyDescent="0.2">
      <c r="A184" s="21"/>
      <c r="B184" s="968"/>
      <c r="C184" s="827"/>
      <c r="D184" s="971"/>
      <c r="E184" s="971"/>
      <c r="F184" s="966"/>
      <c r="G184" s="428"/>
      <c r="H184" s="198"/>
      <c r="I184" s="25"/>
      <c r="J184" s="25"/>
      <c r="K184" s="25"/>
      <c r="L184" s="25"/>
      <c r="M184" s="93">
        <f t="shared" si="15"/>
        <v>0</v>
      </c>
    </row>
    <row r="185" spans="1:13" x14ac:dyDescent="0.2">
      <c r="A185" s="21"/>
      <c r="B185" s="968"/>
      <c r="C185" s="827"/>
      <c r="D185" s="971"/>
      <c r="E185" s="971"/>
      <c r="F185" s="966"/>
      <c r="G185" s="428"/>
      <c r="H185" s="198"/>
      <c r="I185" s="25"/>
      <c r="J185" s="25"/>
      <c r="K185" s="25"/>
      <c r="L185" s="25"/>
      <c r="M185" s="93">
        <f t="shared" si="15"/>
        <v>0</v>
      </c>
    </row>
    <row r="186" spans="1:13" x14ac:dyDescent="0.2">
      <c r="A186" s="21"/>
      <c r="B186" s="968"/>
      <c r="C186" s="827"/>
      <c r="D186" s="971"/>
      <c r="E186" s="971"/>
      <c r="F186" s="966"/>
      <c r="G186" s="428"/>
      <c r="H186" s="198"/>
      <c r="I186" s="25"/>
      <c r="J186" s="25"/>
      <c r="K186" s="25"/>
      <c r="L186" s="25"/>
      <c r="M186" s="93">
        <f t="shared" si="15"/>
        <v>0</v>
      </c>
    </row>
    <row r="187" spans="1:13" x14ac:dyDescent="0.2">
      <c r="A187" s="21"/>
      <c r="B187" s="969"/>
      <c r="C187" s="829"/>
      <c r="D187" s="830"/>
      <c r="E187" s="830"/>
      <c r="F187" s="967"/>
      <c r="G187" s="428"/>
      <c r="H187" s="198"/>
      <c r="I187" s="25"/>
      <c r="J187" s="25"/>
      <c r="K187" s="25"/>
      <c r="L187" s="25"/>
      <c r="M187" s="93">
        <f t="shared" si="15"/>
        <v>0</v>
      </c>
    </row>
    <row r="188" spans="1:13" ht="13.5" thickBot="1" x14ac:dyDescent="0.25">
      <c r="A188" s="21"/>
      <c r="B188" s="974" t="s">
        <v>378</v>
      </c>
      <c r="C188" s="823"/>
      <c r="D188" s="823"/>
      <c r="E188" s="823"/>
      <c r="F188" s="823"/>
      <c r="G188" s="823"/>
      <c r="H188" s="824"/>
      <c r="I188" s="244">
        <f>SUM(I178:I187)</f>
        <v>0</v>
      </c>
      <c r="J188" s="244">
        <f>SUM(J178:J187)</f>
        <v>0</v>
      </c>
      <c r="K188" s="244">
        <f>SUM(K178:K187)</f>
        <v>0</v>
      </c>
      <c r="L188" s="244">
        <f>SUM(L178:L187)</f>
        <v>0</v>
      </c>
      <c r="M188" s="244">
        <f>SUM(M178:M187)</f>
        <v>0</v>
      </c>
    </row>
    <row r="189" spans="1:13" ht="13.5" thickTop="1" x14ac:dyDescent="0.2">
      <c r="A189" s="21"/>
      <c r="B189" s="968" t="s">
        <v>592</v>
      </c>
      <c r="C189" s="827" t="s">
        <v>257</v>
      </c>
      <c r="D189" s="828"/>
      <c r="E189" s="828"/>
      <c r="F189" s="973">
        <v>0</v>
      </c>
      <c r="G189" s="430"/>
      <c r="H189" s="239"/>
      <c r="I189" s="240"/>
      <c r="J189" s="240"/>
      <c r="K189" s="240"/>
      <c r="L189" s="240"/>
      <c r="M189" s="222">
        <f t="shared" ref="M189:M198" si="16">SUM(I189:L189)</f>
        <v>0</v>
      </c>
    </row>
    <row r="190" spans="1:13" x14ac:dyDescent="0.2">
      <c r="A190" s="21"/>
      <c r="B190" s="968"/>
      <c r="C190" s="827"/>
      <c r="D190" s="971"/>
      <c r="E190" s="971"/>
      <c r="F190" s="966"/>
      <c r="G190" s="428"/>
      <c r="H190" s="198"/>
      <c r="I190" s="25"/>
      <c r="J190" s="25"/>
      <c r="K190" s="25"/>
      <c r="L190" s="25"/>
      <c r="M190" s="93">
        <f t="shared" si="16"/>
        <v>0</v>
      </c>
    </row>
    <row r="191" spans="1:13" x14ac:dyDescent="0.2">
      <c r="A191" s="21"/>
      <c r="B191" s="968"/>
      <c r="C191" s="827"/>
      <c r="D191" s="971"/>
      <c r="E191" s="971"/>
      <c r="F191" s="966"/>
      <c r="G191" s="428"/>
      <c r="H191" s="198"/>
      <c r="I191" s="25"/>
      <c r="J191" s="25"/>
      <c r="K191" s="25"/>
      <c r="L191" s="25"/>
      <c r="M191" s="93">
        <f t="shared" si="16"/>
        <v>0</v>
      </c>
    </row>
    <row r="192" spans="1:13" x14ac:dyDescent="0.2">
      <c r="A192" s="21"/>
      <c r="B192" s="968"/>
      <c r="C192" s="827"/>
      <c r="D192" s="971"/>
      <c r="E192" s="971"/>
      <c r="F192" s="966"/>
      <c r="G192" s="428"/>
      <c r="H192" s="198"/>
      <c r="I192" s="25"/>
      <c r="J192" s="25"/>
      <c r="K192" s="25"/>
      <c r="L192" s="25"/>
      <c r="M192" s="93">
        <f t="shared" si="16"/>
        <v>0</v>
      </c>
    </row>
    <row r="193" spans="1:13" x14ac:dyDescent="0.2">
      <c r="A193" s="21"/>
      <c r="B193" s="968"/>
      <c r="C193" s="827"/>
      <c r="D193" s="971"/>
      <c r="E193" s="971"/>
      <c r="F193" s="966"/>
      <c r="G193" s="428"/>
      <c r="H193" s="198"/>
      <c r="I193" s="25"/>
      <c r="J193" s="25"/>
      <c r="K193" s="25"/>
      <c r="L193" s="25"/>
      <c r="M193" s="93">
        <f t="shared" si="16"/>
        <v>0</v>
      </c>
    </row>
    <row r="194" spans="1:13" x14ac:dyDescent="0.2">
      <c r="A194" s="21"/>
      <c r="B194" s="968"/>
      <c r="C194" s="827"/>
      <c r="D194" s="971"/>
      <c r="E194" s="971"/>
      <c r="F194" s="966"/>
      <c r="G194" s="428"/>
      <c r="H194" s="198"/>
      <c r="I194" s="25"/>
      <c r="J194" s="25"/>
      <c r="K194" s="25"/>
      <c r="L194" s="25"/>
      <c r="M194" s="93">
        <f t="shared" si="16"/>
        <v>0</v>
      </c>
    </row>
    <row r="195" spans="1:13" x14ac:dyDescent="0.2">
      <c r="A195" s="21"/>
      <c r="B195" s="968"/>
      <c r="C195" s="827"/>
      <c r="D195" s="971"/>
      <c r="E195" s="971"/>
      <c r="F195" s="966"/>
      <c r="G195" s="428"/>
      <c r="H195" s="198"/>
      <c r="I195" s="25"/>
      <c r="J195" s="25"/>
      <c r="K195" s="25"/>
      <c r="L195" s="25"/>
      <c r="M195" s="93">
        <f t="shared" si="16"/>
        <v>0</v>
      </c>
    </row>
    <row r="196" spans="1:13" x14ac:dyDescent="0.2">
      <c r="A196" s="21"/>
      <c r="B196" s="968"/>
      <c r="C196" s="827"/>
      <c r="D196" s="971"/>
      <c r="E196" s="971"/>
      <c r="F196" s="966"/>
      <c r="G196" s="428"/>
      <c r="H196" s="198"/>
      <c r="I196" s="25"/>
      <c r="J196" s="25"/>
      <c r="K196" s="25"/>
      <c r="L196" s="25"/>
      <c r="M196" s="93">
        <f t="shared" si="16"/>
        <v>0</v>
      </c>
    </row>
    <row r="197" spans="1:13" x14ac:dyDescent="0.2">
      <c r="A197" s="21"/>
      <c r="B197" s="968"/>
      <c r="C197" s="827"/>
      <c r="D197" s="971"/>
      <c r="E197" s="971"/>
      <c r="F197" s="966"/>
      <c r="G197" s="428"/>
      <c r="H197" s="198"/>
      <c r="I197" s="25"/>
      <c r="J197" s="25"/>
      <c r="K197" s="25"/>
      <c r="L197" s="25"/>
      <c r="M197" s="93">
        <f t="shared" si="16"/>
        <v>0</v>
      </c>
    </row>
    <row r="198" spans="1:13" x14ac:dyDescent="0.2">
      <c r="A198" s="21"/>
      <c r="B198" s="969"/>
      <c r="C198" s="829"/>
      <c r="D198" s="830"/>
      <c r="E198" s="830"/>
      <c r="F198" s="967"/>
      <c r="G198" s="428"/>
      <c r="H198" s="198"/>
      <c r="I198" s="25"/>
      <c r="J198" s="25"/>
      <c r="K198" s="25"/>
      <c r="L198" s="25"/>
      <c r="M198" s="93">
        <f t="shared" si="16"/>
        <v>0</v>
      </c>
    </row>
    <row r="199" spans="1:13" x14ac:dyDescent="0.2">
      <c r="A199" s="21"/>
      <c r="B199" s="972" t="s">
        <v>378</v>
      </c>
      <c r="C199" s="820"/>
      <c r="D199" s="820"/>
      <c r="E199" s="820"/>
      <c r="F199" s="820"/>
      <c r="G199" s="820"/>
      <c r="H199" s="821"/>
      <c r="I199" s="245">
        <f>SUM(I189:I198)</f>
        <v>0</v>
      </c>
      <c r="J199" s="245">
        <f>SUM(J189:J198)</f>
        <v>0</v>
      </c>
      <c r="K199" s="245">
        <f>SUM(K189:K198)</f>
        <v>0</v>
      </c>
      <c r="L199" s="245">
        <f>SUM(L189:L198)</f>
        <v>0</v>
      </c>
      <c r="M199" s="245">
        <f>SUM(M189:M198)</f>
        <v>0</v>
      </c>
    </row>
    <row r="200" spans="1:13" x14ac:dyDescent="0.2">
      <c r="A200" s="21"/>
      <c r="B200" s="978" t="s">
        <v>596</v>
      </c>
      <c r="C200" s="828" t="s">
        <v>258</v>
      </c>
      <c r="D200" s="828"/>
      <c r="E200" s="828"/>
      <c r="F200" s="965">
        <v>0</v>
      </c>
      <c r="G200" s="429"/>
      <c r="H200" s="348"/>
      <c r="I200" s="240"/>
      <c r="J200" s="240"/>
      <c r="K200" s="240"/>
      <c r="L200" s="240"/>
      <c r="M200" s="222">
        <f t="shared" ref="M200:M209" si="17">SUM(I200:L200)</f>
        <v>0</v>
      </c>
    </row>
    <row r="201" spans="1:13" x14ac:dyDescent="0.2">
      <c r="A201" s="21"/>
      <c r="B201" s="968"/>
      <c r="C201" s="971"/>
      <c r="D201" s="971"/>
      <c r="E201" s="971"/>
      <c r="F201" s="966"/>
      <c r="G201" s="428"/>
      <c r="H201" s="198"/>
      <c r="I201" s="25"/>
      <c r="J201" s="25"/>
      <c r="K201" s="25"/>
      <c r="L201" s="25"/>
      <c r="M201" s="93">
        <f t="shared" si="17"/>
        <v>0</v>
      </c>
    </row>
    <row r="202" spans="1:13" x14ac:dyDescent="0.2">
      <c r="A202" s="21"/>
      <c r="B202" s="968"/>
      <c r="C202" s="971"/>
      <c r="D202" s="971"/>
      <c r="E202" s="971"/>
      <c r="F202" s="966"/>
      <c r="G202" s="428"/>
      <c r="H202" s="198"/>
      <c r="I202" s="25"/>
      <c r="J202" s="25"/>
      <c r="K202" s="25"/>
      <c r="L202" s="25"/>
      <c r="M202" s="93">
        <f t="shared" si="17"/>
        <v>0</v>
      </c>
    </row>
    <row r="203" spans="1:13" x14ac:dyDescent="0.2">
      <c r="A203" s="21"/>
      <c r="B203" s="968"/>
      <c r="C203" s="971"/>
      <c r="D203" s="971"/>
      <c r="E203" s="971"/>
      <c r="F203" s="966"/>
      <c r="G203" s="428"/>
      <c r="H203" s="198"/>
      <c r="I203" s="25"/>
      <c r="J203" s="25"/>
      <c r="K203" s="25"/>
      <c r="L203" s="25"/>
      <c r="M203" s="93">
        <f t="shared" si="17"/>
        <v>0</v>
      </c>
    </row>
    <row r="204" spans="1:13" x14ac:dyDescent="0.2">
      <c r="A204" s="21"/>
      <c r="B204" s="968"/>
      <c r="C204" s="971"/>
      <c r="D204" s="971"/>
      <c r="E204" s="971"/>
      <c r="F204" s="966"/>
      <c r="G204" s="428"/>
      <c r="H204" s="198"/>
      <c r="I204" s="25"/>
      <c r="J204" s="25"/>
      <c r="K204" s="25"/>
      <c r="L204" s="25"/>
      <c r="M204" s="93">
        <f t="shared" si="17"/>
        <v>0</v>
      </c>
    </row>
    <row r="205" spans="1:13" x14ac:dyDescent="0.2">
      <c r="A205" s="21"/>
      <c r="B205" s="968"/>
      <c r="C205" s="971"/>
      <c r="D205" s="971"/>
      <c r="E205" s="971"/>
      <c r="F205" s="966"/>
      <c r="G205" s="428"/>
      <c r="H205" s="198"/>
      <c r="I205" s="25"/>
      <c r="J205" s="25"/>
      <c r="K205" s="25"/>
      <c r="L205" s="25"/>
      <c r="M205" s="93">
        <f t="shared" si="17"/>
        <v>0</v>
      </c>
    </row>
    <row r="206" spans="1:13" x14ac:dyDescent="0.2">
      <c r="A206" s="21"/>
      <c r="B206" s="968"/>
      <c r="C206" s="971"/>
      <c r="D206" s="971"/>
      <c r="E206" s="971"/>
      <c r="F206" s="966"/>
      <c r="G206" s="428"/>
      <c r="H206" s="198"/>
      <c r="I206" s="25"/>
      <c r="J206" s="25"/>
      <c r="K206" s="25"/>
      <c r="L206" s="25"/>
      <c r="M206" s="93">
        <f t="shared" si="17"/>
        <v>0</v>
      </c>
    </row>
    <row r="207" spans="1:13" x14ac:dyDescent="0.2">
      <c r="A207" s="21"/>
      <c r="B207" s="968"/>
      <c r="C207" s="971"/>
      <c r="D207" s="971"/>
      <c r="E207" s="971"/>
      <c r="F207" s="966"/>
      <c r="G207" s="428"/>
      <c r="H207" s="198"/>
      <c r="I207" s="25"/>
      <c r="J207" s="25"/>
      <c r="K207" s="25"/>
      <c r="L207" s="25"/>
      <c r="M207" s="93">
        <f t="shared" si="17"/>
        <v>0</v>
      </c>
    </row>
    <row r="208" spans="1:13" x14ac:dyDescent="0.2">
      <c r="A208" s="21"/>
      <c r="B208" s="968"/>
      <c r="C208" s="971"/>
      <c r="D208" s="971"/>
      <c r="E208" s="971"/>
      <c r="F208" s="966"/>
      <c r="G208" s="428"/>
      <c r="H208" s="198"/>
      <c r="I208" s="25"/>
      <c r="J208" s="25"/>
      <c r="K208" s="25"/>
      <c r="L208" s="25"/>
      <c r="M208" s="93">
        <f t="shared" si="17"/>
        <v>0</v>
      </c>
    </row>
    <row r="209" spans="1:13" x14ac:dyDescent="0.2">
      <c r="A209" s="21"/>
      <c r="B209" s="969"/>
      <c r="C209" s="830"/>
      <c r="D209" s="830"/>
      <c r="E209" s="830"/>
      <c r="F209" s="967"/>
      <c r="G209" s="428"/>
      <c r="H209" s="198"/>
      <c r="I209" s="25"/>
      <c r="J209" s="25"/>
      <c r="K209" s="25"/>
      <c r="L209" s="25"/>
      <c r="M209" s="93">
        <f t="shared" si="17"/>
        <v>0</v>
      </c>
    </row>
    <row r="210" spans="1:13" x14ac:dyDescent="0.2">
      <c r="A210" s="21"/>
      <c r="B210" s="972" t="s">
        <v>378</v>
      </c>
      <c r="C210" s="820"/>
      <c r="D210" s="820"/>
      <c r="E210" s="820"/>
      <c r="F210" s="820"/>
      <c r="G210" s="820"/>
      <c r="H210" s="821"/>
      <c r="I210" s="245">
        <f>SUM(I200:I209)</f>
        <v>0</v>
      </c>
      <c r="J210" s="245">
        <f>SUM(J200:J209)</f>
        <v>0</v>
      </c>
      <c r="K210" s="245">
        <f>SUM(K200:K209)</f>
        <v>0</v>
      </c>
      <c r="L210" s="245">
        <f>SUM(L200:L209)</f>
        <v>0</v>
      </c>
      <c r="M210" s="245">
        <f>SUM(M200:M209)</f>
        <v>0</v>
      </c>
    </row>
    <row r="211" spans="1:13" x14ac:dyDescent="0.2">
      <c r="A211" s="21"/>
      <c r="B211" s="968" t="s">
        <v>612</v>
      </c>
      <c r="C211" s="828" t="s">
        <v>259</v>
      </c>
      <c r="D211" s="828"/>
      <c r="E211" s="828"/>
      <c r="F211" s="965">
        <v>0</v>
      </c>
      <c r="G211" s="429"/>
      <c r="H211" s="348"/>
      <c r="I211" s="222"/>
      <c r="J211" s="222"/>
      <c r="K211" s="222"/>
      <c r="L211" s="222"/>
      <c r="M211" s="222">
        <f t="shared" ref="M211:M220" si="18">SUM(I211:L211)</f>
        <v>0</v>
      </c>
    </row>
    <row r="212" spans="1:13" x14ac:dyDescent="0.2">
      <c r="A212" s="21"/>
      <c r="B212" s="968"/>
      <c r="C212" s="971"/>
      <c r="D212" s="971"/>
      <c r="E212" s="971"/>
      <c r="F212" s="966"/>
      <c r="G212" s="428"/>
      <c r="H212" s="198"/>
      <c r="I212" s="93"/>
      <c r="J212" s="93"/>
      <c r="K212" s="93"/>
      <c r="L212" s="93"/>
      <c r="M212" s="93">
        <f t="shared" si="18"/>
        <v>0</v>
      </c>
    </row>
    <row r="213" spans="1:13" x14ac:dyDescent="0.2">
      <c r="A213" s="21"/>
      <c r="B213" s="968"/>
      <c r="C213" s="971"/>
      <c r="D213" s="971"/>
      <c r="E213" s="971"/>
      <c r="F213" s="966"/>
      <c r="G213" s="428"/>
      <c r="H213" s="198"/>
      <c r="I213" s="93"/>
      <c r="J213" s="93"/>
      <c r="K213" s="93"/>
      <c r="L213" s="93"/>
      <c r="M213" s="93">
        <f t="shared" si="18"/>
        <v>0</v>
      </c>
    </row>
    <row r="214" spans="1:13" x14ac:dyDescent="0.2">
      <c r="A214" s="21"/>
      <c r="B214" s="968"/>
      <c r="C214" s="971"/>
      <c r="D214" s="971"/>
      <c r="E214" s="971"/>
      <c r="F214" s="966"/>
      <c r="G214" s="428"/>
      <c r="H214" s="198"/>
      <c r="I214" s="93"/>
      <c r="J214" s="93"/>
      <c r="K214" s="93"/>
      <c r="L214" s="93"/>
      <c r="M214" s="93">
        <f t="shared" si="18"/>
        <v>0</v>
      </c>
    </row>
    <row r="215" spans="1:13" x14ac:dyDescent="0.2">
      <c r="A215" s="21"/>
      <c r="B215" s="968"/>
      <c r="C215" s="971"/>
      <c r="D215" s="971"/>
      <c r="E215" s="971"/>
      <c r="F215" s="966"/>
      <c r="G215" s="428"/>
      <c r="H215" s="198"/>
      <c r="I215" s="93"/>
      <c r="J215" s="93"/>
      <c r="K215" s="93"/>
      <c r="L215" s="93"/>
      <c r="M215" s="93">
        <f t="shared" si="18"/>
        <v>0</v>
      </c>
    </row>
    <row r="216" spans="1:13" x14ac:dyDescent="0.2">
      <c r="A216" s="21"/>
      <c r="B216" s="968"/>
      <c r="C216" s="971"/>
      <c r="D216" s="971"/>
      <c r="E216" s="971"/>
      <c r="F216" s="966"/>
      <c r="G216" s="428"/>
      <c r="H216" s="198"/>
      <c r="I216" s="93"/>
      <c r="J216" s="93"/>
      <c r="K216" s="93"/>
      <c r="L216" s="93"/>
      <c r="M216" s="93">
        <f t="shared" si="18"/>
        <v>0</v>
      </c>
    </row>
    <row r="217" spans="1:13" x14ac:dyDescent="0.2">
      <c r="A217" s="21"/>
      <c r="B217" s="968"/>
      <c r="C217" s="971"/>
      <c r="D217" s="971"/>
      <c r="E217" s="971"/>
      <c r="F217" s="966"/>
      <c r="G217" s="428"/>
      <c r="H217" s="198"/>
      <c r="I217" s="93"/>
      <c r="J217" s="93"/>
      <c r="K217" s="93"/>
      <c r="L217" s="93"/>
      <c r="M217" s="93">
        <f t="shared" si="18"/>
        <v>0</v>
      </c>
    </row>
    <row r="218" spans="1:13" x14ac:dyDescent="0.2">
      <c r="A218" s="21"/>
      <c r="B218" s="968"/>
      <c r="C218" s="971"/>
      <c r="D218" s="971"/>
      <c r="E218" s="971"/>
      <c r="F218" s="966"/>
      <c r="G218" s="428"/>
      <c r="H218" s="198"/>
      <c r="I218" s="93"/>
      <c r="J218" s="93"/>
      <c r="K218" s="93"/>
      <c r="L218" s="93"/>
      <c r="M218" s="93">
        <f t="shared" si="18"/>
        <v>0</v>
      </c>
    </row>
    <row r="219" spans="1:13" x14ac:dyDescent="0.2">
      <c r="A219" s="21"/>
      <c r="B219" s="968"/>
      <c r="C219" s="971"/>
      <c r="D219" s="971"/>
      <c r="E219" s="971"/>
      <c r="F219" s="966"/>
      <c r="G219" s="428"/>
      <c r="H219" s="198"/>
      <c r="I219" s="93"/>
      <c r="J219" s="93"/>
      <c r="K219" s="93"/>
      <c r="L219" s="93"/>
      <c r="M219" s="93">
        <f t="shared" si="18"/>
        <v>0</v>
      </c>
    </row>
    <row r="220" spans="1:13" x14ac:dyDescent="0.2">
      <c r="A220" s="21"/>
      <c r="B220" s="969"/>
      <c r="C220" s="830"/>
      <c r="D220" s="830"/>
      <c r="E220" s="830"/>
      <c r="F220" s="967"/>
      <c r="G220" s="428"/>
      <c r="H220" s="198"/>
      <c r="I220" s="93"/>
      <c r="J220" s="93"/>
      <c r="K220" s="93"/>
      <c r="L220" s="93"/>
      <c r="M220" s="93">
        <f t="shared" si="18"/>
        <v>0</v>
      </c>
    </row>
    <row r="221" spans="1:13" x14ac:dyDescent="0.2">
      <c r="A221" s="21"/>
      <c r="B221" s="972" t="s">
        <v>378</v>
      </c>
      <c r="C221" s="820"/>
      <c r="D221" s="820"/>
      <c r="E221" s="820"/>
      <c r="F221" s="820"/>
      <c r="G221" s="820"/>
      <c r="H221" s="821"/>
      <c r="I221" s="245">
        <f>SUM(I211:I220)</f>
        <v>0</v>
      </c>
      <c r="J221" s="245">
        <f>SUM(J211:J220)</f>
        <v>0</v>
      </c>
      <c r="K221" s="245">
        <f>SUM(K211:K220)</f>
        <v>0</v>
      </c>
      <c r="L221" s="245">
        <f>SUM(L211:L220)</f>
        <v>0</v>
      </c>
      <c r="M221" s="245">
        <f>SUM(M211:M220)</f>
        <v>0</v>
      </c>
    </row>
    <row r="222" spans="1:13" x14ac:dyDescent="0.2">
      <c r="A222" s="21"/>
      <c r="B222" s="968" t="s">
        <v>621</v>
      </c>
      <c r="C222" s="828" t="s">
        <v>260</v>
      </c>
      <c r="D222" s="828"/>
      <c r="E222" s="828"/>
      <c r="F222" s="965">
        <v>0</v>
      </c>
      <c r="G222" s="429"/>
      <c r="H222" s="348"/>
      <c r="I222" s="240"/>
      <c r="J222" s="240"/>
      <c r="K222" s="240"/>
      <c r="L222" s="240"/>
      <c r="M222" s="222">
        <f t="shared" ref="M222:M231" si="19">SUM(I222:L222)</f>
        <v>0</v>
      </c>
    </row>
    <row r="223" spans="1:13" x14ac:dyDescent="0.2">
      <c r="A223" s="21"/>
      <c r="B223" s="968"/>
      <c r="C223" s="971"/>
      <c r="D223" s="971"/>
      <c r="E223" s="971"/>
      <c r="F223" s="966"/>
      <c r="G223" s="428"/>
      <c r="H223" s="198"/>
      <c r="I223" s="25"/>
      <c r="J223" s="25"/>
      <c r="K223" s="25"/>
      <c r="L223" s="25"/>
      <c r="M223" s="93">
        <f t="shared" si="19"/>
        <v>0</v>
      </c>
    </row>
    <row r="224" spans="1:13" x14ac:dyDescent="0.2">
      <c r="A224" s="21"/>
      <c r="B224" s="968"/>
      <c r="C224" s="971"/>
      <c r="D224" s="971"/>
      <c r="E224" s="971"/>
      <c r="F224" s="966"/>
      <c r="G224" s="428"/>
      <c r="H224" s="198"/>
      <c r="I224" s="25"/>
      <c r="J224" s="25"/>
      <c r="K224" s="25"/>
      <c r="L224" s="25"/>
      <c r="M224" s="93">
        <f t="shared" si="19"/>
        <v>0</v>
      </c>
    </row>
    <row r="225" spans="1:13" x14ac:dyDescent="0.2">
      <c r="A225" s="21"/>
      <c r="B225" s="968"/>
      <c r="C225" s="971"/>
      <c r="D225" s="971"/>
      <c r="E225" s="971"/>
      <c r="F225" s="966"/>
      <c r="G225" s="428"/>
      <c r="H225" s="198"/>
      <c r="I225" s="25"/>
      <c r="J225" s="25"/>
      <c r="K225" s="25"/>
      <c r="L225" s="25"/>
      <c r="M225" s="93">
        <f t="shared" si="19"/>
        <v>0</v>
      </c>
    </row>
    <row r="226" spans="1:13" x14ac:dyDescent="0.2">
      <c r="A226" s="21"/>
      <c r="B226" s="968"/>
      <c r="C226" s="971"/>
      <c r="D226" s="971"/>
      <c r="E226" s="971"/>
      <c r="F226" s="966"/>
      <c r="G226" s="428"/>
      <c r="H226" s="198"/>
      <c r="I226" s="25"/>
      <c r="J226" s="25"/>
      <c r="K226" s="25"/>
      <c r="L226" s="25"/>
      <c r="M226" s="93">
        <f t="shared" si="19"/>
        <v>0</v>
      </c>
    </row>
    <row r="227" spans="1:13" x14ac:dyDescent="0.2">
      <c r="A227" s="21"/>
      <c r="B227" s="968"/>
      <c r="C227" s="971"/>
      <c r="D227" s="971"/>
      <c r="E227" s="971"/>
      <c r="F227" s="966"/>
      <c r="G227" s="428"/>
      <c r="H227" s="198"/>
      <c r="I227" s="25"/>
      <c r="J227" s="25"/>
      <c r="K227" s="25"/>
      <c r="L227" s="25"/>
      <c r="M227" s="93">
        <f t="shared" si="19"/>
        <v>0</v>
      </c>
    </row>
    <row r="228" spans="1:13" x14ac:dyDescent="0.2">
      <c r="A228" s="21"/>
      <c r="B228" s="968"/>
      <c r="C228" s="971"/>
      <c r="D228" s="971"/>
      <c r="E228" s="971"/>
      <c r="F228" s="966"/>
      <c r="G228" s="428"/>
      <c r="H228" s="198"/>
      <c r="I228" s="25"/>
      <c r="J228" s="25"/>
      <c r="K228" s="25"/>
      <c r="L228" s="25"/>
      <c r="M228" s="93">
        <f t="shared" si="19"/>
        <v>0</v>
      </c>
    </row>
    <row r="229" spans="1:13" x14ac:dyDescent="0.2">
      <c r="A229" s="21"/>
      <c r="B229" s="968"/>
      <c r="C229" s="971"/>
      <c r="D229" s="971"/>
      <c r="E229" s="971"/>
      <c r="F229" s="966"/>
      <c r="G229" s="428"/>
      <c r="H229" s="198"/>
      <c r="I229" s="25"/>
      <c r="J229" s="25"/>
      <c r="K229" s="25"/>
      <c r="L229" s="25"/>
      <c r="M229" s="93">
        <f t="shared" si="19"/>
        <v>0</v>
      </c>
    </row>
    <row r="230" spans="1:13" x14ac:dyDescent="0.2">
      <c r="A230" s="21"/>
      <c r="B230" s="968"/>
      <c r="C230" s="971"/>
      <c r="D230" s="971"/>
      <c r="E230" s="971"/>
      <c r="F230" s="966"/>
      <c r="G230" s="428"/>
      <c r="H230" s="198"/>
      <c r="I230" s="25"/>
      <c r="J230" s="25"/>
      <c r="K230" s="25"/>
      <c r="L230" s="25"/>
      <c r="M230" s="93">
        <f t="shared" si="19"/>
        <v>0</v>
      </c>
    </row>
    <row r="231" spans="1:13" x14ac:dyDescent="0.2">
      <c r="A231" s="21"/>
      <c r="B231" s="969"/>
      <c r="C231" s="830"/>
      <c r="D231" s="830"/>
      <c r="E231" s="830"/>
      <c r="F231" s="967"/>
      <c r="G231" s="428"/>
      <c r="H231" s="198"/>
      <c r="I231" s="25"/>
      <c r="J231" s="25"/>
      <c r="K231" s="25"/>
      <c r="L231" s="25"/>
      <c r="M231" s="93">
        <f t="shared" si="19"/>
        <v>0</v>
      </c>
    </row>
    <row r="232" spans="1:13" x14ac:dyDescent="0.2">
      <c r="A232" s="21"/>
      <c r="B232" s="972" t="s">
        <v>378</v>
      </c>
      <c r="C232" s="820"/>
      <c r="D232" s="820"/>
      <c r="E232" s="820"/>
      <c r="F232" s="820"/>
      <c r="G232" s="820"/>
      <c r="H232" s="821"/>
      <c r="I232" s="245">
        <f>SUM(I222:I231)</f>
        <v>0</v>
      </c>
      <c r="J232" s="245">
        <f>SUM(J222:J231)</f>
        <v>0</v>
      </c>
      <c r="K232" s="245">
        <f>SUM(K222:K231)</f>
        <v>0</v>
      </c>
      <c r="L232" s="245">
        <f>SUM(L222:L231)</f>
        <v>0</v>
      </c>
      <c r="M232" s="245">
        <f>SUM(M222:M231)</f>
        <v>0</v>
      </c>
    </row>
    <row r="233" spans="1:13" x14ac:dyDescent="0.2">
      <c r="A233" s="21"/>
      <c r="B233" s="968" t="s">
        <v>623</v>
      </c>
      <c r="C233" s="827" t="s">
        <v>261</v>
      </c>
      <c r="D233" s="828"/>
      <c r="E233" s="828"/>
      <c r="F233" s="965">
        <v>0</v>
      </c>
      <c r="G233" s="429"/>
      <c r="H233" s="348"/>
      <c r="I233" s="240"/>
      <c r="J233" s="240"/>
      <c r="K233" s="240"/>
      <c r="L233" s="240"/>
      <c r="M233" s="222">
        <f t="shared" ref="M233:M242" si="20">SUM(I233:L233)</f>
        <v>0</v>
      </c>
    </row>
    <row r="234" spans="1:13" x14ac:dyDescent="0.2">
      <c r="A234" s="21"/>
      <c r="B234" s="968"/>
      <c r="C234" s="827"/>
      <c r="D234" s="971"/>
      <c r="E234" s="971"/>
      <c r="F234" s="966"/>
      <c r="G234" s="428"/>
      <c r="H234" s="198"/>
      <c r="I234" s="25"/>
      <c r="J234" s="25"/>
      <c r="K234" s="25"/>
      <c r="L234" s="25"/>
      <c r="M234" s="93">
        <f t="shared" si="20"/>
        <v>0</v>
      </c>
    </row>
    <row r="235" spans="1:13" x14ac:dyDescent="0.2">
      <c r="A235" s="21"/>
      <c r="B235" s="968"/>
      <c r="C235" s="827"/>
      <c r="D235" s="971"/>
      <c r="E235" s="971"/>
      <c r="F235" s="966"/>
      <c r="G235" s="428"/>
      <c r="H235" s="198"/>
      <c r="I235" s="25"/>
      <c r="J235" s="25"/>
      <c r="K235" s="25"/>
      <c r="L235" s="25"/>
      <c r="M235" s="93">
        <f t="shared" si="20"/>
        <v>0</v>
      </c>
    </row>
    <row r="236" spans="1:13" x14ac:dyDescent="0.2">
      <c r="A236" s="21"/>
      <c r="B236" s="968"/>
      <c r="C236" s="827"/>
      <c r="D236" s="971"/>
      <c r="E236" s="971"/>
      <c r="F236" s="966"/>
      <c r="G236" s="428"/>
      <c r="H236" s="198"/>
      <c r="I236" s="25"/>
      <c r="J236" s="25"/>
      <c r="K236" s="25"/>
      <c r="L236" s="25"/>
      <c r="M236" s="93">
        <f t="shared" si="20"/>
        <v>0</v>
      </c>
    </row>
    <row r="237" spans="1:13" x14ac:dyDescent="0.2">
      <c r="A237" s="21"/>
      <c r="B237" s="968"/>
      <c r="C237" s="827"/>
      <c r="D237" s="971"/>
      <c r="E237" s="971"/>
      <c r="F237" s="966"/>
      <c r="G237" s="428"/>
      <c r="H237" s="198"/>
      <c r="I237" s="25"/>
      <c r="J237" s="25"/>
      <c r="K237" s="25"/>
      <c r="L237" s="25"/>
      <c r="M237" s="93">
        <f t="shared" si="20"/>
        <v>0</v>
      </c>
    </row>
    <row r="238" spans="1:13" x14ac:dyDescent="0.2">
      <c r="A238" s="21"/>
      <c r="B238" s="968"/>
      <c r="C238" s="827"/>
      <c r="D238" s="971"/>
      <c r="E238" s="971"/>
      <c r="F238" s="966"/>
      <c r="G238" s="428"/>
      <c r="H238" s="198"/>
      <c r="I238" s="25"/>
      <c r="J238" s="25"/>
      <c r="K238" s="25"/>
      <c r="L238" s="25"/>
      <c r="M238" s="93">
        <f t="shared" si="20"/>
        <v>0</v>
      </c>
    </row>
    <row r="239" spans="1:13" x14ac:dyDescent="0.2">
      <c r="A239" s="21"/>
      <c r="B239" s="968"/>
      <c r="C239" s="827"/>
      <c r="D239" s="971"/>
      <c r="E239" s="971"/>
      <c r="F239" s="966"/>
      <c r="G239" s="428"/>
      <c r="H239" s="198"/>
      <c r="I239" s="25"/>
      <c r="J239" s="25"/>
      <c r="K239" s="25"/>
      <c r="L239" s="25"/>
      <c r="M239" s="93">
        <f t="shared" si="20"/>
        <v>0</v>
      </c>
    </row>
    <row r="240" spans="1:13" x14ac:dyDescent="0.2">
      <c r="A240" s="21"/>
      <c r="B240" s="968"/>
      <c r="C240" s="827"/>
      <c r="D240" s="971"/>
      <c r="E240" s="971"/>
      <c r="F240" s="966"/>
      <c r="G240" s="428"/>
      <c r="H240" s="198"/>
      <c r="I240" s="25"/>
      <c r="J240" s="25"/>
      <c r="K240" s="25"/>
      <c r="L240" s="25"/>
      <c r="M240" s="93">
        <f t="shared" si="20"/>
        <v>0</v>
      </c>
    </row>
    <row r="241" spans="1:13" x14ac:dyDescent="0.2">
      <c r="A241" s="21"/>
      <c r="B241" s="968"/>
      <c r="C241" s="827"/>
      <c r="D241" s="971"/>
      <c r="E241" s="971"/>
      <c r="F241" s="966"/>
      <c r="G241" s="428"/>
      <c r="H241" s="198"/>
      <c r="I241" s="25"/>
      <c r="J241" s="25"/>
      <c r="K241" s="25"/>
      <c r="L241" s="25"/>
      <c r="M241" s="93">
        <f t="shared" si="20"/>
        <v>0</v>
      </c>
    </row>
    <row r="242" spans="1:13" x14ac:dyDescent="0.2">
      <c r="A242" s="21"/>
      <c r="B242" s="969"/>
      <c r="C242" s="829"/>
      <c r="D242" s="830"/>
      <c r="E242" s="830"/>
      <c r="F242" s="967"/>
      <c r="G242" s="428"/>
      <c r="H242" s="198"/>
      <c r="I242" s="25"/>
      <c r="J242" s="25"/>
      <c r="K242" s="25"/>
      <c r="L242" s="25"/>
      <c r="M242" s="93">
        <f t="shared" si="20"/>
        <v>0</v>
      </c>
    </row>
    <row r="243" spans="1:13" x14ac:dyDescent="0.2">
      <c r="A243" s="21"/>
      <c r="B243" s="972" t="s">
        <v>378</v>
      </c>
      <c r="C243" s="820"/>
      <c r="D243" s="820"/>
      <c r="E243" s="820"/>
      <c r="F243" s="820"/>
      <c r="G243" s="820"/>
      <c r="H243" s="821"/>
      <c r="I243" s="245">
        <f>SUM(I233:I242)</f>
        <v>0</v>
      </c>
      <c r="J243" s="245">
        <f>SUM(J233:J242)</f>
        <v>0</v>
      </c>
      <c r="K243" s="245">
        <f>SUM(K233:K242)</f>
        <v>0</v>
      </c>
      <c r="L243" s="245">
        <f>SUM(L233:L242)</f>
        <v>0</v>
      </c>
      <c r="M243" s="245">
        <f>SUM(M233:M242)</f>
        <v>0</v>
      </c>
    </row>
    <row r="244" spans="1:13" x14ac:dyDescent="0.2">
      <c r="A244" s="21"/>
      <c r="B244" s="968" t="s">
        <v>625</v>
      </c>
      <c r="C244" s="827" t="s">
        <v>262</v>
      </c>
      <c r="D244" s="828"/>
      <c r="E244" s="828"/>
      <c r="F244" s="965">
        <v>0</v>
      </c>
      <c r="G244" s="429"/>
      <c r="H244" s="348"/>
      <c r="I244" s="240"/>
      <c r="J244" s="240"/>
      <c r="K244" s="240"/>
      <c r="L244" s="240"/>
      <c r="M244" s="222">
        <f t="shared" ref="M244:M253" si="21">SUM(I244:L244)</f>
        <v>0</v>
      </c>
    </row>
    <row r="245" spans="1:13" x14ac:dyDescent="0.2">
      <c r="A245" s="21"/>
      <c r="B245" s="968"/>
      <c r="C245" s="827"/>
      <c r="D245" s="971"/>
      <c r="E245" s="971"/>
      <c r="F245" s="966"/>
      <c r="G245" s="428"/>
      <c r="H245" s="198"/>
      <c r="I245" s="25"/>
      <c r="J245" s="25"/>
      <c r="K245" s="25"/>
      <c r="L245" s="25"/>
      <c r="M245" s="93">
        <f t="shared" si="21"/>
        <v>0</v>
      </c>
    </row>
    <row r="246" spans="1:13" x14ac:dyDescent="0.2">
      <c r="A246" s="21"/>
      <c r="B246" s="968"/>
      <c r="C246" s="827"/>
      <c r="D246" s="971"/>
      <c r="E246" s="971"/>
      <c r="F246" s="966"/>
      <c r="G246" s="428"/>
      <c r="H246" s="198"/>
      <c r="I246" s="25"/>
      <c r="J246" s="25"/>
      <c r="K246" s="25"/>
      <c r="L246" s="25"/>
      <c r="M246" s="93">
        <f t="shared" si="21"/>
        <v>0</v>
      </c>
    </row>
    <row r="247" spans="1:13" x14ac:dyDescent="0.2">
      <c r="A247" s="21"/>
      <c r="B247" s="968"/>
      <c r="C247" s="827"/>
      <c r="D247" s="971"/>
      <c r="E247" s="971"/>
      <c r="F247" s="966"/>
      <c r="G247" s="428"/>
      <c r="H247" s="198"/>
      <c r="I247" s="25"/>
      <c r="J247" s="25"/>
      <c r="K247" s="25"/>
      <c r="L247" s="25"/>
      <c r="M247" s="93">
        <f t="shared" si="21"/>
        <v>0</v>
      </c>
    </row>
    <row r="248" spans="1:13" x14ac:dyDescent="0.2">
      <c r="A248" s="21"/>
      <c r="B248" s="968"/>
      <c r="C248" s="827"/>
      <c r="D248" s="971"/>
      <c r="E248" s="971"/>
      <c r="F248" s="966"/>
      <c r="G248" s="428"/>
      <c r="H248" s="198"/>
      <c r="I248" s="25"/>
      <c r="J248" s="25"/>
      <c r="K248" s="25"/>
      <c r="L248" s="25"/>
      <c r="M248" s="93">
        <f t="shared" si="21"/>
        <v>0</v>
      </c>
    </row>
    <row r="249" spans="1:13" x14ac:dyDescent="0.2">
      <c r="A249" s="21"/>
      <c r="B249" s="968"/>
      <c r="C249" s="827"/>
      <c r="D249" s="971"/>
      <c r="E249" s="971"/>
      <c r="F249" s="966"/>
      <c r="G249" s="428"/>
      <c r="H249" s="198"/>
      <c r="I249" s="25"/>
      <c r="J249" s="25"/>
      <c r="K249" s="25"/>
      <c r="L249" s="25"/>
      <c r="M249" s="93">
        <f t="shared" si="21"/>
        <v>0</v>
      </c>
    </row>
    <row r="250" spans="1:13" x14ac:dyDescent="0.2">
      <c r="A250" s="21"/>
      <c r="B250" s="968"/>
      <c r="C250" s="827"/>
      <c r="D250" s="971"/>
      <c r="E250" s="971"/>
      <c r="F250" s="966"/>
      <c r="G250" s="428"/>
      <c r="H250" s="198"/>
      <c r="I250" s="25"/>
      <c r="J250" s="25"/>
      <c r="K250" s="25"/>
      <c r="L250" s="25"/>
      <c r="M250" s="93">
        <f t="shared" si="21"/>
        <v>0</v>
      </c>
    </row>
    <row r="251" spans="1:13" x14ac:dyDescent="0.2">
      <c r="A251" s="21"/>
      <c r="B251" s="968"/>
      <c r="C251" s="827"/>
      <c r="D251" s="971"/>
      <c r="E251" s="971"/>
      <c r="F251" s="966"/>
      <c r="G251" s="428"/>
      <c r="H251" s="198"/>
      <c r="I251" s="25"/>
      <c r="J251" s="25"/>
      <c r="K251" s="25"/>
      <c r="L251" s="25"/>
      <c r="M251" s="93">
        <f t="shared" si="21"/>
        <v>0</v>
      </c>
    </row>
    <row r="252" spans="1:13" x14ac:dyDescent="0.2">
      <c r="A252" s="21"/>
      <c r="B252" s="968"/>
      <c r="C252" s="827"/>
      <c r="D252" s="971"/>
      <c r="E252" s="971"/>
      <c r="F252" s="966"/>
      <c r="G252" s="428"/>
      <c r="H252" s="198"/>
      <c r="I252" s="25"/>
      <c r="J252" s="25"/>
      <c r="K252" s="25"/>
      <c r="L252" s="25"/>
      <c r="M252" s="93">
        <f t="shared" si="21"/>
        <v>0</v>
      </c>
    </row>
    <row r="253" spans="1:13" x14ac:dyDescent="0.2">
      <c r="A253" s="21"/>
      <c r="B253" s="969"/>
      <c r="C253" s="829"/>
      <c r="D253" s="830"/>
      <c r="E253" s="830"/>
      <c r="F253" s="967"/>
      <c r="G253" s="428"/>
      <c r="H253" s="198"/>
      <c r="I253" s="25"/>
      <c r="J253" s="25"/>
      <c r="K253" s="25"/>
      <c r="L253" s="25"/>
      <c r="M253" s="93">
        <f t="shared" si="21"/>
        <v>0</v>
      </c>
    </row>
    <row r="254" spans="1:13" x14ac:dyDescent="0.2">
      <c r="A254" s="21"/>
      <c r="B254" s="972" t="s">
        <v>378</v>
      </c>
      <c r="C254" s="820"/>
      <c r="D254" s="820"/>
      <c r="E254" s="820"/>
      <c r="F254" s="820"/>
      <c r="G254" s="820"/>
      <c r="H254" s="821"/>
      <c r="I254" s="245">
        <f>SUM(I244:I253)</f>
        <v>0</v>
      </c>
      <c r="J254" s="245">
        <f>SUM(J244:J253)</f>
        <v>0</v>
      </c>
      <c r="K254" s="245">
        <f>SUM(K244:K253)</f>
        <v>0</v>
      </c>
      <c r="L254" s="245">
        <f>SUM(L244:L253)</f>
        <v>0</v>
      </c>
      <c r="M254" s="245">
        <f>SUM(M244:M253)</f>
        <v>0</v>
      </c>
    </row>
    <row r="255" spans="1:13" x14ac:dyDescent="0.2">
      <c r="A255" s="21"/>
      <c r="B255" s="968" t="s">
        <v>627</v>
      </c>
      <c r="C255" s="828" t="s">
        <v>263</v>
      </c>
      <c r="D255" s="828"/>
      <c r="E255" s="828"/>
      <c r="F255" s="965">
        <v>0</v>
      </c>
      <c r="G255" s="429"/>
      <c r="H255" s="348"/>
      <c r="I255" s="240"/>
      <c r="J255" s="240"/>
      <c r="K255" s="240"/>
      <c r="L255" s="240"/>
      <c r="M255" s="222">
        <f t="shared" ref="M255:M264" si="22">SUM(I255:L255)</f>
        <v>0</v>
      </c>
    </row>
    <row r="256" spans="1:13" x14ac:dyDescent="0.2">
      <c r="A256" s="21"/>
      <c r="B256" s="968"/>
      <c r="C256" s="971"/>
      <c r="D256" s="971"/>
      <c r="E256" s="971"/>
      <c r="F256" s="966"/>
      <c r="G256" s="428"/>
      <c r="H256" s="198"/>
      <c r="I256" s="25"/>
      <c r="J256" s="25"/>
      <c r="K256" s="25"/>
      <c r="L256" s="25"/>
      <c r="M256" s="93">
        <f t="shared" si="22"/>
        <v>0</v>
      </c>
    </row>
    <row r="257" spans="1:13" x14ac:dyDescent="0.2">
      <c r="A257" s="21"/>
      <c r="B257" s="968"/>
      <c r="C257" s="971"/>
      <c r="D257" s="971"/>
      <c r="E257" s="971"/>
      <c r="F257" s="966"/>
      <c r="G257" s="428"/>
      <c r="H257" s="198"/>
      <c r="I257" s="25"/>
      <c r="J257" s="25"/>
      <c r="K257" s="25"/>
      <c r="L257" s="25"/>
      <c r="M257" s="93">
        <f t="shared" si="22"/>
        <v>0</v>
      </c>
    </row>
    <row r="258" spans="1:13" x14ac:dyDescent="0.2">
      <c r="A258" s="21"/>
      <c r="B258" s="968"/>
      <c r="C258" s="971"/>
      <c r="D258" s="971"/>
      <c r="E258" s="971"/>
      <c r="F258" s="966"/>
      <c r="G258" s="428"/>
      <c r="H258" s="198"/>
      <c r="I258" s="25"/>
      <c r="J258" s="25"/>
      <c r="K258" s="25"/>
      <c r="L258" s="25"/>
      <c r="M258" s="93">
        <f t="shared" si="22"/>
        <v>0</v>
      </c>
    </row>
    <row r="259" spans="1:13" x14ac:dyDescent="0.2">
      <c r="A259" s="21"/>
      <c r="B259" s="968"/>
      <c r="C259" s="971"/>
      <c r="D259" s="971"/>
      <c r="E259" s="971"/>
      <c r="F259" s="966"/>
      <c r="G259" s="428"/>
      <c r="H259" s="198"/>
      <c r="I259" s="25"/>
      <c r="J259" s="25"/>
      <c r="K259" s="25"/>
      <c r="L259" s="25"/>
      <c r="M259" s="93">
        <f t="shared" si="22"/>
        <v>0</v>
      </c>
    </row>
    <row r="260" spans="1:13" x14ac:dyDescent="0.2">
      <c r="A260" s="21"/>
      <c r="B260" s="968"/>
      <c r="C260" s="971"/>
      <c r="D260" s="971"/>
      <c r="E260" s="971"/>
      <c r="F260" s="966"/>
      <c r="G260" s="428"/>
      <c r="H260" s="198"/>
      <c r="I260" s="25"/>
      <c r="J260" s="25"/>
      <c r="K260" s="25"/>
      <c r="L260" s="25"/>
      <c r="M260" s="93">
        <f t="shared" si="22"/>
        <v>0</v>
      </c>
    </row>
    <row r="261" spans="1:13" x14ac:dyDescent="0.2">
      <c r="A261" s="21"/>
      <c r="B261" s="968"/>
      <c r="C261" s="971"/>
      <c r="D261" s="971"/>
      <c r="E261" s="971"/>
      <c r="F261" s="966"/>
      <c r="G261" s="428"/>
      <c r="H261" s="198"/>
      <c r="I261" s="25"/>
      <c r="J261" s="25"/>
      <c r="K261" s="25"/>
      <c r="L261" s="25"/>
      <c r="M261" s="93">
        <f t="shared" si="22"/>
        <v>0</v>
      </c>
    </row>
    <row r="262" spans="1:13" x14ac:dyDescent="0.2">
      <c r="A262" s="21"/>
      <c r="B262" s="968"/>
      <c r="C262" s="971"/>
      <c r="D262" s="971"/>
      <c r="E262" s="971"/>
      <c r="F262" s="966"/>
      <c r="G262" s="428"/>
      <c r="H262" s="198"/>
      <c r="I262" s="25"/>
      <c r="J262" s="25"/>
      <c r="K262" s="25"/>
      <c r="L262" s="25"/>
      <c r="M262" s="93">
        <f t="shared" si="22"/>
        <v>0</v>
      </c>
    </row>
    <row r="263" spans="1:13" x14ac:dyDescent="0.2">
      <c r="A263" s="21"/>
      <c r="B263" s="968"/>
      <c r="C263" s="971"/>
      <c r="D263" s="971"/>
      <c r="E263" s="971"/>
      <c r="F263" s="966"/>
      <c r="G263" s="428"/>
      <c r="H263" s="198"/>
      <c r="I263" s="25"/>
      <c r="J263" s="25"/>
      <c r="K263" s="25"/>
      <c r="L263" s="25"/>
      <c r="M263" s="93">
        <f t="shared" si="22"/>
        <v>0</v>
      </c>
    </row>
    <row r="264" spans="1:13" x14ac:dyDescent="0.2">
      <c r="A264" s="21"/>
      <c r="B264" s="969"/>
      <c r="C264" s="830"/>
      <c r="D264" s="830"/>
      <c r="E264" s="830"/>
      <c r="F264" s="967"/>
      <c r="G264" s="428"/>
      <c r="H264" s="198"/>
      <c r="I264" s="25"/>
      <c r="J264" s="25"/>
      <c r="K264" s="25"/>
      <c r="L264" s="25"/>
      <c r="M264" s="93">
        <f t="shared" si="22"/>
        <v>0</v>
      </c>
    </row>
    <row r="265" spans="1:13" x14ac:dyDescent="0.2">
      <c r="A265" s="21"/>
      <c r="B265" s="972" t="s">
        <v>378</v>
      </c>
      <c r="C265" s="820"/>
      <c r="D265" s="820"/>
      <c r="E265" s="820"/>
      <c r="F265" s="820"/>
      <c r="G265" s="820"/>
      <c r="H265" s="821"/>
      <c r="I265" s="245">
        <f>SUM(I255:I264)</f>
        <v>0</v>
      </c>
      <c r="J265" s="245">
        <f>SUM(J255:J264)</f>
        <v>0</v>
      </c>
      <c r="K265" s="245">
        <f>SUM(K255:K264)</f>
        <v>0</v>
      </c>
      <c r="L265" s="245">
        <f>SUM(L255:L264)</f>
        <v>0</v>
      </c>
      <c r="M265" s="245">
        <f>SUM(M255:M264)</f>
        <v>0</v>
      </c>
    </row>
    <row r="266" spans="1:13" x14ac:dyDescent="0.2">
      <c r="A266" s="21"/>
      <c r="B266" s="968" t="s">
        <v>633</v>
      </c>
      <c r="C266" s="827" t="s">
        <v>264</v>
      </c>
      <c r="D266" s="828"/>
      <c r="E266" s="828"/>
      <c r="F266" s="965">
        <v>0</v>
      </c>
      <c r="G266" s="429"/>
      <c r="H266" s="348"/>
      <c r="I266" s="240"/>
      <c r="J266" s="240"/>
      <c r="K266" s="240"/>
      <c r="L266" s="240"/>
      <c r="M266" s="222">
        <f t="shared" ref="M266:M275" si="23">SUM(I266:L266)</f>
        <v>0</v>
      </c>
    </row>
    <row r="267" spans="1:13" x14ac:dyDescent="0.2">
      <c r="A267" s="21"/>
      <c r="B267" s="968"/>
      <c r="C267" s="827"/>
      <c r="D267" s="971"/>
      <c r="E267" s="971"/>
      <c r="F267" s="966"/>
      <c r="G267" s="428"/>
      <c r="H267" s="198"/>
      <c r="I267" s="25"/>
      <c r="J267" s="25"/>
      <c r="K267" s="25"/>
      <c r="L267" s="25"/>
      <c r="M267" s="93">
        <f t="shared" si="23"/>
        <v>0</v>
      </c>
    </row>
    <row r="268" spans="1:13" x14ac:dyDescent="0.2">
      <c r="A268" s="21"/>
      <c r="B268" s="968"/>
      <c r="C268" s="827"/>
      <c r="D268" s="971"/>
      <c r="E268" s="971"/>
      <c r="F268" s="966"/>
      <c r="G268" s="428"/>
      <c r="H268" s="198"/>
      <c r="I268" s="25"/>
      <c r="J268" s="25"/>
      <c r="K268" s="25"/>
      <c r="L268" s="25"/>
      <c r="M268" s="93">
        <f t="shared" si="23"/>
        <v>0</v>
      </c>
    </row>
    <row r="269" spans="1:13" x14ac:dyDescent="0.2">
      <c r="A269" s="21"/>
      <c r="B269" s="968"/>
      <c r="C269" s="827"/>
      <c r="D269" s="971"/>
      <c r="E269" s="971"/>
      <c r="F269" s="966"/>
      <c r="G269" s="428"/>
      <c r="H269" s="198"/>
      <c r="I269" s="25"/>
      <c r="J269" s="25"/>
      <c r="K269" s="25"/>
      <c r="L269" s="25"/>
      <c r="M269" s="93">
        <f t="shared" si="23"/>
        <v>0</v>
      </c>
    </row>
    <row r="270" spans="1:13" x14ac:dyDescent="0.2">
      <c r="A270" s="21"/>
      <c r="B270" s="968"/>
      <c r="C270" s="827"/>
      <c r="D270" s="971"/>
      <c r="E270" s="971"/>
      <c r="F270" s="966"/>
      <c r="G270" s="428"/>
      <c r="H270" s="198"/>
      <c r="I270" s="25"/>
      <c r="J270" s="25"/>
      <c r="K270" s="25"/>
      <c r="L270" s="25"/>
      <c r="M270" s="93">
        <f t="shared" si="23"/>
        <v>0</v>
      </c>
    </row>
    <row r="271" spans="1:13" x14ac:dyDescent="0.2">
      <c r="A271" s="21"/>
      <c r="B271" s="968"/>
      <c r="C271" s="827"/>
      <c r="D271" s="971"/>
      <c r="E271" s="971"/>
      <c r="F271" s="966"/>
      <c r="G271" s="428"/>
      <c r="H271" s="198"/>
      <c r="I271" s="25"/>
      <c r="J271" s="25"/>
      <c r="K271" s="25"/>
      <c r="L271" s="25"/>
      <c r="M271" s="93">
        <f t="shared" si="23"/>
        <v>0</v>
      </c>
    </row>
    <row r="272" spans="1:13" x14ac:dyDescent="0.2">
      <c r="A272" s="21"/>
      <c r="B272" s="968"/>
      <c r="C272" s="827"/>
      <c r="D272" s="971"/>
      <c r="E272" s="971"/>
      <c r="F272" s="966"/>
      <c r="G272" s="428"/>
      <c r="H272" s="198"/>
      <c r="I272" s="25"/>
      <c r="J272" s="25"/>
      <c r="K272" s="25"/>
      <c r="L272" s="25"/>
      <c r="M272" s="93">
        <f t="shared" si="23"/>
        <v>0</v>
      </c>
    </row>
    <row r="273" spans="1:13" x14ac:dyDescent="0.2">
      <c r="A273" s="21"/>
      <c r="B273" s="968"/>
      <c r="C273" s="827"/>
      <c r="D273" s="971"/>
      <c r="E273" s="971"/>
      <c r="F273" s="966"/>
      <c r="G273" s="428"/>
      <c r="H273" s="198"/>
      <c r="I273" s="25"/>
      <c r="J273" s="25"/>
      <c r="K273" s="25"/>
      <c r="L273" s="25"/>
      <c r="M273" s="93">
        <f t="shared" si="23"/>
        <v>0</v>
      </c>
    </row>
    <row r="274" spans="1:13" x14ac:dyDescent="0.2">
      <c r="A274" s="21"/>
      <c r="B274" s="968"/>
      <c r="C274" s="827"/>
      <c r="D274" s="971"/>
      <c r="E274" s="971"/>
      <c r="F274" s="966"/>
      <c r="G274" s="428"/>
      <c r="H274" s="198"/>
      <c r="I274" s="25"/>
      <c r="J274" s="25"/>
      <c r="K274" s="25"/>
      <c r="L274" s="25"/>
      <c r="M274" s="93">
        <f t="shared" si="23"/>
        <v>0</v>
      </c>
    </row>
    <row r="275" spans="1:13" x14ac:dyDescent="0.2">
      <c r="A275" s="21"/>
      <c r="B275" s="969"/>
      <c r="C275" s="829"/>
      <c r="D275" s="830"/>
      <c r="E275" s="830"/>
      <c r="F275" s="967"/>
      <c r="G275" s="428"/>
      <c r="H275" s="198"/>
      <c r="I275" s="25"/>
      <c r="J275" s="25"/>
      <c r="K275" s="25"/>
      <c r="L275" s="25"/>
      <c r="M275" s="93">
        <f t="shared" si="23"/>
        <v>0</v>
      </c>
    </row>
    <row r="276" spans="1:13" x14ac:dyDescent="0.2">
      <c r="A276" s="21"/>
      <c r="B276" s="972" t="s">
        <v>378</v>
      </c>
      <c r="C276" s="820"/>
      <c r="D276" s="820"/>
      <c r="E276" s="820"/>
      <c r="F276" s="820"/>
      <c r="G276" s="820"/>
      <c r="H276" s="821"/>
      <c r="I276" s="245">
        <f>SUM(I266:I275)</f>
        <v>0</v>
      </c>
      <c r="J276" s="245">
        <f>SUM(J266:J275)</f>
        <v>0</v>
      </c>
      <c r="K276" s="245">
        <f>SUM(K266:K275)</f>
        <v>0</v>
      </c>
      <c r="L276" s="245">
        <f>SUM(L266:L275)</f>
        <v>0</v>
      </c>
      <c r="M276" s="245">
        <f>SUM(M266:M275)</f>
        <v>0</v>
      </c>
    </row>
    <row r="277" spans="1:13" x14ac:dyDescent="0.2">
      <c r="A277" s="21"/>
      <c r="B277" s="968" t="s">
        <v>635</v>
      </c>
      <c r="C277" s="827" t="s">
        <v>265</v>
      </c>
      <c r="D277" s="828"/>
      <c r="E277" s="828"/>
      <c r="F277" s="965">
        <v>0</v>
      </c>
      <c r="G277" s="429"/>
      <c r="H277" s="348"/>
      <c r="I277" s="240"/>
      <c r="J277" s="240"/>
      <c r="K277" s="240"/>
      <c r="L277" s="240"/>
      <c r="M277" s="222">
        <f t="shared" ref="M277:M286" si="24">SUM(I277:L277)</f>
        <v>0</v>
      </c>
    </row>
    <row r="278" spans="1:13" x14ac:dyDescent="0.2">
      <c r="A278" s="21"/>
      <c r="B278" s="968"/>
      <c r="C278" s="827"/>
      <c r="D278" s="971"/>
      <c r="E278" s="971"/>
      <c r="F278" s="966"/>
      <c r="G278" s="428"/>
      <c r="H278" s="198"/>
      <c r="I278" s="25"/>
      <c r="J278" s="25"/>
      <c r="K278" s="25"/>
      <c r="L278" s="25"/>
      <c r="M278" s="93">
        <f t="shared" si="24"/>
        <v>0</v>
      </c>
    </row>
    <row r="279" spans="1:13" x14ac:dyDescent="0.2">
      <c r="A279" s="21"/>
      <c r="B279" s="968"/>
      <c r="C279" s="827"/>
      <c r="D279" s="971"/>
      <c r="E279" s="971"/>
      <c r="F279" s="966"/>
      <c r="G279" s="428"/>
      <c r="H279" s="198"/>
      <c r="I279" s="25"/>
      <c r="J279" s="25"/>
      <c r="K279" s="25"/>
      <c r="L279" s="25"/>
      <c r="M279" s="93">
        <f t="shared" si="24"/>
        <v>0</v>
      </c>
    </row>
    <row r="280" spans="1:13" x14ac:dyDescent="0.2">
      <c r="A280" s="21"/>
      <c r="B280" s="968"/>
      <c r="C280" s="827"/>
      <c r="D280" s="971"/>
      <c r="E280" s="971"/>
      <c r="F280" s="966"/>
      <c r="G280" s="428"/>
      <c r="H280" s="198"/>
      <c r="I280" s="25"/>
      <c r="J280" s="25"/>
      <c r="K280" s="25"/>
      <c r="L280" s="25"/>
      <c r="M280" s="93">
        <f t="shared" si="24"/>
        <v>0</v>
      </c>
    </row>
    <row r="281" spans="1:13" x14ac:dyDescent="0.2">
      <c r="A281" s="21"/>
      <c r="B281" s="968"/>
      <c r="C281" s="827"/>
      <c r="D281" s="971"/>
      <c r="E281" s="971"/>
      <c r="F281" s="966"/>
      <c r="G281" s="428"/>
      <c r="H281" s="198"/>
      <c r="I281" s="25"/>
      <c r="J281" s="25"/>
      <c r="K281" s="25"/>
      <c r="L281" s="25"/>
      <c r="M281" s="93">
        <f t="shared" si="24"/>
        <v>0</v>
      </c>
    </row>
    <row r="282" spans="1:13" x14ac:dyDescent="0.2">
      <c r="A282" s="21"/>
      <c r="B282" s="968"/>
      <c r="C282" s="827"/>
      <c r="D282" s="971"/>
      <c r="E282" s="971"/>
      <c r="F282" s="966"/>
      <c r="G282" s="428"/>
      <c r="H282" s="198"/>
      <c r="I282" s="25"/>
      <c r="J282" s="25"/>
      <c r="K282" s="25"/>
      <c r="L282" s="25"/>
      <c r="M282" s="93">
        <f t="shared" si="24"/>
        <v>0</v>
      </c>
    </row>
    <row r="283" spans="1:13" x14ac:dyDescent="0.2">
      <c r="A283" s="21"/>
      <c r="B283" s="968"/>
      <c r="C283" s="827"/>
      <c r="D283" s="971"/>
      <c r="E283" s="971"/>
      <c r="F283" s="966"/>
      <c r="G283" s="428"/>
      <c r="H283" s="198"/>
      <c r="I283" s="25"/>
      <c r="J283" s="25"/>
      <c r="K283" s="25"/>
      <c r="L283" s="25"/>
      <c r="M283" s="93">
        <f t="shared" si="24"/>
        <v>0</v>
      </c>
    </row>
    <row r="284" spans="1:13" x14ac:dyDescent="0.2">
      <c r="A284" s="21"/>
      <c r="B284" s="968"/>
      <c r="C284" s="827"/>
      <c r="D284" s="971"/>
      <c r="E284" s="971"/>
      <c r="F284" s="966"/>
      <c r="G284" s="428"/>
      <c r="H284" s="198"/>
      <c r="I284" s="25"/>
      <c r="J284" s="25"/>
      <c r="K284" s="25"/>
      <c r="L284" s="25"/>
      <c r="M284" s="93">
        <f t="shared" si="24"/>
        <v>0</v>
      </c>
    </row>
    <row r="285" spans="1:13" x14ac:dyDescent="0.2">
      <c r="A285" s="21"/>
      <c r="B285" s="968"/>
      <c r="C285" s="827"/>
      <c r="D285" s="971"/>
      <c r="E285" s="971"/>
      <c r="F285" s="966"/>
      <c r="G285" s="428"/>
      <c r="H285" s="198"/>
      <c r="I285" s="25"/>
      <c r="J285" s="25"/>
      <c r="K285" s="25"/>
      <c r="L285" s="25"/>
      <c r="M285" s="93">
        <f t="shared" si="24"/>
        <v>0</v>
      </c>
    </row>
    <row r="286" spans="1:13" x14ac:dyDescent="0.2">
      <c r="A286" s="21"/>
      <c r="B286" s="969"/>
      <c r="C286" s="829"/>
      <c r="D286" s="830"/>
      <c r="E286" s="830"/>
      <c r="F286" s="967"/>
      <c r="G286" s="428"/>
      <c r="H286" s="198"/>
      <c r="I286" s="25"/>
      <c r="J286" s="25"/>
      <c r="K286" s="25"/>
      <c r="L286" s="25"/>
      <c r="M286" s="93">
        <f t="shared" si="24"/>
        <v>0</v>
      </c>
    </row>
    <row r="287" spans="1:13" ht="13.5" thickBot="1" x14ac:dyDescent="0.25">
      <c r="A287" s="21"/>
      <c r="B287" s="974" t="s">
        <v>378</v>
      </c>
      <c r="C287" s="823"/>
      <c r="D287" s="823"/>
      <c r="E287" s="823"/>
      <c r="F287" s="823"/>
      <c r="G287" s="823"/>
      <c r="H287" s="824"/>
      <c r="I287" s="244">
        <f>SUM(I277:I286)</f>
        <v>0</v>
      </c>
      <c r="J287" s="244">
        <f>SUM(J277:J286)</f>
        <v>0</v>
      </c>
      <c r="K287" s="244">
        <f>SUM(K277:K286)</f>
        <v>0</v>
      </c>
      <c r="L287" s="244">
        <f>SUM(L277:L286)</f>
        <v>0</v>
      </c>
      <c r="M287" s="244">
        <f>SUM(M277:M286)</f>
        <v>0</v>
      </c>
    </row>
    <row r="288" spans="1:13" ht="13.5" thickTop="1" x14ac:dyDescent="0.2">
      <c r="A288" s="21"/>
      <c r="B288" s="968" t="s">
        <v>572</v>
      </c>
      <c r="C288" s="827" t="s">
        <v>266</v>
      </c>
      <c r="D288" s="828"/>
      <c r="E288" s="828"/>
      <c r="F288" s="973">
        <v>0</v>
      </c>
      <c r="G288" s="430"/>
      <c r="H288" s="239"/>
      <c r="I288" s="240"/>
      <c r="J288" s="240"/>
      <c r="K288" s="240"/>
      <c r="L288" s="240"/>
      <c r="M288" s="222">
        <f t="shared" ref="M288:M297" si="25">SUM(I288:L288)</f>
        <v>0</v>
      </c>
    </row>
    <row r="289" spans="1:13" x14ac:dyDescent="0.2">
      <c r="A289" s="21"/>
      <c r="B289" s="968"/>
      <c r="C289" s="827"/>
      <c r="D289" s="828"/>
      <c r="E289" s="828"/>
      <c r="F289" s="966"/>
      <c r="G289" s="428"/>
      <c r="H289" s="198"/>
      <c r="I289" s="25"/>
      <c r="J289" s="25"/>
      <c r="K289" s="25"/>
      <c r="L289" s="25"/>
      <c r="M289" s="93">
        <f t="shared" si="25"/>
        <v>0</v>
      </c>
    </row>
    <row r="290" spans="1:13" x14ac:dyDescent="0.2">
      <c r="A290" s="21"/>
      <c r="B290" s="968"/>
      <c r="C290" s="827"/>
      <c r="D290" s="828"/>
      <c r="E290" s="828"/>
      <c r="F290" s="966"/>
      <c r="G290" s="428"/>
      <c r="H290" s="198"/>
      <c r="I290" s="25"/>
      <c r="J290" s="25"/>
      <c r="K290" s="25"/>
      <c r="L290" s="25"/>
      <c r="M290" s="93">
        <f t="shared" si="25"/>
        <v>0</v>
      </c>
    </row>
    <row r="291" spans="1:13" x14ac:dyDescent="0.2">
      <c r="A291" s="21"/>
      <c r="B291" s="968"/>
      <c r="C291" s="827"/>
      <c r="D291" s="828"/>
      <c r="E291" s="828"/>
      <c r="F291" s="966"/>
      <c r="G291" s="428"/>
      <c r="H291" s="198"/>
      <c r="I291" s="25"/>
      <c r="J291" s="25"/>
      <c r="K291" s="25"/>
      <c r="L291" s="25"/>
      <c r="M291" s="93">
        <f t="shared" si="25"/>
        <v>0</v>
      </c>
    </row>
    <row r="292" spans="1:13" x14ac:dyDescent="0.2">
      <c r="A292" s="21"/>
      <c r="B292" s="968"/>
      <c r="C292" s="827"/>
      <c r="D292" s="828"/>
      <c r="E292" s="828"/>
      <c r="F292" s="966"/>
      <c r="G292" s="428"/>
      <c r="H292" s="198"/>
      <c r="I292" s="25"/>
      <c r="J292" s="25"/>
      <c r="K292" s="25"/>
      <c r="L292" s="25"/>
      <c r="M292" s="93">
        <f t="shared" si="25"/>
        <v>0</v>
      </c>
    </row>
    <row r="293" spans="1:13" x14ac:dyDescent="0.2">
      <c r="A293" s="21"/>
      <c r="B293" s="968"/>
      <c r="C293" s="827"/>
      <c r="D293" s="828"/>
      <c r="E293" s="828"/>
      <c r="F293" s="966"/>
      <c r="G293" s="428"/>
      <c r="H293" s="198"/>
      <c r="I293" s="25"/>
      <c r="J293" s="25"/>
      <c r="K293" s="25"/>
      <c r="L293" s="25"/>
      <c r="M293" s="93">
        <f t="shared" si="25"/>
        <v>0</v>
      </c>
    </row>
    <row r="294" spans="1:13" x14ac:dyDescent="0.2">
      <c r="A294" s="21"/>
      <c r="B294" s="968"/>
      <c r="C294" s="827"/>
      <c r="D294" s="828"/>
      <c r="E294" s="828"/>
      <c r="F294" s="966"/>
      <c r="G294" s="428"/>
      <c r="H294" s="198"/>
      <c r="I294" s="25"/>
      <c r="J294" s="25"/>
      <c r="K294" s="25"/>
      <c r="L294" s="25"/>
      <c r="M294" s="93">
        <f t="shared" si="25"/>
        <v>0</v>
      </c>
    </row>
    <row r="295" spans="1:13" x14ac:dyDescent="0.2">
      <c r="A295" s="21"/>
      <c r="B295" s="968"/>
      <c r="C295" s="827"/>
      <c r="D295" s="828"/>
      <c r="E295" s="828"/>
      <c r="F295" s="966"/>
      <c r="G295" s="428"/>
      <c r="H295" s="198"/>
      <c r="I295" s="25"/>
      <c r="J295" s="25"/>
      <c r="K295" s="25"/>
      <c r="L295" s="25"/>
      <c r="M295" s="93">
        <f t="shared" si="25"/>
        <v>0</v>
      </c>
    </row>
    <row r="296" spans="1:13" x14ac:dyDescent="0.2">
      <c r="A296" s="21"/>
      <c r="B296" s="968"/>
      <c r="C296" s="827"/>
      <c r="D296" s="828"/>
      <c r="E296" s="828"/>
      <c r="F296" s="966"/>
      <c r="G296" s="428"/>
      <c r="H296" s="198"/>
      <c r="I296" s="25"/>
      <c r="J296" s="25"/>
      <c r="K296" s="25"/>
      <c r="L296" s="25"/>
      <c r="M296" s="93">
        <f t="shared" si="25"/>
        <v>0</v>
      </c>
    </row>
    <row r="297" spans="1:13" x14ac:dyDescent="0.2">
      <c r="A297" s="21"/>
      <c r="B297" s="969"/>
      <c r="C297" s="829"/>
      <c r="D297" s="830"/>
      <c r="E297" s="830"/>
      <c r="F297" s="967"/>
      <c r="G297" s="428"/>
      <c r="H297" s="198"/>
      <c r="I297" s="25"/>
      <c r="J297" s="25"/>
      <c r="K297" s="25"/>
      <c r="L297" s="25"/>
      <c r="M297" s="93">
        <f t="shared" si="25"/>
        <v>0</v>
      </c>
    </row>
    <row r="298" spans="1:13" x14ac:dyDescent="0.2">
      <c r="A298" s="21"/>
      <c r="B298" s="972" t="s">
        <v>378</v>
      </c>
      <c r="C298" s="820"/>
      <c r="D298" s="820"/>
      <c r="E298" s="820"/>
      <c r="F298" s="820"/>
      <c r="G298" s="820"/>
      <c r="H298" s="821"/>
      <c r="I298" s="245">
        <f>SUM(I288:I297)</f>
        <v>0</v>
      </c>
      <c r="J298" s="245">
        <f>SUM(J288:J297)</f>
        <v>0</v>
      </c>
      <c r="K298" s="245">
        <f>SUM(K288:K297)</f>
        <v>0</v>
      </c>
      <c r="L298" s="245">
        <f>SUM(L288:L297)</f>
        <v>0</v>
      </c>
      <c r="M298" s="245">
        <f>SUM(M288:M297)</f>
        <v>0</v>
      </c>
    </row>
    <row r="299" spans="1:13" x14ac:dyDescent="0.2">
      <c r="A299" s="21"/>
      <c r="B299" s="968" t="s">
        <v>659</v>
      </c>
      <c r="C299" s="827" t="s">
        <v>267</v>
      </c>
      <c r="D299" s="828"/>
      <c r="E299" s="828"/>
      <c r="F299" s="965">
        <v>0</v>
      </c>
      <c r="G299" s="429"/>
      <c r="H299" s="348"/>
      <c r="I299" s="240"/>
      <c r="J299" s="240"/>
      <c r="K299" s="240"/>
      <c r="L299" s="240"/>
      <c r="M299" s="222">
        <f t="shared" ref="M299:M308" si="26">SUM(I299:L299)</f>
        <v>0</v>
      </c>
    </row>
    <row r="300" spans="1:13" x14ac:dyDescent="0.2">
      <c r="A300" s="21"/>
      <c r="B300" s="968"/>
      <c r="C300" s="827"/>
      <c r="D300" s="971"/>
      <c r="E300" s="971"/>
      <c r="F300" s="966"/>
      <c r="G300" s="428"/>
      <c r="H300" s="198"/>
      <c r="I300" s="25"/>
      <c r="J300" s="25"/>
      <c r="K300" s="25"/>
      <c r="L300" s="25"/>
      <c r="M300" s="93">
        <f t="shared" si="26"/>
        <v>0</v>
      </c>
    </row>
    <row r="301" spans="1:13" x14ac:dyDescent="0.2">
      <c r="A301" s="21"/>
      <c r="B301" s="968"/>
      <c r="C301" s="827"/>
      <c r="D301" s="971"/>
      <c r="E301" s="971"/>
      <c r="F301" s="966"/>
      <c r="G301" s="428"/>
      <c r="H301" s="198"/>
      <c r="I301" s="25"/>
      <c r="J301" s="25"/>
      <c r="K301" s="25"/>
      <c r="L301" s="25"/>
      <c r="M301" s="93">
        <f t="shared" si="26"/>
        <v>0</v>
      </c>
    </row>
    <row r="302" spans="1:13" x14ac:dyDescent="0.2">
      <c r="A302" s="21"/>
      <c r="B302" s="968"/>
      <c r="C302" s="827"/>
      <c r="D302" s="971"/>
      <c r="E302" s="971"/>
      <c r="F302" s="966"/>
      <c r="G302" s="428"/>
      <c r="H302" s="198"/>
      <c r="I302" s="25"/>
      <c r="J302" s="25"/>
      <c r="K302" s="25"/>
      <c r="L302" s="25"/>
      <c r="M302" s="93">
        <f t="shared" si="26"/>
        <v>0</v>
      </c>
    </row>
    <row r="303" spans="1:13" x14ac:dyDescent="0.2">
      <c r="A303" s="21"/>
      <c r="B303" s="968"/>
      <c r="C303" s="827"/>
      <c r="D303" s="971"/>
      <c r="E303" s="971"/>
      <c r="F303" s="966"/>
      <c r="G303" s="428"/>
      <c r="H303" s="198"/>
      <c r="I303" s="25"/>
      <c r="J303" s="25"/>
      <c r="K303" s="25"/>
      <c r="L303" s="25"/>
      <c r="M303" s="93">
        <f t="shared" si="26"/>
        <v>0</v>
      </c>
    </row>
    <row r="304" spans="1:13" x14ac:dyDescent="0.2">
      <c r="A304" s="21"/>
      <c r="B304" s="968"/>
      <c r="C304" s="827"/>
      <c r="D304" s="971"/>
      <c r="E304" s="971"/>
      <c r="F304" s="966"/>
      <c r="G304" s="428"/>
      <c r="H304" s="198"/>
      <c r="I304" s="25"/>
      <c r="J304" s="25"/>
      <c r="K304" s="25"/>
      <c r="L304" s="25"/>
      <c r="M304" s="93">
        <f t="shared" si="26"/>
        <v>0</v>
      </c>
    </row>
    <row r="305" spans="1:13" x14ac:dyDescent="0.2">
      <c r="A305" s="21"/>
      <c r="B305" s="968"/>
      <c r="C305" s="827"/>
      <c r="D305" s="971"/>
      <c r="E305" s="971"/>
      <c r="F305" s="966"/>
      <c r="G305" s="428"/>
      <c r="H305" s="198"/>
      <c r="I305" s="25"/>
      <c r="J305" s="25"/>
      <c r="K305" s="25"/>
      <c r="L305" s="25"/>
      <c r="M305" s="93">
        <f t="shared" si="26"/>
        <v>0</v>
      </c>
    </row>
    <row r="306" spans="1:13" x14ac:dyDescent="0.2">
      <c r="A306" s="21"/>
      <c r="B306" s="968"/>
      <c r="C306" s="827"/>
      <c r="D306" s="971"/>
      <c r="E306" s="971"/>
      <c r="F306" s="966"/>
      <c r="G306" s="428"/>
      <c r="H306" s="198"/>
      <c r="I306" s="25"/>
      <c r="J306" s="25"/>
      <c r="K306" s="25"/>
      <c r="L306" s="25"/>
      <c r="M306" s="93">
        <f t="shared" si="26"/>
        <v>0</v>
      </c>
    </row>
    <row r="307" spans="1:13" x14ac:dyDescent="0.2">
      <c r="A307" s="21"/>
      <c r="B307" s="968"/>
      <c r="C307" s="827"/>
      <c r="D307" s="971"/>
      <c r="E307" s="971"/>
      <c r="F307" s="966"/>
      <c r="G307" s="428"/>
      <c r="H307" s="198"/>
      <c r="I307" s="25"/>
      <c r="J307" s="25"/>
      <c r="K307" s="25"/>
      <c r="L307" s="25"/>
      <c r="M307" s="93">
        <f t="shared" si="26"/>
        <v>0</v>
      </c>
    </row>
    <row r="308" spans="1:13" x14ac:dyDescent="0.2">
      <c r="A308" s="21"/>
      <c r="B308" s="969"/>
      <c r="C308" s="829"/>
      <c r="D308" s="830"/>
      <c r="E308" s="830"/>
      <c r="F308" s="967"/>
      <c r="G308" s="428"/>
      <c r="H308" s="198"/>
      <c r="I308" s="25"/>
      <c r="J308" s="25"/>
      <c r="K308" s="25"/>
      <c r="L308" s="25"/>
      <c r="M308" s="93">
        <f t="shared" si="26"/>
        <v>0</v>
      </c>
    </row>
    <row r="309" spans="1:13" x14ac:dyDescent="0.2">
      <c r="A309" s="21"/>
      <c r="B309" s="972" t="s">
        <v>378</v>
      </c>
      <c r="C309" s="820"/>
      <c r="D309" s="820"/>
      <c r="E309" s="820"/>
      <c r="F309" s="820"/>
      <c r="G309" s="820"/>
      <c r="H309" s="821"/>
      <c r="I309" s="245">
        <f>SUM(I299:I308)</f>
        <v>0</v>
      </c>
      <c r="J309" s="245">
        <f>SUM(J299:J308)</f>
        <v>0</v>
      </c>
      <c r="K309" s="245">
        <f>SUM(K299:K308)</f>
        <v>0</v>
      </c>
      <c r="L309" s="245">
        <f>SUM(L299:L308)</f>
        <v>0</v>
      </c>
      <c r="M309" s="245">
        <f>SUM(M299:M308)</f>
        <v>0</v>
      </c>
    </row>
    <row r="310" spans="1:13" x14ac:dyDescent="0.2">
      <c r="A310" s="21"/>
      <c r="B310" s="968" t="s">
        <v>602</v>
      </c>
      <c r="C310" s="828" t="s">
        <v>268</v>
      </c>
      <c r="D310" s="828"/>
      <c r="E310" s="828"/>
      <c r="F310" s="965">
        <v>0</v>
      </c>
      <c r="G310" s="429"/>
      <c r="H310" s="348"/>
      <c r="I310" s="222"/>
      <c r="J310" s="222"/>
      <c r="K310" s="222"/>
      <c r="L310" s="222"/>
      <c r="M310" s="222">
        <f t="shared" ref="M310:M319" si="27">SUM(I310:L310)</f>
        <v>0</v>
      </c>
    </row>
    <row r="311" spans="1:13" x14ac:dyDescent="0.2">
      <c r="A311" s="21"/>
      <c r="B311" s="968"/>
      <c r="C311" s="971"/>
      <c r="D311" s="971"/>
      <c r="E311" s="971"/>
      <c r="F311" s="966"/>
      <c r="G311" s="428"/>
      <c r="H311" s="198"/>
      <c r="I311" s="93"/>
      <c r="J311" s="93"/>
      <c r="K311" s="93"/>
      <c r="L311" s="93"/>
      <c r="M311" s="93">
        <f t="shared" si="27"/>
        <v>0</v>
      </c>
    </row>
    <row r="312" spans="1:13" x14ac:dyDescent="0.2">
      <c r="A312" s="21"/>
      <c r="B312" s="968"/>
      <c r="C312" s="971"/>
      <c r="D312" s="971"/>
      <c r="E312" s="971"/>
      <c r="F312" s="966"/>
      <c r="G312" s="428"/>
      <c r="H312" s="198"/>
      <c r="I312" s="93"/>
      <c r="J312" s="93"/>
      <c r="K312" s="93"/>
      <c r="L312" s="93"/>
      <c r="M312" s="93">
        <f t="shared" si="27"/>
        <v>0</v>
      </c>
    </row>
    <row r="313" spans="1:13" x14ac:dyDescent="0.2">
      <c r="A313" s="21"/>
      <c r="B313" s="968"/>
      <c r="C313" s="971"/>
      <c r="D313" s="971"/>
      <c r="E313" s="971"/>
      <c r="F313" s="966"/>
      <c r="G313" s="428"/>
      <c r="H313" s="198"/>
      <c r="I313" s="93"/>
      <c r="J313" s="93"/>
      <c r="K313" s="93"/>
      <c r="L313" s="93"/>
      <c r="M313" s="93">
        <f t="shared" si="27"/>
        <v>0</v>
      </c>
    </row>
    <row r="314" spans="1:13" x14ac:dyDescent="0.2">
      <c r="A314" s="21"/>
      <c r="B314" s="968"/>
      <c r="C314" s="971"/>
      <c r="D314" s="971"/>
      <c r="E314" s="971"/>
      <c r="F314" s="966"/>
      <c r="G314" s="428"/>
      <c r="H314" s="198"/>
      <c r="I314" s="93"/>
      <c r="J314" s="93"/>
      <c r="K314" s="93"/>
      <c r="L314" s="93"/>
      <c r="M314" s="93">
        <f t="shared" si="27"/>
        <v>0</v>
      </c>
    </row>
    <row r="315" spans="1:13" x14ac:dyDescent="0.2">
      <c r="A315" s="21"/>
      <c r="B315" s="968"/>
      <c r="C315" s="971"/>
      <c r="D315" s="971"/>
      <c r="E315" s="971"/>
      <c r="F315" s="966"/>
      <c r="G315" s="428"/>
      <c r="H315" s="198"/>
      <c r="I315" s="93"/>
      <c r="J315" s="93"/>
      <c r="K315" s="93"/>
      <c r="L315" s="93"/>
      <c r="M315" s="93">
        <f t="shared" si="27"/>
        <v>0</v>
      </c>
    </row>
    <row r="316" spans="1:13" x14ac:dyDescent="0.2">
      <c r="A316" s="21"/>
      <c r="B316" s="968"/>
      <c r="C316" s="971"/>
      <c r="D316" s="971"/>
      <c r="E316" s="971"/>
      <c r="F316" s="966"/>
      <c r="G316" s="428"/>
      <c r="H316" s="198"/>
      <c r="I316" s="93"/>
      <c r="J316" s="93"/>
      <c r="K316" s="93"/>
      <c r="L316" s="93"/>
      <c r="M316" s="93">
        <f t="shared" si="27"/>
        <v>0</v>
      </c>
    </row>
    <row r="317" spans="1:13" x14ac:dyDescent="0.2">
      <c r="A317" s="21"/>
      <c r="B317" s="968"/>
      <c r="C317" s="971"/>
      <c r="D317" s="971"/>
      <c r="E317" s="971"/>
      <c r="F317" s="966"/>
      <c r="G317" s="428"/>
      <c r="H317" s="198"/>
      <c r="I317" s="93"/>
      <c r="J317" s="93"/>
      <c r="K317" s="93"/>
      <c r="L317" s="93"/>
      <c r="M317" s="93">
        <f t="shared" si="27"/>
        <v>0</v>
      </c>
    </row>
    <row r="318" spans="1:13" x14ac:dyDescent="0.2">
      <c r="A318" s="21"/>
      <c r="B318" s="968"/>
      <c r="C318" s="971"/>
      <c r="D318" s="971"/>
      <c r="E318" s="971"/>
      <c r="F318" s="966"/>
      <c r="G318" s="428"/>
      <c r="H318" s="198"/>
      <c r="I318" s="93"/>
      <c r="J318" s="93"/>
      <c r="K318" s="93"/>
      <c r="L318" s="93"/>
      <c r="M318" s="93">
        <f t="shared" si="27"/>
        <v>0</v>
      </c>
    </row>
    <row r="319" spans="1:13" x14ac:dyDescent="0.2">
      <c r="A319" s="21"/>
      <c r="B319" s="969"/>
      <c r="C319" s="830"/>
      <c r="D319" s="830"/>
      <c r="E319" s="830"/>
      <c r="F319" s="967"/>
      <c r="G319" s="428"/>
      <c r="H319" s="198"/>
      <c r="I319" s="93"/>
      <c r="J319" s="93"/>
      <c r="K319" s="93"/>
      <c r="L319" s="93"/>
      <c r="M319" s="93">
        <f t="shared" si="27"/>
        <v>0</v>
      </c>
    </row>
    <row r="320" spans="1:13" x14ac:dyDescent="0.2">
      <c r="A320" s="21"/>
      <c r="B320" s="972" t="s">
        <v>378</v>
      </c>
      <c r="C320" s="820"/>
      <c r="D320" s="820"/>
      <c r="E320" s="820"/>
      <c r="F320" s="820"/>
      <c r="G320" s="820"/>
      <c r="H320" s="821"/>
      <c r="I320" s="245">
        <f>SUM(I310:I319)</f>
        <v>0</v>
      </c>
      <c r="J320" s="245">
        <f>SUM(J310:J319)</f>
        <v>0</v>
      </c>
      <c r="K320" s="245">
        <f>SUM(K310:K319)</f>
        <v>0</v>
      </c>
      <c r="L320" s="245">
        <f>SUM(L310:L319)</f>
        <v>0</v>
      </c>
      <c r="M320" s="245">
        <f>SUM(M310:M319)</f>
        <v>0</v>
      </c>
    </row>
    <row r="321" spans="1:13" x14ac:dyDescent="0.2">
      <c r="A321" s="21"/>
      <c r="B321" s="968" t="s">
        <v>605</v>
      </c>
      <c r="C321" s="828" t="s">
        <v>269</v>
      </c>
      <c r="D321" s="828"/>
      <c r="E321" s="828"/>
      <c r="F321" s="965">
        <v>0</v>
      </c>
      <c r="G321" s="429"/>
      <c r="H321" s="348"/>
      <c r="I321" s="240"/>
      <c r="J321" s="240"/>
      <c r="K321" s="240"/>
      <c r="L321" s="240"/>
      <c r="M321" s="222">
        <f t="shared" ref="M321:M330" si="28">SUM(I321:L321)</f>
        <v>0</v>
      </c>
    </row>
    <row r="322" spans="1:13" x14ac:dyDescent="0.2">
      <c r="A322" s="21"/>
      <c r="B322" s="968"/>
      <c r="C322" s="971"/>
      <c r="D322" s="971"/>
      <c r="E322" s="971"/>
      <c r="F322" s="966"/>
      <c r="G322" s="428"/>
      <c r="H322" s="198"/>
      <c r="I322" s="25"/>
      <c r="J322" s="25"/>
      <c r="K322" s="25"/>
      <c r="L322" s="25"/>
      <c r="M322" s="93">
        <f t="shared" si="28"/>
        <v>0</v>
      </c>
    </row>
    <row r="323" spans="1:13" x14ac:dyDescent="0.2">
      <c r="A323" s="21"/>
      <c r="B323" s="968"/>
      <c r="C323" s="971"/>
      <c r="D323" s="971"/>
      <c r="E323" s="971"/>
      <c r="F323" s="966"/>
      <c r="G323" s="428"/>
      <c r="H323" s="198"/>
      <c r="I323" s="25"/>
      <c r="J323" s="25"/>
      <c r="K323" s="25"/>
      <c r="L323" s="25"/>
      <c r="M323" s="93">
        <f t="shared" si="28"/>
        <v>0</v>
      </c>
    </row>
    <row r="324" spans="1:13" x14ac:dyDescent="0.2">
      <c r="A324" s="21"/>
      <c r="B324" s="968"/>
      <c r="C324" s="971"/>
      <c r="D324" s="971"/>
      <c r="E324" s="971"/>
      <c r="F324" s="966"/>
      <c r="G324" s="428"/>
      <c r="H324" s="198"/>
      <c r="I324" s="25"/>
      <c r="J324" s="25"/>
      <c r="K324" s="25"/>
      <c r="L324" s="25"/>
      <c r="M324" s="93">
        <f t="shared" si="28"/>
        <v>0</v>
      </c>
    </row>
    <row r="325" spans="1:13" x14ac:dyDescent="0.2">
      <c r="A325" s="21"/>
      <c r="B325" s="968"/>
      <c r="C325" s="971"/>
      <c r="D325" s="971"/>
      <c r="E325" s="971"/>
      <c r="F325" s="966"/>
      <c r="G325" s="428"/>
      <c r="H325" s="198"/>
      <c r="I325" s="25"/>
      <c r="J325" s="25"/>
      <c r="K325" s="25"/>
      <c r="L325" s="25"/>
      <c r="M325" s="93">
        <f t="shared" si="28"/>
        <v>0</v>
      </c>
    </row>
    <row r="326" spans="1:13" x14ac:dyDescent="0.2">
      <c r="A326" s="21"/>
      <c r="B326" s="968"/>
      <c r="C326" s="971"/>
      <c r="D326" s="971"/>
      <c r="E326" s="971"/>
      <c r="F326" s="966"/>
      <c r="G326" s="428"/>
      <c r="H326" s="198"/>
      <c r="I326" s="25"/>
      <c r="J326" s="25"/>
      <c r="K326" s="25"/>
      <c r="L326" s="25"/>
      <c r="M326" s="93">
        <f t="shared" si="28"/>
        <v>0</v>
      </c>
    </row>
    <row r="327" spans="1:13" x14ac:dyDescent="0.2">
      <c r="A327" s="21"/>
      <c r="B327" s="968"/>
      <c r="C327" s="971"/>
      <c r="D327" s="971"/>
      <c r="E327" s="971"/>
      <c r="F327" s="966"/>
      <c r="G327" s="428"/>
      <c r="H327" s="198"/>
      <c r="I327" s="25"/>
      <c r="J327" s="25"/>
      <c r="K327" s="25"/>
      <c r="L327" s="25"/>
      <c r="M327" s="93">
        <f t="shared" si="28"/>
        <v>0</v>
      </c>
    </row>
    <row r="328" spans="1:13" x14ac:dyDescent="0.2">
      <c r="A328" s="21"/>
      <c r="B328" s="968"/>
      <c r="C328" s="971"/>
      <c r="D328" s="971"/>
      <c r="E328" s="971"/>
      <c r="F328" s="966"/>
      <c r="G328" s="428"/>
      <c r="H328" s="198"/>
      <c r="I328" s="25"/>
      <c r="J328" s="25"/>
      <c r="K328" s="25"/>
      <c r="L328" s="25"/>
      <c r="M328" s="93">
        <f t="shared" si="28"/>
        <v>0</v>
      </c>
    </row>
    <row r="329" spans="1:13" x14ac:dyDescent="0.2">
      <c r="A329" s="21"/>
      <c r="B329" s="968"/>
      <c r="C329" s="971"/>
      <c r="D329" s="971"/>
      <c r="E329" s="971"/>
      <c r="F329" s="966"/>
      <c r="G329" s="428"/>
      <c r="H329" s="198"/>
      <c r="I329" s="25"/>
      <c r="J329" s="25"/>
      <c r="K329" s="25"/>
      <c r="L329" s="25"/>
      <c r="M329" s="93">
        <f t="shared" si="28"/>
        <v>0</v>
      </c>
    </row>
    <row r="330" spans="1:13" x14ac:dyDescent="0.2">
      <c r="A330" s="21"/>
      <c r="B330" s="969"/>
      <c r="C330" s="830"/>
      <c r="D330" s="830"/>
      <c r="E330" s="830"/>
      <c r="F330" s="967"/>
      <c r="G330" s="428"/>
      <c r="H330" s="198"/>
      <c r="I330" s="25"/>
      <c r="J330" s="25"/>
      <c r="K330" s="25"/>
      <c r="L330" s="25"/>
      <c r="M330" s="93">
        <f t="shared" si="28"/>
        <v>0</v>
      </c>
    </row>
    <row r="331" spans="1:13" x14ac:dyDescent="0.2">
      <c r="A331" s="21"/>
      <c r="B331" s="972" t="s">
        <v>378</v>
      </c>
      <c r="C331" s="820"/>
      <c r="D331" s="820"/>
      <c r="E331" s="820"/>
      <c r="F331" s="820"/>
      <c r="G331" s="820"/>
      <c r="H331" s="821"/>
      <c r="I331" s="245">
        <f>SUM(I321:I330)</f>
        <v>0</v>
      </c>
      <c r="J331" s="245">
        <f>SUM(J321:J330)</f>
        <v>0</v>
      </c>
      <c r="K331" s="245">
        <f>SUM(K321:K330)</f>
        <v>0</v>
      </c>
      <c r="L331" s="245">
        <f>SUM(L321:L330)</f>
        <v>0</v>
      </c>
      <c r="M331" s="245">
        <f>SUM(M321:M330)</f>
        <v>0</v>
      </c>
    </row>
    <row r="332" spans="1:13" x14ac:dyDescent="0.2">
      <c r="A332" s="21"/>
      <c r="B332" s="968" t="s">
        <v>631</v>
      </c>
      <c r="C332" s="827" t="s">
        <v>270</v>
      </c>
      <c r="D332" s="828"/>
      <c r="E332" s="828"/>
      <c r="F332" s="965">
        <v>0</v>
      </c>
      <c r="G332" s="429"/>
      <c r="H332" s="348"/>
      <c r="I332" s="240"/>
      <c r="J332" s="240"/>
      <c r="K332" s="240"/>
      <c r="L332" s="240"/>
      <c r="M332" s="222">
        <f t="shared" ref="M332:M341" si="29">SUM(I332:L332)</f>
        <v>0</v>
      </c>
    </row>
    <row r="333" spans="1:13" x14ac:dyDescent="0.2">
      <c r="A333" s="21"/>
      <c r="B333" s="968"/>
      <c r="C333" s="827"/>
      <c r="D333" s="971"/>
      <c r="E333" s="971"/>
      <c r="F333" s="966"/>
      <c r="G333" s="428"/>
      <c r="H333" s="198"/>
      <c r="I333" s="25"/>
      <c r="J333" s="25"/>
      <c r="K333" s="25"/>
      <c r="L333" s="25"/>
      <c r="M333" s="93">
        <f t="shared" si="29"/>
        <v>0</v>
      </c>
    </row>
    <row r="334" spans="1:13" x14ac:dyDescent="0.2">
      <c r="A334" s="21"/>
      <c r="B334" s="968"/>
      <c r="C334" s="827"/>
      <c r="D334" s="971"/>
      <c r="E334" s="971"/>
      <c r="F334" s="966"/>
      <c r="G334" s="428"/>
      <c r="H334" s="198"/>
      <c r="I334" s="25"/>
      <c r="J334" s="25"/>
      <c r="K334" s="25"/>
      <c r="L334" s="25"/>
      <c r="M334" s="93">
        <f t="shared" si="29"/>
        <v>0</v>
      </c>
    </row>
    <row r="335" spans="1:13" x14ac:dyDescent="0.2">
      <c r="A335" s="21"/>
      <c r="B335" s="968"/>
      <c r="C335" s="827"/>
      <c r="D335" s="971"/>
      <c r="E335" s="971"/>
      <c r="F335" s="966"/>
      <c r="G335" s="428"/>
      <c r="H335" s="198"/>
      <c r="I335" s="25"/>
      <c r="J335" s="25"/>
      <c r="K335" s="25"/>
      <c r="L335" s="25"/>
      <c r="M335" s="93">
        <f t="shared" si="29"/>
        <v>0</v>
      </c>
    </row>
    <row r="336" spans="1:13" x14ac:dyDescent="0.2">
      <c r="A336" s="21"/>
      <c r="B336" s="968"/>
      <c r="C336" s="827"/>
      <c r="D336" s="971"/>
      <c r="E336" s="971"/>
      <c r="F336" s="966"/>
      <c r="G336" s="428"/>
      <c r="H336" s="198"/>
      <c r="I336" s="25"/>
      <c r="J336" s="25"/>
      <c r="K336" s="25"/>
      <c r="L336" s="25"/>
      <c r="M336" s="93">
        <f t="shared" si="29"/>
        <v>0</v>
      </c>
    </row>
    <row r="337" spans="1:13" x14ac:dyDescent="0.2">
      <c r="A337" s="21"/>
      <c r="B337" s="968"/>
      <c r="C337" s="827"/>
      <c r="D337" s="971"/>
      <c r="E337" s="971"/>
      <c r="F337" s="966"/>
      <c r="G337" s="428"/>
      <c r="H337" s="198"/>
      <c r="I337" s="25"/>
      <c r="J337" s="25"/>
      <c r="K337" s="25"/>
      <c r="L337" s="25"/>
      <c r="M337" s="93">
        <f t="shared" si="29"/>
        <v>0</v>
      </c>
    </row>
    <row r="338" spans="1:13" x14ac:dyDescent="0.2">
      <c r="A338" s="21"/>
      <c r="B338" s="968"/>
      <c r="C338" s="827"/>
      <c r="D338" s="971"/>
      <c r="E338" s="971"/>
      <c r="F338" s="966"/>
      <c r="G338" s="428"/>
      <c r="H338" s="198"/>
      <c r="I338" s="25"/>
      <c r="J338" s="25"/>
      <c r="K338" s="25"/>
      <c r="L338" s="25"/>
      <c r="M338" s="93">
        <f t="shared" si="29"/>
        <v>0</v>
      </c>
    </row>
    <row r="339" spans="1:13" x14ac:dyDescent="0.2">
      <c r="A339" s="21"/>
      <c r="B339" s="968"/>
      <c r="C339" s="827"/>
      <c r="D339" s="971"/>
      <c r="E339" s="971"/>
      <c r="F339" s="966"/>
      <c r="G339" s="428"/>
      <c r="H339" s="198"/>
      <c r="I339" s="25"/>
      <c r="J339" s="25"/>
      <c r="K339" s="25"/>
      <c r="L339" s="25"/>
      <c r="M339" s="93">
        <f t="shared" si="29"/>
        <v>0</v>
      </c>
    </row>
    <row r="340" spans="1:13" x14ac:dyDescent="0.2">
      <c r="A340" s="21"/>
      <c r="B340" s="968"/>
      <c r="C340" s="827"/>
      <c r="D340" s="971"/>
      <c r="E340" s="971"/>
      <c r="F340" s="966"/>
      <c r="G340" s="428"/>
      <c r="H340" s="198"/>
      <c r="I340" s="25"/>
      <c r="J340" s="25"/>
      <c r="K340" s="25"/>
      <c r="L340" s="25"/>
      <c r="M340" s="93">
        <f t="shared" si="29"/>
        <v>0</v>
      </c>
    </row>
    <row r="341" spans="1:13" x14ac:dyDescent="0.2">
      <c r="A341" s="21"/>
      <c r="B341" s="969"/>
      <c r="C341" s="829"/>
      <c r="D341" s="830"/>
      <c r="E341" s="830"/>
      <c r="F341" s="967"/>
      <c r="G341" s="428"/>
      <c r="H341" s="198"/>
      <c r="I341" s="25"/>
      <c r="J341" s="25"/>
      <c r="K341" s="25"/>
      <c r="L341" s="25"/>
      <c r="M341" s="93">
        <f t="shared" si="29"/>
        <v>0</v>
      </c>
    </row>
    <row r="342" spans="1:13" ht="13.5" thickBot="1" x14ac:dyDescent="0.25">
      <c r="A342" s="21"/>
      <c r="B342" s="974" t="s">
        <v>378</v>
      </c>
      <c r="C342" s="823"/>
      <c r="D342" s="823"/>
      <c r="E342" s="823"/>
      <c r="F342" s="823"/>
      <c r="G342" s="823"/>
      <c r="H342" s="824"/>
      <c r="I342" s="244">
        <f>SUM(I332:I341)</f>
        <v>0</v>
      </c>
      <c r="J342" s="244">
        <f>SUM(J332:J341)</f>
        <v>0</v>
      </c>
      <c r="K342" s="244">
        <f>SUM(K332:K341)</f>
        <v>0</v>
      </c>
      <c r="L342" s="244">
        <f>SUM(L332:L341)</f>
        <v>0</v>
      </c>
      <c r="M342" s="244">
        <f>SUM(M332:M341)</f>
        <v>0</v>
      </c>
    </row>
    <row r="343" spans="1:13" ht="13.5" thickTop="1" x14ac:dyDescent="0.2">
      <c r="A343" s="21"/>
      <c r="B343" s="968" t="s">
        <v>595</v>
      </c>
      <c r="C343" s="979" t="s">
        <v>271</v>
      </c>
      <c r="D343" s="980"/>
      <c r="E343" s="981"/>
      <c r="F343" s="349"/>
      <c r="G343" s="431"/>
      <c r="H343" s="350"/>
      <c r="I343" s="222"/>
      <c r="J343" s="222"/>
      <c r="K343" s="222"/>
      <c r="L343" s="222"/>
      <c r="M343" s="222">
        <f t="shared" ref="M343:M367" si="30">SUM(I343:L343)</f>
        <v>0</v>
      </c>
    </row>
    <row r="344" spans="1:13" x14ac:dyDescent="0.2">
      <c r="A344" s="21"/>
      <c r="B344" s="968"/>
      <c r="C344" s="827"/>
      <c r="D344" s="828"/>
      <c r="E344" s="963"/>
      <c r="F344" s="346"/>
      <c r="G344" s="428"/>
      <c r="H344" s="198"/>
      <c r="I344" s="93"/>
      <c r="J344" s="93"/>
      <c r="K344" s="93"/>
      <c r="L344" s="93"/>
      <c r="M344" s="222">
        <f t="shared" si="30"/>
        <v>0</v>
      </c>
    </row>
    <row r="345" spans="1:13" x14ac:dyDescent="0.2">
      <c r="A345" s="21"/>
      <c r="B345" s="968"/>
      <c r="C345" s="827"/>
      <c r="D345" s="828"/>
      <c r="E345" s="963"/>
      <c r="F345" s="346"/>
      <c r="G345" s="428"/>
      <c r="H345" s="198"/>
      <c r="I345" s="93"/>
      <c r="J345" s="93"/>
      <c r="K345" s="93"/>
      <c r="L345" s="93"/>
      <c r="M345" s="222">
        <f t="shared" si="30"/>
        <v>0</v>
      </c>
    </row>
    <row r="346" spans="1:13" x14ac:dyDescent="0.2">
      <c r="A346" s="21"/>
      <c r="B346" s="968"/>
      <c r="C346" s="827"/>
      <c r="D346" s="828"/>
      <c r="E346" s="963"/>
      <c r="F346" s="346"/>
      <c r="G346" s="428"/>
      <c r="H346" s="198"/>
      <c r="I346" s="93"/>
      <c r="J346" s="93"/>
      <c r="K346" s="93"/>
      <c r="L346" s="93"/>
      <c r="M346" s="222">
        <f t="shared" si="30"/>
        <v>0</v>
      </c>
    </row>
    <row r="347" spans="1:13" x14ac:dyDescent="0.2">
      <c r="A347" s="21"/>
      <c r="B347" s="968"/>
      <c r="C347" s="827"/>
      <c r="D347" s="828"/>
      <c r="E347" s="963"/>
      <c r="F347" s="346"/>
      <c r="G347" s="428"/>
      <c r="H347" s="198"/>
      <c r="I347" s="93"/>
      <c r="J347" s="93"/>
      <c r="K347" s="93"/>
      <c r="L347" s="93"/>
      <c r="M347" s="222">
        <f t="shared" si="30"/>
        <v>0</v>
      </c>
    </row>
    <row r="348" spans="1:13" x14ac:dyDescent="0.2">
      <c r="A348" s="21"/>
      <c r="B348" s="968"/>
      <c r="C348" s="827"/>
      <c r="D348" s="828"/>
      <c r="E348" s="963"/>
      <c r="F348" s="346"/>
      <c r="G348" s="428"/>
      <c r="H348" s="198"/>
      <c r="I348" s="93"/>
      <c r="J348" s="93"/>
      <c r="K348" s="93"/>
      <c r="L348" s="93"/>
      <c r="M348" s="222">
        <f t="shared" si="30"/>
        <v>0</v>
      </c>
    </row>
    <row r="349" spans="1:13" x14ac:dyDescent="0.2">
      <c r="A349" s="21"/>
      <c r="B349" s="968"/>
      <c r="C349" s="827"/>
      <c r="D349" s="828"/>
      <c r="E349" s="963"/>
      <c r="F349" s="346"/>
      <c r="G349" s="428"/>
      <c r="H349" s="198"/>
      <c r="I349" s="93"/>
      <c r="J349" s="93"/>
      <c r="K349" s="93"/>
      <c r="L349" s="93"/>
      <c r="M349" s="222">
        <f t="shared" si="30"/>
        <v>0</v>
      </c>
    </row>
    <row r="350" spans="1:13" x14ac:dyDescent="0.2">
      <c r="A350" s="21"/>
      <c r="B350" s="968"/>
      <c r="C350" s="827"/>
      <c r="D350" s="828"/>
      <c r="E350" s="963"/>
      <c r="F350" s="346"/>
      <c r="G350" s="428"/>
      <c r="H350" s="198"/>
      <c r="I350" s="93"/>
      <c r="J350" s="93"/>
      <c r="K350" s="93"/>
      <c r="L350" s="93"/>
      <c r="M350" s="222">
        <f t="shared" si="30"/>
        <v>0</v>
      </c>
    </row>
    <row r="351" spans="1:13" x14ac:dyDescent="0.2">
      <c r="A351" s="21"/>
      <c r="B351" s="968"/>
      <c r="C351" s="827"/>
      <c r="D351" s="828"/>
      <c r="E351" s="963"/>
      <c r="F351" s="346"/>
      <c r="G351" s="428"/>
      <c r="H351" s="198"/>
      <c r="I351" s="93"/>
      <c r="J351" s="93"/>
      <c r="K351" s="93"/>
      <c r="L351" s="93"/>
      <c r="M351" s="222">
        <f t="shared" si="30"/>
        <v>0</v>
      </c>
    </row>
    <row r="352" spans="1:13" x14ac:dyDescent="0.2">
      <c r="A352" s="21"/>
      <c r="B352" s="968"/>
      <c r="C352" s="827"/>
      <c r="D352" s="828"/>
      <c r="E352" s="963"/>
      <c r="F352" s="346"/>
      <c r="G352" s="428"/>
      <c r="H352" s="198"/>
      <c r="I352" s="93"/>
      <c r="J352" s="93"/>
      <c r="K352" s="93"/>
      <c r="L352" s="93"/>
      <c r="M352" s="222">
        <f t="shared" si="30"/>
        <v>0</v>
      </c>
    </row>
    <row r="353" spans="1:13" x14ac:dyDescent="0.2">
      <c r="A353" s="21"/>
      <c r="B353" s="968"/>
      <c r="C353" s="827"/>
      <c r="D353" s="828"/>
      <c r="E353" s="963"/>
      <c r="F353" s="346"/>
      <c r="G353" s="428"/>
      <c r="H353" s="198"/>
      <c r="I353" s="93"/>
      <c r="J353" s="93"/>
      <c r="K353" s="93"/>
      <c r="L353" s="93"/>
      <c r="M353" s="222">
        <f t="shared" si="30"/>
        <v>0</v>
      </c>
    </row>
    <row r="354" spans="1:13" x14ac:dyDescent="0.2">
      <c r="A354" s="21"/>
      <c r="B354" s="968"/>
      <c r="C354" s="827"/>
      <c r="D354" s="828"/>
      <c r="E354" s="963"/>
      <c r="F354" s="346"/>
      <c r="G354" s="428"/>
      <c r="H354" s="198"/>
      <c r="I354" s="93"/>
      <c r="J354" s="93"/>
      <c r="K354" s="93"/>
      <c r="L354" s="93"/>
      <c r="M354" s="222">
        <f t="shared" si="30"/>
        <v>0</v>
      </c>
    </row>
    <row r="355" spans="1:13" x14ac:dyDescent="0.2">
      <c r="A355" s="21"/>
      <c r="B355" s="968"/>
      <c r="C355" s="827"/>
      <c r="D355" s="828"/>
      <c r="E355" s="963"/>
      <c r="F355" s="346"/>
      <c r="G355" s="428"/>
      <c r="H355" s="198"/>
      <c r="I355" s="93"/>
      <c r="J355" s="93"/>
      <c r="K355" s="93"/>
      <c r="L355" s="93"/>
      <c r="M355" s="222">
        <f t="shared" si="30"/>
        <v>0</v>
      </c>
    </row>
    <row r="356" spans="1:13" x14ac:dyDescent="0.2">
      <c r="A356" s="21"/>
      <c r="B356" s="968"/>
      <c r="C356" s="827"/>
      <c r="D356" s="828"/>
      <c r="E356" s="963"/>
      <c r="F356" s="346"/>
      <c r="G356" s="428"/>
      <c r="H356" s="198"/>
      <c r="I356" s="93"/>
      <c r="J356" s="93"/>
      <c r="K356" s="93"/>
      <c r="L356" s="93"/>
      <c r="M356" s="222">
        <f t="shared" si="30"/>
        <v>0</v>
      </c>
    </row>
    <row r="357" spans="1:13" x14ac:dyDescent="0.2">
      <c r="A357" s="21"/>
      <c r="B357" s="968"/>
      <c r="C357" s="827"/>
      <c r="D357" s="828"/>
      <c r="E357" s="963"/>
      <c r="F357" s="346"/>
      <c r="G357" s="428"/>
      <c r="H357" s="198"/>
      <c r="I357" s="93"/>
      <c r="J357" s="93"/>
      <c r="K357" s="93"/>
      <c r="L357" s="93"/>
      <c r="M357" s="222">
        <f t="shared" si="30"/>
        <v>0</v>
      </c>
    </row>
    <row r="358" spans="1:13" x14ac:dyDescent="0.2">
      <c r="A358" s="21"/>
      <c r="B358" s="968"/>
      <c r="C358" s="827"/>
      <c r="D358" s="828"/>
      <c r="E358" s="963"/>
      <c r="F358" s="346"/>
      <c r="G358" s="428"/>
      <c r="H358" s="198"/>
      <c r="I358" s="93"/>
      <c r="J358" s="93"/>
      <c r="K358" s="93"/>
      <c r="L358" s="93"/>
      <c r="M358" s="222">
        <f t="shared" si="30"/>
        <v>0</v>
      </c>
    </row>
    <row r="359" spans="1:13" x14ac:dyDescent="0.2">
      <c r="A359" s="21"/>
      <c r="B359" s="968"/>
      <c r="C359" s="827"/>
      <c r="D359" s="828"/>
      <c r="E359" s="963"/>
      <c r="F359" s="346"/>
      <c r="G359" s="428"/>
      <c r="H359" s="198"/>
      <c r="I359" s="93"/>
      <c r="J359" s="93"/>
      <c r="K359" s="93"/>
      <c r="L359" s="93"/>
      <c r="M359" s="222">
        <f t="shared" si="30"/>
        <v>0</v>
      </c>
    </row>
    <row r="360" spans="1:13" x14ac:dyDescent="0.2">
      <c r="A360" s="21"/>
      <c r="B360" s="968"/>
      <c r="C360" s="827"/>
      <c r="D360" s="828"/>
      <c r="E360" s="963"/>
      <c r="F360" s="346"/>
      <c r="G360" s="428"/>
      <c r="H360" s="198"/>
      <c r="I360" s="93"/>
      <c r="J360" s="93"/>
      <c r="K360" s="93"/>
      <c r="L360" s="93"/>
      <c r="M360" s="222">
        <f t="shared" si="30"/>
        <v>0</v>
      </c>
    </row>
    <row r="361" spans="1:13" x14ac:dyDescent="0.2">
      <c r="A361" s="21"/>
      <c r="B361" s="968"/>
      <c r="C361" s="827"/>
      <c r="D361" s="828"/>
      <c r="E361" s="963"/>
      <c r="F361" s="346"/>
      <c r="G361" s="428"/>
      <c r="H361" s="198"/>
      <c r="I361" s="93"/>
      <c r="J361" s="93"/>
      <c r="K361" s="93"/>
      <c r="L361" s="93"/>
      <c r="M361" s="222">
        <f t="shared" si="30"/>
        <v>0</v>
      </c>
    </row>
    <row r="362" spans="1:13" x14ac:dyDescent="0.2">
      <c r="A362" s="21"/>
      <c r="B362" s="968"/>
      <c r="C362" s="827"/>
      <c r="D362" s="828"/>
      <c r="E362" s="963"/>
      <c r="F362" s="346"/>
      <c r="G362" s="428"/>
      <c r="H362" s="198"/>
      <c r="I362" s="93"/>
      <c r="J362" s="93"/>
      <c r="K362" s="93"/>
      <c r="L362" s="93"/>
      <c r="M362" s="222">
        <f t="shared" si="30"/>
        <v>0</v>
      </c>
    </row>
    <row r="363" spans="1:13" x14ac:dyDescent="0.2">
      <c r="A363" s="21"/>
      <c r="B363" s="968"/>
      <c r="C363" s="827"/>
      <c r="D363" s="828"/>
      <c r="E363" s="963"/>
      <c r="F363" s="346"/>
      <c r="G363" s="428"/>
      <c r="H363" s="198"/>
      <c r="I363" s="93"/>
      <c r="J363" s="93"/>
      <c r="K363" s="93"/>
      <c r="L363" s="93"/>
      <c r="M363" s="222">
        <f t="shared" si="30"/>
        <v>0</v>
      </c>
    </row>
    <row r="364" spans="1:13" x14ac:dyDescent="0.2">
      <c r="A364" s="21"/>
      <c r="B364" s="968"/>
      <c r="C364" s="827"/>
      <c r="D364" s="828"/>
      <c r="E364" s="963"/>
      <c r="F364" s="346"/>
      <c r="G364" s="428"/>
      <c r="H364" s="198"/>
      <c r="I364" s="93"/>
      <c r="J364" s="93"/>
      <c r="K364" s="93"/>
      <c r="L364" s="93"/>
      <c r="M364" s="222">
        <f t="shared" si="30"/>
        <v>0</v>
      </c>
    </row>
    <row r="365" spans="1:13" x14ac:dyDescent="0.2">
      <c r="A365" s="21"/>
      <c r="B365" s="968"/>
      <c r="C365" s="827"/>
      <c r="D365" s="828"/>
      <c r="E365" s="963"/>
      <c r="F365" s="346"/>
      <c r="G365" s="428"/>
      <c r="H365" s="198"/>
      <c r="I365" s="93"/>
      <c r="J365" s="93"/>
      <c r="K365" s="93"/>
      <c r="L365" s="93"/>
      <c r="M365" s="222">
        <f t="shared" si="30"/>
        <v>0</v>
      </c>
    </row>
    <row r="366" spans="1:13" x14ac:dyDescent="0.2">
      <c r="A366" s="21"/>
      <c r="B366" s="968"/>
      <c r="C366" s="827"/>
      <c r="D366" s="828"/>
      <c r="E366" s="963"/>
      <c r="F366" s="346"/>
      <c r="G366" s="428"/>
      <c r="H366" s="198"/>
      <c r="I366" s="93"/>
      <c r="J366" s="93"/>
      <c r="K366" s="93"/>
      <c r="L366" s="93"/>
      <c r="M366" s="222">
        <f t="shared" si="30"/>
        <v>0</v>
      </c>
    </row>
    <row r="367" spans="1:13" x14ac:dyDescent="0.2">
      <c r="A367" s="21"/>
      <c r="B367" s="968"/>
      <c r="C367" s="829"/>
      <c r="D367" s="830"/>
      <c r="E367" s="964"/>
      <c r="F367" s="346"/>
      <c r="G367" s="428"/>
      <c r="H367" s="198"/>
      <c r="I367" s="93"/>
      <c r="J367" s="93"/>
      <c r="K367" s="93"/>
      <c r="L367" s="93"/>
      <c r="M367" s="222">
        <f t="shared" si="30"/>
        <v>0</v>
      </c>
    </row>
    <row r="368" spans="1:13" x14ac:dyDescent="0.2">
      <c r="A368" s="21"/>
      <c r="B368" s="972" t="s">
        <v>378</v>
      </c>
      <c r="C368" s="820"/>
      <c r="D368" s="820"/>
      <c r="E368" s="820"/>
      <c r="F368" s="820"/>
      <c r="G368" s="820"/>
      <c r="H368" s="821"/>
      <c r="I368" s="245">
        <f>SUM(I343:I367)</f>
        <v>0</v>
      </c>
      <c r="J368" s="245">
        <f>SUM(J343:J367)</f>
        <v>0</v>
      </c>
      <c r="K368" s="245">
        <f>SUM(K343:K367)</f>
        <v>0</v>
      </c>
      <c r="L368" s="245">
        <f>SUM(L343:L367)</f>
        <v>0</v>
      </c>
      <c r="M368" s="245">
        <f>SUM(M343:M367)</f>
        <v>0</v>
      </c>
    </row>
    <row r="369" spans="1:13" x14ac:dyDescent="0.2">
      <c r="A369" s="21"/>
      <c r="B369" s="968" t="s">
        <v>603</v>
      </c>
      <c r="C369" s="960" t="s">
        <v>401</v>
      </c>
      <c r="D369" s="961"/>
      <c r="E369" s="962"/>
      <c r="F369" s="965">
        <v>1</v>
      </c>
      <c r="G369" s="429"/>
      <c r="H369" s="348"/>
      <c r="I369" s="240"/>
      <c r="J369" s="240"/>
      <c r="K369" s="240"/>
      <c r="L369" s="240"/>
      <c r="M369" s="222">
        <f t="shared" ref="M369:M378" si="31">SUM(I369:L369)</f>
        <v>0</v>
      </c>
    </row>
    <row r="370" spans="1:13" x14ac:dyDescent="0.2">
      <c r="A370" s="21"/>
      <c r="B370" s="968"/>
      <c r="C370" s="827"/>
      <c r="D370" s="828"/>
      <c r="E370" s="963"/>
      <c r="F370" s="966"/>
      <c r="G370" s="428"/>
      <c r="H370" s="198"/>
      <c r="I370" s="25"/>
      <c r="J370" s="25"/>
      <c r="K370" s="25"/>
      <c r="L370" s="25"/>
      <c r="M370" s="93">
        <f t="shared" si="31"/>
        <v>0</v>
      </c>
    </row>
    <row r="371" spans="1:13" x14ac:dyDescent="0.2">
      <c r="A371" s="21"/>
      <c r="B371" s="968"/>
      <c r="C371" s="827"/>
      <c r="D371" s="828"/>
      <c r="E371" s="963"/>
      <c r="F371" s="966"/>
      <c r="G371" s="428"/>
      <c r="H371" s="198"/>
      <c r="I371" s="25"/>
      <c r="J371" s="25"/>
      <c r="K371" s="25"/>
      <c r="L371" s="25"/>
      <c r="M371" s="93">
        <f t="shared" si="31"/>
        <v>0</v>
      </c>
    </row>
    <row r="372" spans="1:13" x14ac:dyDescent="0.2">
      <c r="A372" s="21"/>
      <c r="B372" s="968"/>
      <c r="C372" s="827"/>
      <c r="D372" s="828"/>
      <c r="E372" s="963"/>
      <c r="F372" s="966"/>
      <c r="G372" s="428"/>
      <c r="H372" s="198"/>
      <c r="I372" s="25"/>
      <c r="J372" s="25"/>
      <c r="K372" s="25"/>
      <c r="L372" s="25"/>
      <c r="M372" s="93">
        <f t="shared" si="31"/>
        <v>0</v>
      </c>
    </row>
    <row r="373" spans="1:13" x14ac:dyDescent="0.2">
      <c r="A373" s="21"/>
      <c r="B373" s="968"/>
      <c r="C373" s="827"/>
      <c r="D373" s="828"/>
      <c r="E373" s="963"/>
      <c r="F373" s="966"/>
      <c r="G373" s="428"/>
      <c r="H373" s="198"/>
      <c r="I373" s="25"/>
      <c r="J373" s="25"/>
      <c r="K373" s="25"/>
      <c r="L373" s="25"/>
      <c r="M373" s="93">
        <f t="shared" si="31"/>
        <v>0</v>
      </c>
    </row>
    <row r="374" spans="1:13" x14ac:dyDescent="0.2">
      <c r="A374" s="21"/>
      <c r="B374" s="968"/>
      <c r="C374" s="827"/>
      <c r="D374" s="828"/>
      <c r="E374" s="963"/>
      <c r="F374" s="966"/>
      <c r="G374" s="428"/>
      <c r="H374" s="198"/>
      <c r="I374" s="25"/>
      <c r="J374" s="25"/>
      <c r="K374" s="25"/>
      <c r="L374" s="25"/>
      <c r="M374" s="93">
        <f t="shared" si="31"/>
        <v>0</v>
      </c>
    </row>
    <row r="375" spans="1:13" x14ac:dyDescent="0.2">
      <c r="A375" s="21"/>
      <c r="B375" s="968"/>
      <c r="C375" s="827"/>
      <c r="D375" s="828"/>
      <c r="E375" s="963"/>
      <c r="F375" s="966"/>
      <c r="G375" s="428"/>
      <c r="H375" s="198"/>
      <c r="I375" s="25"/>
      <c r="J375" s="25"/>
      <c r="K375" s="25"/>
      <c r="L375" s="25"/>
      <c r="M375" s="93">
        <f t="shared" si="31"/>
        <v>0</v>
      </c>
    </row>
    <row r="376" spans="1:13" x14ac:dyDescent="0.2">
      <c r="A376" s="21"/>
      <c r="B376" s="968"/>
      <c r="C376" s="827"/>
      <c r="D376" s="828"/>
      <c r="E376" s="963"/>
      <c r="F376" s="966"/>
      <c r="G376" s="428"/>
      <c r="H376" s="198"/>
      <c r="I376" s="25"/>
      <c r="J376" s="25"/>
      <c r="K376" s="25"/>
      <c r="L376" s="25"/>
      <c r="M376" s="93">
        <f t="shared" si="31"/>
        <v>0</v>
      </c>
    </row>
    <row r="377" spans="1:13" x14ac:dyDescent="0.2">
      <c r="A377" s="21"/>
      <c r="B377" s="968"/>
      <c r="C377" s="827"/>
      <c r="D377" s="828"/>
      <c r="E377" s="963"/>
      <c r="F377" s="966"/>
      <c r="G377" s="428"/>
      <c r="H377" s="198"/>
      <c r="I377" s="25"/>
      <c r="J377" s="25"/>
      <c r="K377" s="25"/>
      <c r="L377" s="25"/>
      <c r="M377" s="93">
        <f t="shared" si="31"/>
        <v>0</v>
      </c>
    </row>
    <row r="378" spans="1:13" x14ac:dyDescent="0.2">
      <c r="A378" s="21"/>
      <c r="B378" s="969"/>
      <c r="C378" s="829"/>
      <c r="D378" s="830"/>
      <c r="E378" s="964"/>
      <c r="F378" s="967"/>
      <c r="G378" s="428"/>
      <c r="H378" s="198"/>
      <c r="I378" s="25"/>
      <c r="J378" s="25"/>
      <c r="K378" s="25"/>
      <c r="L378" s="25"/>
      <c r="M378" s="93">
        <f t="shared" si="31"/>
        <v>0</v>
      </c>
    </row>
    <row r="379" spans="1:13" x14ac:dyDescent="0.2">
      <c r="A379" s="21"/>
      <c r="B379" s="972" t="s">
        <v>378</v>
      </c>
      <c r="C379" s="820"/>
      <c r="D379" s="820"/>
      <c r="E379" s="820"/>
      <c r="F379" s="820"/>
      <c r="G379" s="820"/>
      <c r="H379" s="821"/>
      <c r="I379" s="245">
        <f>SUM(I369:I378)</f>
        <v>0</v>
      </c>
      <c r="J379" s="245">
        <f>SUM(J369:J378)</f>
        <v>0</v>
      </c>
      <c r="K379" s="245">
        <f>SUM(K369:K378)</f>
        <v>0</v>
      </c>
      <c r="L379" s="245">
        <f>SUM(L369:L378)</f>
        <v>0</v>
      </c>
      <c r="M379" s="245">
        <f>SUM(M369:M378)</f>
        <v>0</v>
      </c>
    </row>
    <row r="380" spans="1:13" x14ac:dyDescent="0.2">
      <c r="A380" s="21"/>
      <c r="B380" s="968" t="s">
        <v>613</v>
      </c>
      <c r="C380" s="960" t="s">
        <v>409</v>
      </c>
      <c r="D380" s="961"/>
      <c r="E380" s="962"/>
      <c r="F380" s="965">
        <v>0</v>
      </c>
      <c r="G380" s="429"/>
      <c r="H380" s="348"/>
      <c r="I380" s="222"/>
      <c r="J380" s="222"/>
      <c r="K380" s="222"/>
      <c r="L380" s="222"/>
      <c r="M380" s="222">
        <f t="shared" ref="M380:M389" si="32">SUM(I380:L380)</f>
        <v>0</v>
      </c>
    </row>
    <row r="381" spans="1:13" x14ac:dyDescent="0.2">
      <c r="A381" s="21"/>
      <c r="B381" s="968"/>
      <c r="C381" s="827"/>
      <c r="D381" s="828"/>
      <c r="E381" s="963"/>
      <c r="F381" s="966"/>
      <c r="G381" s="428"/>
      <c r="H381" s="198"/>
      <c r="I381" s="93"/>
      <c r="J381" s="93"/>
      <c r="K381" s="93"/>
      <c r="L381" s="93"/>
      <c r="M381" s="93">
        <f t="shared" si="32"/>
        <v>0</v>
      </c>
    </row>
    <row r="382" spans="1:13" x14ac:dyDescent="0.2">
      <c r="A382" s="21"/>
      <c r="B382" s="968"/>
      <c r="C382" s="827"/>
      <c r="D382" s="828"/>
      <c r="E382" s="963"/>
      <c r="F382" s="966"/>
      <c r="G382" s="428"/>
      <c r="H382" s="198"/>
      <c r="I382" s="93"/>
      <c r="J382" s="93"/>
      <c r="K382" s="93"/>
      <c r="L382" s="93"/>
      <c r="M382" s="93">
        <f t="shared" si="32"/>
        <v>0</v>
      </c>
    </row>
    <row r="383" spans="1:13" x14ac:dyDescent="0.2">
      <c r="A383" s="21"/>
      <c r="B383" s="968"/>
      <c r="C383" s="827"/>
      <c r="D383" s="828"/>
      <c r="E383" s="963"/>
      <c r="F383" s="966"/>
      <c r="G383" s="428"/>
      <c r="H383" s="198"/>
      <c r="I383" s="93"/>
      <c r="J383" s="93"/>
      <c r="K383" s="93"/>
      <c r="L383" s="93"/>
      <c r="M383" s="93">
        <f t="shared" si="32"/>
        <v>0</v>
      </c>
    </row>
    <row r="384" spans="1:13" x14ac:dyDescent="0.2">
      <c r="A384" s="21"/>
      <c r="B384" s="968"/>
      <c r="C384" s="827"/>
      <c r="D384" s="828"/>
      <c r="E384" s="963"/>
      <c r="F384" s="966"/>
      <c r="G384" s="428"/>
      <c r="H384" s="198"/>
      <c r="I384" s="93"/>
      <c r="J384" s="93"/>
      <c r="K384" s="93"/>
      <c r="L384" s="93"/>
      <c r="M384" s="93">
        <f t="shared" si="32"/>
        <v>0</v>
      </c>
    </row>
    <row r="385" spans="1:13" x14ac:dyDescent="0.2">
      <c r="A385" s="21"/>
      <c r="B385" s="968"/>
      <c r="C385" s="827"/>
      <c r="D385" s="828"/>
      <c r="E385" s="963"/>
      <c r="F385" s="966"/>
      <c r="G385" s="428"/>
      <c r="H385" s="198"/>
      <c r="I385" s="93"/>
      <c r="J385" s="93"/>
      <c r="K385" s="93"/>
      <c r="L385" s="93"/>
      <c r="M385" s="93">
        <f t="shared" si="32"/>
        <v>0</v>
      </c>
    </row>
    <row r="386" spans="1:13" x14ac:dyDescent="0.2">
      <c r="A386" s="21"/>
      <c r="B386" s="968"/>
      <c r="C386" s="827"/>
      <c r="D386" s="828"/>
      <c r="E386" s="963"/>
      <c r="F386" s="966"/>
      <c r="G386" s="428"/>
      <c r="H386" s="198"/>
      <c r="I386" s="93"/>
      <c r="J386" s="93"/>
      <c r="K386" s="93"/>
      <c r="L386" s="93"/>
      <c r="M386" s="93">
        <f t="shared" si="32"/>
        <v>0</v>
      </c>
    </row>
    <row r="387" spans="1:13" x14ac:dyDescent="0.2">
      <c r="A387" s="21"/>
      <c r="B387" s="968"/>
      <c r="C387" s="827"/>
      <c r="D387" s="828"/>
      <c r="E387" s="963"/>
      <c r="F387" s="966"/>
      <c r="G387" s="428"/>
      <c r="H387" s="198"/>
      <c r="I387" s="93"/>
      <c r="J387" s="93"/>
      <c r="K387" s="93"/>
      <c r="L387" s="93"/>
      <c r="M387" s="93">
        <f t="shared" si="32"/>
        <v>0</v>
      </c>
    </row>
    <row r="388" spans="1:13" x14ac:dyDescent="0.2">
      <c r="A388" s="21"/>
      <c r="B388" s="968"/>
      <c r="C388" s="827"/>
      <c r="D388" s="828"/>
      <c r="E388" s="963"/>
      <c r="F388" s="966"/>
      <c r="G388" s="428"/>
      <c r="H388" s="198"/>
      <c r="I388" s="93"/>
      <c r="J388" s="93"/>
      <c r="K388" s="93"/>
      <c r="L388" s="93"/>
      <c r="M388" s="93">
        <f t="shared" si="32"/>
        <v>0</v>
      </c>
    </row>
    <row r="389" spans="1:13" x14ac:dyDescent="0.2">
      <c r="A389" s="21"/>
      <c r="B389" s="969"/>
      <c r="C389" s="829"/>
      <c r="D389" s="830"/>
      <c r="E389" s="964"/>
      <c r="F389" s="967"/>
      <c r="G389" s="428"/>
      <c r="H389" s="198"/>
      <c r="I389" s="93"/>
      <c r="J389" s="93"/>
      <c r="K389" s="93"/>
      <c r="L389" s="93"/>
      <c r="M389" s="93">
        <f t="shared" si="32"/>
        <v>0</v>
      </c>
    </row>
    <row r="390" spans="1:13" x14ac:dyDescent="0.2">
      <c r="A390" s="21"/>
      <c r="B390" s="972" t="s">
        <v>378</v>
      </c>
      <c r="C390" s="820"/>
      <c r="D390" s="820"/>
      <c r="E390" s="820"/>
      <c r="F390" s="820"/>
      <c r="G390" s="820"/>
      <c r="H390" s="821"/>
      <c r="I390" s="245">
        <f>SUM(I380:I389)</f>
        <v>0</v>
      </c>
      <c r="J390" s="245">
        <f>SUM(J380:J389)</f>
        <v>0</v>
      </c>
      <c r="K390" s="245">
        <f>SUM(K380:K389)</f>
        <v>0</v>
      </c>
      <c r="L390" s="245">
        <f>SUM(L380:L389)</f>
        <v>0</v>
      </c>
      <c r="M390" s="245">
        <f>SUM(M380:M389)</f>
        <v>0</v>
      </c>
    </row>
    <row r="391" spans="1:13" x14ac:dyDescent="0.2">
      <c r="A391" s="21"/>
      <c r="B391" s="968" t="s">
        <v>628</v>
      </c>
      <c r="C391" s="960" t="s">
        <v>431</v>
      </c>
      <c r="D391" s="961"/>
      <c r="E391" s="962"/>
      <c r="F391" s="965">
        <v>1</v>
      </c>
      <c r="G391" s="429"/>
      <c r="H391" s="348"/>
      <c r="I391" s="222"/>
      <c r="J391" s="222"/>
      <c r="K391" s="222"/>
      <c r="L391" s="222"/>
      <c r="M391" s="222">
        <f t="shared" ref="M391:M400" si="33">SUM(I391:L391)</f>
        <v>0</v>
      </c>
    </row>
    <row r="392" spans="1:13" x14ac:dyDescent="0.2">
      <c r="A392" s="21"/>
      <c r="B392" s="968"/>
      <c r="C392" s="827"/>
      <c r="D392" s="828"/>
      <c r="E392" s="963"/>
      <c r="F392" s="966"/>
      <c r="G392" s="428"/>
      <c r="H392" s="198"/>
      <c r="I392" s="93"/>
      <c r="J392" s="93"/>
      <c r="K392" s="93"/>
      <c r="L392" s="93"/>
      <c r="M392" s="93">
        <f t="shared" si="33"/>
        <v>0</v>
      </c>
    </row>
    <row r="393" spans="1:13" x14ac:dyDescent="0.2">
      <c r="A393" s="21"/>
      <c r="B393" s="968"/>
      <c r="C393" s="827"/>
      <c r="D393" s="828"/>
      <c r="E393" s="963"/>
      <c r="F393" s="966"/>
      <c r="G393" s="428"/>
      <c r="H393" s="198"/>
      <c r="I393" s="93"/>
      <c r="J393" s="93"/>
      <c r="K393" s="93"/>
      <c r="L393" s="93"/>
      <c r="M393" s="93">
        <f t="shared" si="33"/>
        <v>0</v>
      </c>
    </row>
    <row r="394" spans="1:13" x14ac:dyDescent="0.2">
      <c r="A394" s="21"/>
      <c r="B394" s="968"/>
      <c r="C394" s="827"/>
      <c r="D394" s="828"/>
      <c r="E394" s="963"/>
      <c r="F394" s="966"/>
      <c r="G394" s="428"/>
      <c r="H394" s="198"/>
      <c r="I394" s="93"/>
      <c r="J394" s="93"/>
      <c r="K394" s="93"/>
      <c r="L394" s="93"/>
      <c r="M394" s="93">
        <f t="shared" si="33"/>
        <v>0</v>
      </c>
    </row>
    <row r="395" spans="1:13" x14ac:dyDescent="0.2">
      <c r="A395" s="21"/>
      <c r="B395" s="968"/>
      <c r="C395" s="827"/>
      <c r="D395" s="828"/>
      <c r="E395" s="963"/>
      <c r="F395" s="966"/>
      <c r="G395" s="428"/>
      <c r="H395" s="198"/>
      <c r="I395" s="93"/>
      <c r="J395" s="93"/>
      <c r="K395" s="93"/>
      <c r="L395" s="93"/>
      <c r="M395" s="93">
        <f t="shared" si="33"/>
        <v>0</v>
      </c>
    </row>
    <row r="396" spans="1:13" x14ac:dyDescent="0.2">
      <c r="A396" s="21"/>
      <c r="B396" s="968"/>
      <c r="C396" s="827"/>
      <c r="D396" s="828"/>
      <c r="E396" s="963"/>
      <c r="F396" s="966"/>
      <c r="G396" s="428"/>
      <c r="H396" s="198"/>
      <c r="I396" s="93"/>
      <c r="J396" s="93"/>
      <c r="K396" s="93"/>
      <c r="L396" s="93"/>
      <c r="M396" s="93">
        <f t="shared" si="33"/>
        <v>0</v>
      </c>
    </row>
    <row r="397" spans="1:13" x14ac:dyDescent="0.2">
      <c r="A397" s="21"/>
      <c r="B397" s="968"/>
      <c r="C397" s="827"/>
      <c r="D397" s="828"/>
      <c r="E397" s="963"/>
      <c r="F397" s="966"/>
      <c r="G397" s="428"/>
      <c r="H397" s="198"/>
      <c r="I397" s="93"/>
      <c r="J397" s="93"/>
      <c r="K397" s="93"/>
      <c r="L397" s="93"/>
      <c r="M397" s="93">
        <f t="shared" si="33"/>
        <v>0</v>
      </c>
    </row>
    <row r="398" spans="1:13" x14ac:dyDescent="0.2">
      <c r="A398" s="21"/>
      <c r="B398" s="968"/>
      <c r="C398" s="827"/>
      <c r="D398" s="828"/>
      <c r="E398" s="963"/>
      <c r="F398" s="966"/>
      <c r="G398" s="428"/>
      <c r="H398" s="198"/>
      <c r="I398" s="93"/>
      <c r="J398" s="93"/>
      <c r="K398" s="93"/>
      <c r="L398" s="93"/>
      <c r="M398" s="93">
        <f t="shared" si="33"/>
        <v>0</v>
      </c>
    </row>
    <row r="399" spans="1:13" x14ac:dyDescent="0.2">
      <c r="A399" s="21"/>
      <c r="B399" s="968"/>
      <c r="C399" s="827"/>
      <c r="D399" s="828"/>
      <c r="E399" s="963"/>
      <c r="F399" s="966"/>
      <c r="G399" s="428"/>
      <c r="H399" s="198"/>
      <c r="I399" s="93"/>
      <c r="J399" s="93"/>
      <c r="K399" s="93"/>
      <c r="L399" s="93"/>
      <c r="M399" s="93">
        <f t="shared" si="33"/>
        <v>0</v>
      </c>
    </row>
    <row r="400" spans="1:13" x14ac:dyDescent="0.2">
      <c r="A400" s="21"/>
      <c r="B400" s="969"/>
      <c r="C400" s="829"/>
      <c r="D400" s="830"/>
      <c r="E400" s="964"/>
      <c r="F400" s="967"/>
      <c r="G400" s="428"/>
      <c r="H400" s="198"/>
      <c r="I400" s="93"/>
      <c r="J400" s="93"/>
      <c r="K400" s="93"/>
      <c r="L400" s="93"/>
      <c r="M400" s="93">
        <f t="shared" si="33"/>
        <v>0</v>
      </c>
    </row>
    <row r="401" spans="1:13" ht="13.5" thickBot="1" x14ac:dyDescent="0.25">
      <c r="A401" s="21"/>
      <c r="B401" s="974" t="s">
        <v>378</v>
      </c>
      <c r="C401" s="823"/>
      <c r="D401" s="823"/>
      <c r="E401" s="823"/>
      <c r="F401" s="823"/>
      <c r="G401" s="823"/>
      <c r="H401" s="824"/>
      <c r="I401" s="244">
        <f>SUM(I391:I400)</f>
        <v>0</v>
      </c>
      <c r="J401" s="244">
        <f>SUM(J391:J400)</f>
        <v>0</v>
      </c>
      <c r="K401" s="244">
        <f>SUM(K391:K400)</f>
        <v>0</v>
      </c>
      <c r="L401" s="244">
        <f>SUM(L391:L400)</f>
        <v>0</v>
      </c>
      <c r="M401" s="244">
        <f>SUM(M391:M400)</f>
        <v>0</v>
      </c>
    </row>
    <row r="402" spans="1:13" ht="13.5" thickTop="1" x14ac:dyDescent="0.2">
      <c r="A402" s="21"/>
      <c r="B402" s="968" t="s">
        <v>573</v>
      </c>
      <c r="C402" s="827" t="s">
        <v>272</v>
      </c>
      <c r="D402" s="828"/>
      <c r="E402" s="828"/>
      <c r="F402" s="973">
        <v>0</v>
      </c>
      <c r="G402" s="431"/>
      <c r="H402" s="350"/>
      <c r="I402" s="222"/>
      <c r="J402" s="222"/>
      <c r="K402" s="222"/>
      <c r="L402" s="222"/>
      <c r="M402" s="222">
        <f t="shared" ref="M402:M411" si="34">SUM(I402:L402)</f>
        <v>0</v>
      </c>
    </row>
    <row r="403" spans="1:13" x14ac:dyDescent="0.2">
      <c r="A403" s="21"/>
      <c r="B403" s="968"/>
      <c r="C403" s="827"/>
      <c r="D403" s="828"/>
      <c r="E403" s="828"/>
      <c r="F403" s="966"/>
      <c r="G403" s="428"/>
      <c r="H403" s="198"/>
      <c r="I403" s="93"/>
      <c r="J403" s="93"/>
      <c r="K403" s="93"/>
      <c r="L403" s="93"/>
      <c r="M403" s="93">
        <f t="shared" si="34"/>
        <v>0</v>
      </c>
    </row>
    <row r="404" spans="1:13" x14ac:dyDescent="0.2">
      <c r="A404" s="21"/>
      <c r="B404" s="968"/>
      <c r="C404" s="827"/>
      <c r="D404" s="828"/>
      <c r="E404" s="828"/>
      <c r="F404" s="966"/>
      <c r="G404" s="428"/>
      <c r="H404" s="198"/>
      <c r="I404" s="93"/>
      <c r="J404" s="93"/>
      <c r="K404" s="93"/>
      <c r="L404" s="93"/>
      <c r="M404" s="93">
        <f t="shared" si="34"/>
        <v>0</v>
      </c>
    </row>
    <row r="405" spans="1:13" x14ac:dyDescent="0.2">
      <c r="A405" s="21"/>
      <c r="B405" s="968"/>
      <c r="C405" s="827"/>
      <c r="D405" s="828"/>
      <c r="E405" s="828"/>
      <c r="F405" s="966"/>
      <c r="G405" s="428"/>
      <c r="H405" s="198"/>
      <c r="I405" s="93"/>
      <c r="J405" s="93"/>
      <c r="K405" s="93"/>
      <c r="L405" s="93"/>
      <c r="M405" s="93">
        <f t="shared" si="34"/>
        <v>0</v>
      </c>
    </row>
    <row r="406" spans="1:13" x14ac:dyDescent="0.2">
      <c r="A406" s="21"/>
      <c r="B406" s="968"/>
      <c r="C406" s="827"/>
      <c r="D406" s="828"/>
      <c r="E406" s="828"/>
      <c r="F406" s="967"/>
      <c r="G406" s="428"/>
      <c r="H406" s="198"/>
      <c r="I406" s="93"/>
      <c r="J406" s="93"/>
      <c r="K406" s="93"/>
      <c r="L406" s="93"/>
      <c r="M406" s="93">
        <f t="shared" si="34"/>
        <v>0</v>
      </c>
    </row>
    <row r="407" spans="1:13" x14ac:dyDescent="0.2">
      <c r="A407" s="21"/>
      <c r="B407" s="968"/>
      <c r="C407" s="831" t="s">
        <v>273</v>
      </c>
      <c r="D407" s="832"/>
      <c r="E407" s="832"/>
      <c r="F407" s="970">
        <v>1</v>
      </c>
      <c r="G407" s="428"/>
      <c r="H407" s="198"/>
      <c r="I407" s="93"/>
      <c r="J407" s="93"/>
      <c r="K407" s="93"/>
      <c r="L407" s="93"/>
      <c r="M407" s="93">
        <f t="shared" si="34"/>
        <v>0</v>
      </c>
    </row>
    <row r="408" spans="1:13" x14ac:dyDescent="0.2">
      <c r="A408" s="21"/>
      <c r="B408" s="968"/>
      <c r="C408" s="827"/>
      <c r="D408" s="828"/>
      <c r="E408" s="828"/>
      <c r="F408" s="966"/>
      <c r="G408" s="428"/>
      <c r="H408" s="198"/>
      <c r="I408" s="93"/>
      <c r="J408" s="93"/>
      <c r="K408" s="93"/>
      <c r="L408" s="93"/>
      <c r="M408" s="93">
        <f t="shared" si="34"/>
        <v>0</v>
      </c>
    </row>
    <row r="409" spans="1:13" x14ac:dyDescent="0.2">
      <c r="A409" s="21"/>
      <c r="B409" s="968"/>
      <c r="C409" s="827"/>
      <c r="D409" s="828"/>
      <c r="E409" s="828"/>
      <c r="F409" s="966"/>
      <c r="G409" s="428"/>
      <c r="H409" s="198"/>
      <c r="I409" s="93"/>
      <c r="J409" s="93"/>
      <c r="K409" s="93"/>
      <c r="L409" s="93"/>
      <c r="M409" s="93">
        <f t="shared" si="34"/>
        <v>0</v>
      </c>
    </row>
    <row r="410" spans="1:13" x14ac:dyDescent="0.2">
      <c r="A410" s="21"/>
      <c r="B410" s="968"/>
      <c r="C410" s="827"/>
      <c r="D410" s="828"/>
      <c r="E410" s="828"/>
      <c r="F410" s="966"/>
      <c r="G410" s="428"/>
      <c r="H410" s="198"/>
      <c r="I410" s="93"/>
      <c r="J410" s="93"/>
      <c r="K410" s="93"/>
      <c r="L410" s="93"/>
      <c r="M410" s="93">
        <f t="shared" si="34"/>
        <v>0</v>
      </c>
    </row>
    <row r="411" spans="1:13" x14ac:dyDescent="0.2">
      <c r="A411" s="21"/>
      <c r="B411" s="969"/>
      <c r="C411" s="829"/>
      <c r="D411" s="830"/>
      <c r="E411" s="830"/>
      <c r="F411" s="967"/>
      <c r="G411" s="428"/>
      <c r="H411" s="198"/>
      <c r="I411" s="93"/>
      <c r="J411" s="93"/>
      <c r="K411" s="93"/>
      <c r="L411" s="93"/>
      <c r="M411" s="93">
        <f t="shared" si="34"/>
        <v>0</v>
      </c>
    </row>
    <row r="412" spans="1:13" x14ac:dyDescent="0.2">
      <c r="A412" s="21"/>
      <c r="B412" s="972" t="s">
        <v>378</v>
      </c>
      <c r="C412" s="820"/>
      <c r="D412" s="820"/>
      <c r="E412" s="820"/>
      <c r="F412" s="820"/>
      <c r="G412" s="820"/>
      <c r="H412" s="821"/>
      <c r="I412" s="245">
        <f>SUM(I402:I411)</f>
        <v>0</v>
      </c>
      <c r="J412" s="245">
        <f>SUM(J402:J411)</f>
        <v>0</v>
      </c>
      <c r="K412" s="245">
        <f>SUM(K402:K411)</f>
        <v>0</v>
      </c>
      <c r="L412" s="245">
        <f>SUM(L402:L411)</f>
        <v>0</v>
      </c>
      <c r="M412" s="245">
        <f>SUM(M402:M411)</f>
        <v>0</v>
      </c>
    </row>
    <row r="413" spans="1:13" x14ac:dyDescent="0.2">
      <c r="A413" s="21"/>
      <c r="B413" s="968" t="s">
        <v>599</v>
      </c>
      <c r="C413" s="827" t="s">
        <v>274</v>
      </c>
      <c r="D413" s="828"/>
      <c r="E413" s="828"/>
      <c r="F413" s="965">
        <v>1</v>
      </c>
      <c r="G413" s="429"/>
      <c r="H413" s="348"/>
      <c r="I413" s="222"/>
      <c r="J413" s="222"/>
      <c r="K413" s="222"/>
      <c r="L413" s="222"/>
      <c r="M413" s="222">
        <f t="shared" ref="M413:M422" si="35">SUM(I413:L413)</f>
        <v>0</v>
      </c>
    </row>
    <row r="414" spans="1:13" x14ac:dyDescent="0.2">
      <c r="A414" s="21"/>
      <c r="B414" s="968"/>
      <c r="C414" s="827"/>
      <c r="D414" s="971"/>
      <c r="E414" s="971"/>
      <c r="F414" s="966"/>
      <c r="G414" s="428"/>
      <c r="H414" s="198"/>
      <c r="I414" s="93"/>
      <c r="J414" s="93"/>
      <c r="K414" s="93"/>
      <c r="L414" s="93"/>
      <c r="M414" s="93">
        <f t="shared" si="35"/>
        <v>0</v>
      </c>
    </row>
    <row r="415" spans="1:13" x14ac:dyDescent="0.2">
      <c r="A415" s="21"/>
      <c r="B415" s="968"/>
      <c r="C415" s="827"/>
      <c r="D415" s="971"/>
      <c r="E415" s="971"/>
      <c r="F415" s="966"/>
      <c r="G415" s="428"/>
      <c r="H415" s="198"/>
      <c r="I415" s="93"/>
      <c r="J415" s="93"/>
      <c r="K415" s="93"/>
      <c r="L415" s="93"/>
      <c r="M415" s="93">
        <f t="shared" si="35"/>
        <v>0</v>
      </c>
    </row>
    <row r="416" spans="1:13" x14ac:dyDescent="0.2">
      <c r="A416" s="21"/>
      <c r="B416" s="968"/>
      <c r="C416" s="827"/>
      <c r="D416" s="971"/>
      <c r="E416" s="971"/>
      <c r="F416" s="966"/>
      <c r="G416" s="428"/>
      <c r="H416" s="198"/>
      <c r="I416" s="93"/>
      <c r="J416" s="93"/>
      <c r="K416" s="93"/>
      <c r="L416" s="93"/>
      <c r="M416" s="93">
        <f t="shared" si="35"/>
        <v>0</v>
      </c>
    </row>
    <row r="417" spans="1:13" x14ac:dyDescent="0.2">
      <c r="A417" s="21"/>
      <c r="B417" s="968"/>
      <c r="C417" s="827"/>
      <c r="D417" s="971"/>
      <c r="E417" s="971"/>
      <c r="F417" s="966"/>
      <c r="G417" s="428"/>
      <c r="H417" s="198"/>
      <c r="I417" s="93"/>
      <c r="J417" s="93"/>
      <c r="K417" s="93"/>
      <c r="L417" s="93"/>
      <c r="M417" s="93">
        <f t="shared" si="35"/>
        <v>0</v>
      </c>
    </row>
    <row r="418" spans="1:13" x14ac:dyDescent="0.2">
      <c r="A418" s="21"/>
      <c r="B418" s="968"/>
      <c r="C418" s="827"/>
      <c r="D418" s="971"/>
      <c r="E418" s="971"/>
      <c r="F418" s="966"/>
      <c r="G418" s="428"/>
      <c r="H418" s="198"/>
      <c r="I418" s="93"/>
      <c r="J418" s="93"/>
      <c r="K418" s="93"/>
      <c r="L418" s="93"/>
      <c r="M418" s="93">
        <f t="shared" si="35"/>
        <v>0</v>
      </c>
    </row>
    <row r="419" spans="1:13" x14ac:dyDescent="0.2">
      <c r="A419" s="21"/>
      <c r="B419" s="968"/>
      <c r="C419" s="827"/>
      <c r="D419" s="971"/>
      <c r="E419" s="971"/>
      <c r="F419" s="966"/>
      <c r="G419" s="428"/>
      <c r="H419" s="198"/>
      <c r="I419" s="93"/>
      <c r="J419" s="93"/>
      <c r="K419" s="93"/>
      <c r="L419" s="93"/>
      <c r="M419" s="93">
        <f t="shared" si="35"/>
        <v>0</v>
      </c>
    </row>
    <row r="420" spans="1:13" x14ac:dyDescent="0.2">
      <c r="A420" s="21"/>
      <c r="B420" s="968"/>
      <c r="C420" s="827"/>
      <c r="D420" s="971"/>
      <c r="E420" s="971"/>
      <c r="F420" s="966"/>
      <c r="G420" s="428"/>
      <c r="H420" s="198"/>
      <c r="I420" s="93"/>
      <c r="J420" s="93"/>
      <c r="K420" s="93"/>
      <c r="L420" s="93"/>
      <c r="M420" s="93">
        <f t="shared" si="35"/>
        <v>0</v>
      </c>
    </row>
    <row r="421" spans="1:13" x14ac:dyDescent="0.2">
      <c r="A421" s="21"/>
      <c r="B421" s="968"/>
      <c r="C421" s="827"/>
      <c r="D421" s="971"/>
      <c r="E421" s="971"/>
      <c r="F421" s="966"/>
      <c r="G421" s="428"/>
      <c r="H421" s="198"/>
      <c r="I421" s="93"/>
      <c r="J421" s="93"/>
      <c r="K421" s="93"/>
      <c r="L421" s="93"/>
      <c r="M421" s="93">
        <f t="shared" si="35"/>
        <v>0</v>
      </c>
    </row>
    <row r="422" spans="1:13" x14ac:dyDescent="0.2">
      <c r="A422" s="21"/>
      <c r="B422" s="969"/>
      <c r="C422" s="829"/>
      <c r="D422" s="830"/>
      <c r="E422" s="830"/>
      <c r="F422" s="967"/>
      <c r="G422" s="428"/>
      <c r="H422" s="198"/>
      <c r="I422" s="93"/>
      <c r="J422" s="93"/>
      <c r="K422" s="93"/>
      <c r="L422" s="93"/>
      <c r="M422" s="93">
        <f t="shared" si="35"/>
        <v>0</v>
      </c>
    </row>
    <row r="423" spans="1:13" x14ac:dyDescent="0.2">
      <c r="A423" s="21"/>
      <c r="B423" s="972" t="s">
        <v>378</v>
      </c>
      <c r="C423" s="820"/>
      <c r="D423" s="820"/>
      <c r="E423" s="820"/>
      <c r="F423" s="820"/>
      <c r="G423" s="820"/>
      <c r="H423" s="821"/>
      <c r="I423" s="245">
        <f>SUM(I413:I422)</f>
        <v>0</v>
      </c>
      <c r="J423" s="245">
        <f>SUM(J413:J422)</f>
        <v>0</v>
      </c>
      <c r="K423" s="245">
        <f>SUM(K413:K422)</f>
        <v>0</v>
      </c>
      <c r="L423" s="245">
        <f>SUM(L413:L422)</f>
        <v>0</v>
      </c>
      <c r="M423" s="245">
        <f>SUM(M413:M422)</f>
        <v>0</v>
      </c>
    </row>
    <row r="424" spans="1:13" x14ac:dyDescent="0.2">
      <c r="A424" s="21"/>
      <c r="B424" s="968" t="s">
        <v>632</v>
      </c>
      <c r="C424" s="960" t="s">
        <v>275</v>
      </c>
      <c r="D424" s="961"/>
      <c r="E424" s="962"/>
      <c r="F424" s="965">
        <v>0</v>
      </c>
      <c r="G424" s="429"/>
      <c r="H424" s="348"/>
      <c r="I424" s="240"/>
      <c r="J424" s="240"/>
      <c r="K424" s="240"/>
      <c r="L424" s="240"/>
      <c r="M424" s="222">
        <f t="shared" ref="M424:M443" si="36">SUM(I424:L424)</f>
        <v>0</v>
      </c>
    </row>
    <row r="425" spans="1:13" x14ac:dyDescent="0.2">
      <c r="A425" s="21"/>
      <c r="B425" s="968"/>
      <c r="C425" s="827"/>
      <c r="D425" s="828"/>
      <c r="E425" s="963"/>
      <c r="F425" s="966"/>
      <c r="G425" s="428"/>
      <c r="H425" s="198"/>
      <c r="I425" s="25"/>
      <c r="J425" s="25"/>
      <c r="K425" s="25"/>
      <c r="L425" s="25"/>
      <c r="M425" s="222">
        <f t="shared" si="36"/>
        <v>0</v>
      </c>
    </row>
    <row r="426" spans="1:13" x14ac:dyDescent="0.2">
      <c r="A426" s="21"/>
      <c r="B426" s="968"/>
      <c r="C426" s="827"/>
      <c r="D426" s="828"/>
      <c r="E426" s="963"/>
      <c r="F426" s="966"/>
      <c r="G426" s="428"/>
      <c r="H426" s="198"/>
      <c r="I426" s="25"/>
      <c r="J426" s="25"/>
      <c r="K426" s="25"/>
      <c r="L426" s="25"/>
      <c r="M426" s="222">
        <f t="shared" si="36"/>
        <v>0</v>
      </c>
    </row>
    <row r="427" spans="1:13" x14ac:dyDescent="0.2">
      <c r="A427" s="21"/>
      <c r="B427" s="968"/>
      <c r="C427" s="827"/>
      <c r="D427" s="828"/>
      <c r="E427" s="963"/>
      <c r="F427" s="966"/>
      <c r="G427" s="428"/>
      <c r="H427" s="198"/>
      <c r="I427" s="25"/>
      <c r="J427" s="25"/>
      <c r="K427" s="25"/>
      <c r="L427" s="25"/>
      <c r="M427" s="222">
        <f t="shared" si="36"/>
        <v>0</v>
      </c>
    </row>
    <row r="428" spans="1:13" x14ac:dyDescent="0.2">
      <c r="A428" s="21"/>
      <c r="B428" s="968"/>
      <c r="C428" s="827"/>
      <c r="D428" s="828"/>
      <c r="E428" s="963"/>
      <c r="F428" s="966"/>
      <c r="G428" s="428"/>
      <c r="H428" s="198"/>
      <c r="I428" s="25"/>
      <c r="J428" s="25"/>
      <c r="K428" s="25"/>
      <c r="L428" s="25"/>
      <c r="M428" s="222">
        <f t="shared" si="36"/>
        <v>0</v>
      </c>
    </row>
    <row r="429" spans="1:13" x14ac:dyDescent="0.2">
      <c r="A429" s="21"/>
      <c r="B429" s="968"/>
      <c r="C429" s="827"/>
      <c r="D429" s="828"/>
      <c r="E429" s="963"/>
      <c r="F429" s="966"/>
      <c r="G429" s="428"/>
      <c r="H429" s="198"/>
      <c r="I429" s="25"/>
      <c r="J429" s="25"/>
      <c r="K429" s="25"/>
      <c r="L429" s="25"/>
      <c r="M429" s="222">
        <f t="shared" si="36"/>
        <v>0</v>
      </c>
    </row>
    <row r="430" spans="1:13" x14ac:dyDescent="0.2">
      <c r="A430" s="21"/>
      <c r="B430" s="968"/>
      <c r="C430" s="827"/>
      <c r="D430" s="828"/>
      <c r="E430" s="963"/>
      <c r="F430" s="966"/>
      <c r="G430" s="428"/>
      <c r="H430" s="198"/>
      <c r="I430" s="25"/>
      <c r="J430" s="25"/>
      <c r="K430" s="25"/>
      <c r="L430" s="25"/>
      <c r="M430" s="222">
        <f t="shared" si="36"/>
        <v>0</v>
      </c>
    </row>
    <row r="431" spans="1:13" x14ac:dyDescent="0.2">
      <c r="A431" s="21"/>
      <c r="B431" s="968"/>
      <c r="C431" s="827"/>
      <c r="D431" s="828"/>
      <c r="E431" s="963"/>
      <c r="F431" s="966"/>
      <c r="G431" s="428"/>
      <c r="H431" s="198"/>
      <c r="I431" s="25"/>
      <c r="J431" s="25"/>
      <c r="K431" s="25"/>
      <c r="L431" s="25"/>
      <c r="M431" s="222">
        <f t="shared" si="36"/>
        <v>0</v>
      </c>
    </row>
    <row r="432" spans="1:13" x14ac:dyDescent="0.2">
      <c r="A432" s="21"/>
      <c r="B432" s="968"/>
      <c r="C432" s="827"/>
      <c r="D432" s="828"/>
      <c r="E432" s="963"/>
      <c r="F432" s="966"/>
      <c r="G432" s="428"/>
      <c r="H432" s="198"/>
      <c r="I432" s="25"/>
      <c r="J432" s="25"/>
      <c r="K432" s="25"/>
      <c r="L432" s="25"/>
      <c r="M432" s="222">
        <f t="shared" si="36"/>
        <v>0</v>
      </c>
    </row>
    <row r="433" spans="1:13" x14ac:dyDescent="0.2">
      <c r="A433" s="21"/>
      <c r="B433" s="968"/>
      <c r="C433" s="829"/>
      <c r="D433" s="830"/>
      <c r="E433" s="964"/>
      <c r="F433" s="967"/>
      <c r="G433" s="428"/>
      <c r="H433" s="198"/>
      <c r="I433" s="25"/>
      <c r="J433" s="25"/>
      <c r="K433" s="25"/>
      <c r="L433" s="25"/>
      <c r="M433" s="222">
        <f t="shared" si="36"/>
        <v>0</v>
      </c>
    </row>
    <row r="434" spans="1:13" x14ac:dyDescent="0.2">
      <c r="A434" s="21"/>
      <c r="B434" s="968"/>
      <c r="C434" s="831" t="s">
        <v>275</v>
      </c>
      <c r="D434" s="832"/>
      <c r="E434" s="975"/>
      <c r="F434" s="970">
        <v>1</v>
      </c>
      <c r="G434" s="428"/>
      <c r="H434" s="198"/>
      <c r="I434" s="25"/>
      <c r="J434" s="25"/>
      <c r="K434" s="25"/>
      <c r="L434" s="25"/>
      <c r="M434" s="93">
        <f t="shared" si="36"/>
        <v>0</v>
      </c>
    </row>
    <row r="435" spans="1:13" x14ac:dyDescent="0.2">
      <c r="A435" s="21"/>
      <c r="B435" s="968"/>
      <c r="C435" s="827"/>
      <c r="D435" s="828"/>
      <c r="E435" s="963"/>
      <c r="F435" s="966"/>
      <c r="G435" s="428"/>
      <c r="H435" s="198"/>
      <c r="I435" s="25"/>
      <c r="J435" s="25"/>
      <c r="K435" s="25"/>
      <c r="L435" s="25"/>
      <c r="M435" s="93">
        <f t="shared" si="36"/>
        <v>0</v>
      </c>
    </row>
    <row r="436" spans="1:13" x14ac:dyDescent="0.2">
      <c r="A436" s="21"/>
      <c r="B436" s="968"/>
      <c r="C436" s="827"/>
      <c r="D436" s="828"/>
      <c r="E436" s="963"/>
      <c r="F436" s="966"/>
      <c r="G436" s="428"/>
      <c r="H436" s="198"/>
      <c r="I436" s="25"/>
      <c r="J436" s="25"/>
      <c r="K436" s="25"/>
      <c r="L436" s="25"/>
      <c r="M436" s="93">
        <f t="shared" si="36"/>
        <v>0</v>
      </c>
    </row>
    <row r="437" spans="1:13" x14ac:dyDescent="0.2">
      <c r="A437" s="21"/>
      <c r="B437" s="968"/>
      <c r="C437" s="827"/>
      <c r="D437" s="828"/>
      <c r="E437" s="963"/>
      <c r="F437" s="966"/>
      <c r="G437" s="428"/>
      <c r="H437" s="198"/>
      <c r="I437" s="25"/>
      <c r="J437" s="25"/>
      <c r="K437" s="25"/>
      <c r="L437" s="25"/>
      <c r="M437" s="93">
        <f t="shared" si="36"/>
        <v>0</v>
      </c>
    </row>
    <row r="438" spans="1:13" x14ac:dyDescent="0.2">
      <c r="A438" s="21"/>
      <c r="B438" s="968"/>
      <c r="C438" s="827"/>
      <c r="D438" s="828"/>
      <c r="E438" s="963"/>
      <c r="F438" s="966"/>
      <c r="G438" s="428"/>
      <c r="H438" s="198"/>
      <c r="I438" s="25"/>
      <c r="J438" s="25"/>
      <c r="K438" s="25"/>
      <c r="L438" s="25"/>
      <c r="M438" s="93">
        <f t="shared" si="36"/>
        <v>0</v>
      </c>
    </row>
    <row r="439" spans="1:13" x14ac:dyDescent="0.2">
      <c r="A439" s="21"/>
      <c r="B439" s="968"/>
      <c r="C439" s="827"/>
      <c r="D439" s="828"/>
      <c r="E439" s="963"/>
      <c r="F439" s="966"/>
      <c r="G439" s="428"/>
      <c r="H439" s="198"/>
      <c r="I439" s="25"/>
      <c r="J439" s="25"/>
      <c r="K439" s="25"/>
      <c r="L439" s="25"/>
      <c r="M439" s="93">
        <f t="shared" si="36"/>
        <v>0</v>
      </c>
    </row>
    <row r="440" spans="1:13" x14ac:dyDescent="0.2">
      <c r="A440" s="21"/>
      <c r="B440" s="968"/>
      <c r="C440" s="827"/>
      <c r="D440" s="828"/>
      <c r="E440" s="963"/>
      <c r="F440" s="966"/>
      <c r="G440" s="428"/>
      <c r="H440" s="198"/>
      <c r="I440" s="25"/>
      <c r="J440" s="25"/>
      <c r="K440" s="25"/>
      <c r="L440" s="25"/>
      <c r="M440" s="93">
        <f t="shared" si="36"/>
        <v>0</v>
      </c>
    </row>
    <row r="441" spans="1:13" x14ac:dyDescent="0.2">
      <c r="A441" s="21"/>
      <c r="B441" s="968"/>
      <c r="C441" s="827"/>
      <c r="D441" s="828"/>
      <c r="E441" s="963"/>
      <c r="F441" s="966"/>
      <c r="G441" s="428"/>
      <c r="H441" s="198"/>
      <c r="I441" s="25"/>
      <c r="J441" s="25"/>
      <c r="K441" s="25"/>
      <c r="L441" s="25"/>
      <c r="M441" s="93">
        <f t="shared" si="36"/>
        <v>0</v>
      </c>
    </row>
    <row r="442" spans="1:13" x14ac:dyDescent="0.2">
      <c r="A442" s="21"/>
      <c r="B442" s="968"/>
      <c r="C442" s="827"/>
      <c r="D442" s="828"/>
      <c r="E442" s="963"/>
      <c r="F442" s="966"/>
      <c r="G442" s="428"/>
      <c r="H442" s="198"/>
      <c r="I442" s="25"/>
      <c r="J442" s="25"/>
      <c r="K442" s="25"/>
      <c r="L442" s="25"/>
      <c r="M442" s="93">
        <f t="shared" si="36"/>
        <v>0</v>
      </c>
    </row>
    <row r="443" spans="1:13" x14ac:dyDescent="0.2">
      <c r="A443" s="21"/>
      <c r="B443" s="969"/>
      <c r="C443" s="829"/>
      <c r="D443" s="830"/>
      <c r="E443" s="964"/>
      <c r="F443" s="967"/>
      <c r="G443" s="428"/>
      <c r="H443" s="198"/>
      <c r="I443" s="25"/>
      <c r="J443" s="25"/>
      <c r="K443" s="25"/>
      <c r="L443" s="25"/>
      <c r="M443" s="93">
        <f t="shared" si="36"/>
        <v>0</v>
      </c>
    </row>
    <row r="444" spans="1:13" ht="13.5" thickBot="1" x14ac:dyDescent="0.25">
      <c r="A444" s="21"/>
      <c r="B444" s="974" t="s">
        <v>378</v>
      </c>
      <c r="C444" s="823"/>
      <c r="D444" s="823"/>
      <c r="E444" s="823"/>
      <c r="F444" s="823"/>
      <c r="G444" s="823"/>
      <c r="H444" s="824"/>
      <c r="I444" s="244">
        <f>SUM(I424:I443)</f>
        <v>0</v>
      </c>
      <c r="J444" s="244">
        <f>SUM(J424:J443)</f>
        <v>0</v>
      </c>
      <c r="K444" s="244">
        <f>SUM(K424:K443)</f>
        <v>0</v>
      </c>
      <c r="L444" s="244">
        <f>SUM(L424:L443)</f>
        <v>0</v>
      </c>
      <c r="M444" s="244">
        <f>SUM(M424:M443)</f>
        <v>0</v>
      </c>
    </row>
    <row r="445" spans="1:13" ht="13.5" thickTop="1" x14ac:dyDescent="0.2">
      <c r="B445" s="968" t="s">
        <v>593</v>
      </c>
      <c r="C445" s="979" t="s">
        <v>385</v>
      </c>
      <c r="D445" s="980"/>
      <c r="E445" s="981"/>
      <c r="F445" s="973">
        <v>0</v>
      </c>
      <c r="G445" s="431"/>
      <c r="H445" s="350"/>
      <c r="I445" s="222"/>
      <c r="J445" s="222"/>
      <c r="K445" s="222"/>
      <c r="L445" s="222"/>
      <c r="M445" s="222">
        <f t="shared" ref="M445:M454" si="37">SUM(I445:L445)</f>
        <v>0</v>
      </c>
    </row>
    <row r="446" spans="1:13" x14ac:dyDescent="0.2">
      <c r="B446" s="968"/>
      <c r="C446" s="827"/>
      <c r="D446" s="828"/>
      <c r="E446" s="963"/>
      <c r="F446" s="966"/>
      <c r="G446" s="428"/>
      <c r="H446" s="198"/>
      <c r="I446" s="93"/>
      <c r="J446" s="93"/>
      <c r="K446" s="93"/>
      <c r="L446" s="93"/>
      <c r="M446" s="93">
        <f t="shared" si="37"/>
        <v>0</v>
      </c>
    </row>
    <row r="447" spans="1:13" x14ac:dyDescent="0.2">
      <c r="B447" s="968"/>
      <c r="C447" s="827"/>
      <c r="D447" s="828"/>
      <c r="E447" s="963"/>
      <c r="F447" s="966"/>
      <c r="G447" s="428"/>
      <c r="H447" s="198"/>
      <c r="I447" s="93"/>
      <c r="J447" s="93"/>
      <c r="K447" s="93"/>
      <c r="L447" s="93"/>
      <c r="M447" s="93">
        <f t="shared" si="37"/>
        <v>0</v>
      </c>
    </row>
    <row r="448" spans="1:13" x14ac:dyDescent="0.2">
      <c r="B448" s="968"/>
      <c r="C448" s="827"/>
      <c r="D448" s="828"/>
      <c r="E448" s="963"/>
      <c r="F448" s="966"/>
      <c r="G448" s="428"/>
      <c r="H448" s="198"/>
      <c r="I448" s="93"/>
      <c r="J448" s="93"/>
      <c r="K448" s="93"/>
      <c r="L448" s="93"/>
      <c r="M448" s="93">
        <f t="shared" si="37"/>
        <v>0</v>
      </c>
    </row>
    <row r="449" spans="2:13" x14ac:dyDescent="0.2">
      <c r="B449" s="968"/>
      <c r="C449" s="827"/>
      <c r="D449" s="828"/>
      <c r="E449" s="963"/>
      <c r="F449" s="966"/>
      <c r="G449" s="428"/>
      <c r="H449" s="198"/>
      <c r="I449" s="93"/>
      <c r="J449" s="93"/>
      <c r="K449" s="93"/>
      <c r="L449" s="93"/>
      <c r="M449" s="93">
        <f t="shared" si="37"/>
        <v>0</v>
      </c>
    </row>
    <row r="450" spans="2:13" x14ac:dyDescent="0.2">
      <c r="B450" s="968"/>
      <c r="C450" s="827"/>
      <c r="D450" s="828"/>
      <c r="E450" s="963"/>
      <c r="F450" s="966"/>
      <c r="G450" s="428"/>
      <c r="H450" s="198"/>
      <c r="I450" s="93"/>
      <c r="J450" s="93"/>
      <c r="K450" s="93"/>
      <c r="L450" s="93"/>
      <c r="M450" s="93">
        <f t="shared" si="37"/>
        <v>0</v>
      </c>
    </row>
    <row r="451" spans="2:13" x14ac:dyDescent="0.2">
      <c r="B451" s="968"/>
      <c r="C451" s="827"/>
      <c r="D451" s="828"/>
      <c r="E451" s="963"/>
      <c r="F451" s="966"/>
      <c r="G451" s="428"/>
      <c r="H451" s="198"/>
      <c r="I451" s="93"/>
      <c r="J451" s="93"/>
      <c r="K451" s="93"/>
      <c r="L451" s="93"/>
      <c r="M451" s="93">
        <f t="shared" si="37"/>
        <v>0</v>
      </c>
    </row>
    <row r="452" spans="2:13" x14ac:dyDescent="0.2">
      <c r="B452" s="968"/>
      <c r="C452" s="827"/>
      <c r="D452" s="828"/>
      <c r="E452" s="963"/>
      <c r="F452" s="966"/>
      <c r="G452" s="428"/>
      <c r="H452" s="198"/>
      <c r="I452" s="93"/>
      <c r="J452" s="93"/>
      <c r="K452" s="93"/>
      <c r="L452" s="93"/>
      <c r="M452" s="93">
        <f t="shared" si="37"/>
        <v>0</v>
      </c>
    </row>
    <row r="453" spans="2:13" x14ac:dyDescent="0.2">
      <c r="B453" s="968"/>
      <c r="C453" s="827"/>
      <c r="D453" s="828"/>
      <c r="E453" s="963"/>
      <c r="F453" s="966"/>
      <c r="G453" s="428"/>
      <c r="H453" s="198"/>
      <c r="I453" s="93"/>
      <c r="J453" s="93"/>
      <c r="K453" s="93"/>
      <c r="L453" s="93"/>
      <c r="M453" s="93">
        <f t="shared" si="37"/>
        <v>0</v>
      </c>
    </row>
    <row r="454" spans="2:13" x14ac:dyDescent="0.2">
      <c r="B454" s="969"/>
      <c r="C454" s="829"/>
      <c r="D454" s="830"/>
      <c r="E454" s="964"/>
      <c r="F454" s="967"/>
      <c r="G454" s="428"/>
      <c r="H454" s="198"/>
      <c r="I454" s="93"/>
      <c r="J454" s="93"/>
      <c r="K454" s="93"/>
      <c r="L454" s="93"/>
      <c r="M454" s="93">
        <f t="shared" si="37"/>
        <v>0</v>
      </c>
    </row>
    <row r="455" spans="2:13" x14ac:dyDescent="0.2">
      <c r="B455" s="972" t="s">
        <v>378</v>
      </c>
      <c r="C455" s="820"/>
      <c r="D455" s="820"/>
      <c r="E455" s="820"/>
      <c r="F455" s="820"/>
      <c r="G455" s="820"/>
      <c r="H455" s="821"/>
      <c r="I455" s="245">
        <f>SUM(I445:I454)</f>
        <v>0</v>
      </c>
      <c r="J455" s="245">
        <f>SUM(J445:J454)</f>
        <v>0</v>
      </c>
      <c r="K455" s="245">
        <f>SUM(K445:K454)</f>
        <v>0</v>
      </c>
      <c r="L455" s="245">
        <f>SUM(L445:L454)</f>
        <v>0</v>
      </c>
      <c r="M455" s="245">
        <f>SUM(M445:M454)</f>
        <v>0</v>
      </c>
    </row>
    <row r="456" spans="2:13" x14ac:dyDescent="0.2">
      <c r="B456" s="968" t="s">
        <v>597</v>
      </c>
      <c r="C456" s="827" t="s">
        <v>276</v>
      </c>
      <c r="D456" s="828"/>
      <c r="E456" s="828"/>
      <c r="F456" s="965">
        <v>0</v>
      </c>
      <c r="G456" s="429"/>
      <c r="H456" s="348"/>
      <c r="I456" s="222"/>
      <c r="J456" s="222"/>
      <c r="K456" s="222"/>
      <c r="L456" s="222"/>
      <c r="M456" s="222">
        <f t="shared" ref="M456:M465" si="38">SUM(I456:L456)</f>
        <v>0</v>
      </c>
    </row>
    <row r="457" spans="2:13" x14ac:dyDescent="0.2">
      <c r="B457" s="968"/>
      <c r="C457" s="827"/>
      <c r="D457" s="828"/>
      <c r="E457" s="828"/>
      <c r="F457" s="966"/>
      <c r="G457" s="428"/>
      <c r="H457" s="198"/>
      <c r="I457" s="93"/>
      <c r="J457" s="93"/>
      <c r="K457" s="93"/>
      <c r="L457" s="93"/>
      <c r="M457" s="93">
        <f t="shared" si="38"/>
        <v>0</v>
      </c>
    </row>
    <row r="458" spans="2:13" x14ac:dyDescent="0.2">
      <c r="B458" s="968"/>
      <c r="C458" s="827"/>
      <c r="D458" s="828"/>
      <c r="E458" s="828"/>
      <c r="F458" s="966"/>
      <c r="G458" s="428"/>
      <c r="H458" s="198"/>
      <c r="I458" s="93"/>
      <c r="J458" s="93"/>
      <c r="K458" s="93"/>
      <c r="L458" s="93"/>
      <c r="M458" s="93">
        <f t="shared" si="38"/>
        <v>0</v>
      </c>
    </row>
    <row r="459" spans="2:13" x14ac:dyDescent="0.2">
      <c r="B459" s="968"/>
      <c r="C459" s="827"/>
      <c r="D459" s="828"/>
      <c r="E459" s="828"/>
      <c r="F459" s="966"/>
      <c r="G459" s="428"/>
      <c r="H459" s="198"/>
      <c r="I459" s="93"/>
      <c r="J459" s="93"/>
      <c r="K459" s="93"/>
      <c r="L459" s="93"/>
      <c r="M459" s="93">
        <f t="shared" si="38"/>
        <v>0</v>
      </c>
    </row>
    <row r="460" spans="2:13" x14ac:dyDescent="0.2">
      <c r="B460" s="968"/>
      <c r="C460" s="827"/>
      <c r="D460" s="828"/>
      <c r="E460" s="828"/>
      <c r="F460" s="966"/>
      <c r="G460" s="428"/>
      <c r="H460" s="198"/>
      <c r="I460" s="93"/>
      <c r="J460" s="93"/>
      <c r="K460" s="93"/>
      <c r="L460" s="93"/>
      <c r="M460" s="93">
        <f t="shared" si="38"/>
        <v>0</v>
      </c>
    </row>
    <row r="461" spans="2:13" x14ac:dyDescent="0.2">
      <c r="B461" s="968"/>
      <c r="C461" s="827"/>
      <c r="D461" s="828"/>
      <c r="E461" s="828"/>
      <c r="F461" s="966"/>
      <c r="G461" s="428"/>
      <c r="H461" s="198"/>
      <c r="I461" s="93"/>
      <c r="J461" s="93"/>
      <c r="K461" s="93"/>
      <c r="L461" s="93"/>
      <c r="M461" s="93">
        <f t="shared" si="38"/>
        <v>0</v>
      </c>
    </row>
    <row r="462" spans="2:13" x14ac:dyDescent="0.2">
      <c r="B462" s="968"/>
      <c r="C462" s="827"/>
      <c r="D462" s="828"/>
      <c r="E462" s="828"/>
      <c r="F462" s="966"/>
      <c r="G462" s="428"/>
      <c r="H462" s="198"/>
      <c r="I462" s="93"/>
      <c r="J462" s="93"/>
      <c r="K462" s="93"/>
      <c r="L462" s="93"/>
      <c r="M462" s="93">
        <f t="shared" si="38"/>
        <v>0</v>
      </c>
    </row>
    <row r="463" spans="2:13" x14ac:dyDescent="0.2">
      <c r="B463" s="968"/>
      <c r="C463" s="827"/>
      <c r="D463" s="828"/>
      <c r="E463" s="828"/>
      <c r="F463" s="966"/>
      <c r="G463" s="428"/>
      <c r="H463" s="198"/>
      <c r="I463" s="93"/>
      <c r="J463" s="93"/>
      <c r="K463" s="93"/>
      <c r="L463" s="93"/>
      <c r="M463" s="93">
        <f t="shared" si="38"/>
        <v>0</v>
      </c>
    </row>
    <row r="464" spans="2:13" x14ac:dyDescent="0.2">
      <c r="B464" s="968"/>
      <c r="C464" s="827"/>
      <c r="D464" s="828"/>
      <c r="E464" s="828"/>
      <c r="F464" s="966"/>
      <c r="G464" s="428"/>
      <c r="H464" s="198"/>
      <c r="I464" s="93"/>
      <c r="J464" s="93"/>
      <c r="K464" s="93"/>
      <c r="L464" s="93"/>
      <c r="M464" s="93">
        <f t="shared" si="38"/>
        <v>0</v>
      </c>
    </row>
    <row r="465" spans="2:13" x14ac:dyDescent="0.2">
      <c r="B465" s="969"/>
      <c r="C465" s="829"/>
      <c r="D465" s="830"/>
      <c r="E465" s="830"/>
      <c r="F465" s="967"/>
      <c r="G465" s="428"/>
      <c r="H465" s="198"/>
      <c r="I465" s="93"/>
      <c r="J465" s="93"/>
      <c r="K465" s="93"/>
      <c r="L465" s="93"/>
      <c r="M465" s="93">
        <f t="shared" si="38"/>
        <v>0</v>
      </c>
    </row>
    <row r="466" spans="2:13" ht="13.5" thickBot="1" x14ac:dyDescent="0.25">
      <c r="B466" s="974" t="s">
        <v>378</v>
      </c>
      <c r="C466" s="823"/>
      <c r="D466" s="823"/>
      <c r="E466" s="823"/>
      <c r="F466" s="823"/>
      <c r="G466" s="823"/>
      <c r="H466" s="824"/>
      <c r="I466" s="244">
        <f>SUM(I456:I465)</f>
        <v>0</v>
      </c>
      <c r="J466" s="244">
        <f>SUM(J456:J465)</f>
        <v>0</v>
      </c>
      <c r="K466" s="244">
        <f>SUM(K456:K465)</f>
        <v>0</v>
      </c>
      <c r="L466" s="244">
        <f>SUM(L456:L465)</f>
        <v>0</v>
      </c>
      <c r="M466" s="244">
        <f>SUM(M456:M465)</f>
        <v>0</v>
      </c>
    </row>
    <row r="467" spans="2:13" ht="13.5" thickTop="1" x14ac:dyDescent="0.2">
      <c r="B467" s="968" t="s">
        <v>601</v>
      </c>
      <c r="C467" s="827" t="s">
        <v>399</v>
      </c>
      <c r="D467" s="828"/>
      <c r="E467" s="828"/>
      <c r="F467" s="973">
        <v>4</v>
      </c>
      <c r="G467" s="431"/>
      <c r="H467" s="350"/>
      <c r="I467" s="240"/>
      <c r="J467" s="240"/>
      <c r="K467" s="240"/>
      <c r="L467" s="240"/>
      <c r="M467" s="222">
        <f t="shared" ref="M467:M476" si="39">SUM(I467:L467)</f>
        <v>0</v>
      </c>
    </row>
    <row r="468" spans="2:13" x14ac:dyDescent="0.2">
      <c r="B468" s="968"/>
      <c r="C468" s="827"/>
      <c r="D468" s="828"/>
      <c r="E468" s="828"/>
      <c r="F468" s="966"/>
      <c r="G468" s="428"/>
      <c r="H468" s="198"/>
      <c r="I468" s="25"/>
      <c r="J468" s="25"/>
      <c r="K468" s="25"/>
      <c r="L468" s="25"/>
      <c r="M468" s="93">
        <f t="shared" si="39"/>
        <v>0</v>
      </c>
    </row>
    <row r="469" spans="2:13" x14ac:dyDescent="0.2">
      <c r="B469" s="968"/>
      <c r="C469" s="827"/>
      <c r="D469" s="828"/>
      <c r="E469" s="828"/>
      <c r="F469" s="966"/>
      <c r="G469" s="428"/>
      <c r="H469" s="198"/>
      <c r="I469" s="25"/>
      <c r="J469" s="25"/>
      <c r="K469" s="25"/>
      <c r="L469" s="25"/>
      <c r="M469" s="93">
        <f t="shared" si="39"/>
        <v>0</v>
      </c>
    </row>
    <row r="470" spans="2:13" x14ac:dyDescent="0.2">
      <c r="B470" s="968"/>
      <c r="C470" s="827"/>
      <c r="D470" s="828"/>
      <c r="E470" s="828"/>
      <c r="F470" s="966"/>
      <c r="G470" s="428"/>
      <c r="H470" s="198"/>
      <c r="I470" s="25"/>
      <c r="J470" s="25"/>
      <c r="K470" s="25"/>
      <c r="L470" s="25"/>
      <c r="M470" s="93">
        <f t="shared" si="39"/>
        <v>0</v>
      </c>
    </row>
    <row r="471" spans="2:13" x14ac:dyDescent="0.2">
      <c r="B471" s="968"/>
      <c r="C471" s="827"/>
      <c r="D471" s="828"/>
      <c r="E471" s="828"/>
      <c r="F471" s="967"/>
      <c r="G471" s="428"/>
      <c r="H471" s="198"/>
      <c r="I471" s="25"/>
      <c r="J471" s="25"/>
      <c r="K471" s="25"/>
      <c r="L471" s="25"/>
      <c r="M471" s="93">
        <f t="shared" si="39"/>
        <v>0</v>
      </c>
    </row>
    <row r="472" spans="2:13" x14ac:dyDescent="0.2">
      <c r="B472" s="968"/>
      <c r="C472" s="831" t="s">
        <v>399</v>
      </c>
      <c r="D472" s="832"/>
      <c r="E472" s="832"/>
      <c r="F472" s="970">
        <v>7</v>
      </c>
      <c r="G472" s="428"/>
      <c r="H472" s="198"/>
      <c r="I472" s="25"/>
      <c r="J472" s="25"/>
      <c r="K472" s="25"/>
      <c r="L472" s="25"/>
      <c r="M472" s="93">
        <f t="shared" si="39"/>
        <v>0</v>
      </c>
    </row>
    <row r="473" spans="2:13" x14ac:dyDescent="0.2">
      <c r="B473" s="968"/>
      <c r="C473" s="827"/>
      <c r="D473" s="828"/>
      <c r="E473" s="828"/>
      <c r="F473" s="966"/>
      <c r="G473" s="428"/>
      <c r="H473" s="198"/>
      <c r="I473" s="25"/>
      <c r="J473" s="25"/>
      <c r="K473" s="25"/>
      <c r="L473" s="25"/>
      <c r="M473" s="93">
        <f t="shared" si="39"/>
        <v>0</v>
      </c>
    </row>
    <row r="474" spans="2:13" x14ac:dyDescent="0.2">
      <c r="B474" s="968"/>
      <c r="C474" s="827"/>
      <c r="D474" s="828"/>
      <c r="E474" s="828"/>
      <c r="F474" s="966"/>
      <c r="G474" s="428"/>
      <c r="H474" s="198"/>
      <c r="I474" s="25"/>
      <c r="J474" s="25"/>
      <c r="K474" s="25"/>
      <c r="L474" s="25"/>
      <c r="M474" s="93">
        <f t="shared" si="39"/>
        <v>0</v>
      </c>
    </row>
    <row r="475" spans="2:13" x14ac:dyDescent="0.2">
      <c r="B475" s="968"/>
      <c r="C475" s="827"/>
      <c r="D475" s="828"/>
      <c r="E475" s="828"/>
      <c r="F475" s="966"/>
      <c r="G475" s="428"/>
      <c r="H475" s="198"/>
      <c r="I475" s="25"/>
      <c r="J475" s="25"/>
      <c r="K475" s="25"/>
      <c r="L475" s="25"/>
      <c r="M475" s="93">
        <f t="shared" si="39"/>
        <v>0</v>
      </c>
    </row>
    <row r="476" spans="2:13" x14ac:dyDescent="0.2">
      <c r="B476" s="969"/>
      <c r="C476" s="829"/>
      <c r="D476" s="830"/>
      <c r="E476" s="830"/>
      <c r="F476" s="967"/>
      <c r="G476" s="428"/>
      <c r="H476" s="198"/>
      <c r="I476" s="25"/>
      <c r="J476" s="25"/>
      <c r="K476" s="25"/>
      <c r="L476" s="25"/>
      <c r="M476" s="93">
        <f t="shared" si="39"/>
        <v>0</v>
      </c>
    </row>
    <row r="477" spans="2:13" x14ac:dyDescent="0.2">
      <c r="B477" s="972" t="s">
        <v>378</v>
      </c>
      <c r="C477" s="820"/>
      <c r="D477" s="820"/>
      <c r="E477" s="820"/>
      <c r="F477" s="820"/>
      <c r="G477" s="820"/>
      <c r="H477" s="821"/>
      <c r="I477" s="245">
        <f>SUM(I467:I476)</f>
        <v>0</v>
      </c>
      <c r="J477" s="245">
        <f>SUM(J467:J476)</f>
        <v>0</v>
      </c>
      <c r="K477" s="245">
        <f>SUM(K467:K476)</f>
        <v>0</v>
      </c>
      <c r="L477" s="245">
        <f>SUM(L467:L476)</f>
        <v>0</v>
      </c>
      <c r="M477" s="245">
        <f>SUM(M467:M476)</f>
        <v>0</v>
      </c>
    </row>
    <row r="478" spans="2:13" x14ac:dyDescent="0.2">
      <c r="B478" s="968" t="s">
        <v>614</v>
      </c>
      <c r="C478" s="828" t="s">
        <v>277</v>
      </c>
      <c r="D478" s="828"/>
      <c r="E478" s="828"/>
      <c r="F478" s="965">
        <v>0</v>
      </c>
      <c r="G478" s="429"/>
      <c r="H478" s="348"/>
      <c r="I478" s="222"/>
      <c r="J478" s="222"/>
      <c r="K478" s="222"/>
      <c r="L478" s="222"/>
      <c r="M478" s="222">
        <f t="shared" ref="M478:M487" si="40">SUM(I478:L478)</f>
        <v>0</v>
      </c>
    </row>
    <row r="479" spans="2:13" x14ac:dyDescent="0.2">
      <c r="B479" s="968"/>
      <c r="C479" s="971"/>
      <c r="D479" s="971"/>
      <c r="E479" s="971"/>
      <c r="F479" s="966"/>
      <c r="G479" s="428"/>
      <c r="H479" s="198"/>
      <c r="I479" s="93"/>
      <c r="J479" s="93"/>
      <c r="K479" s="93"/>
      <c r="L479" s="93"/>
      <c r="M479" s="93">
        <f t="shared" si="40"/>
        <v>0</v>
      </c>
    </row>
    <row r="480" spans="2:13" x14ac:dyDescent="0.2">
      <c r="B480" s="968"/>
      <c r="C480" s="971"/>
      <c r="D480" s="971"/>
      <c r="E480" s="971"/>
      <c r="F480" s="966"/>
      <c r="G480" s="428"/>
      <c r="H480" s="198"/>
      <c r="I480" s="93"/>
      <c r="J480" s="93"/>
      <c r="K480" s="93"/>
      <c r="L480" s="93"/>
      <c r="M480" s="93">
        <f t="shared" si="40"/>
        <v>0</v>
      </c>
    </row>
    <row r="481" spans="2:13" x14ac:dyDescent="0.2">
      <c r="B481" s="968"/>
      <c r="C481" s="971"/>
      <c r="D481" s="971"/>
      <c r="E481" s="971"/>
      <c r="F481" s="966"/>
      <c r="G481" s="428"/>
      <c r="H481" s="198"/>
      <c r="I481" s="93"/>
      <c r="J481" s="93"/>
      <c r="K481" s="93"/>
      <c r="L481" s="93"/>
      <c r="M481" s="93">
        <f t="shared" si="40"/>
        <v>0</v>
      </c>
    </row>
    <row r="482" spans="2:13" x14ac:dyDescent="0.2">
      <c r="B482" s="968"/>
      <c r="C482" s="971"/>
      <c r="D482" s="971"/>
      <c r="E482" s="971"/>
      <c r="F482" s="966"/>
      <c r="G482" s="428"/>
      <c r="H482" s="198"/>
      <c r="I482" s="93"/>
      <c r="J482" s="93"/>
      <c r="K482" s="93"/>
      <c r="L482" s="93"/>
      <c r="M482" s="93">
        <f t="shared" si="40"/>
        <v>0</v>
      </c>
    </row>
    <row r="483" spans="2:13" x14ac:dyDescent="0.2">
      <c r="B483" s="968"/>
      <c r="C483" s="971"/>
      <c r="D483" s="971"/>
      <c r="E483" s="971"/>
      <c r="F483" s="966"/>
      <c r="G483" s="428"/>
      <c r="H483" s="198"/>
      <c r="I483" s="93"/>
      <c r="J483" s="93"/>
      <c r="K483" s="93"/>
      <c r="L483" s="93"/>
      <c r="M483" s="93">
        <f t="shared" si="40"/>
        <v>0</v>
      </c>
    </row>
    <row r="484" spans="2:13" x14ac:dyDescent="0.2">
      <c r="B484" s="968"/>
      <c r="C484" s="971"/>
      <c r="D484" s="971"/>
      <c r="E484" s="971"/>
      <c r="F484" s="966"/>
      <c r="G484" s="428"/>
      <c r="H484" s="198"/>
      <c r="I484" s="93"/>
      <c r="J484" s="93"/>
      <c r="K484" s="93"/>
      <c r="L484" s="93"/>
      <c r="M484" s="93">
        <f t="shared" si="40"/>
        <v>0</v>
      </c>
    </row>
    <row r="485" spans="2:13" x14ac:dyDescent="0.2">
      <c r="B485" s="968"/>
      <c r="C485" s="971"/>
      <c r="D485" s="971"/>
      <c r="E485" s="971"/>
      <c r="F485" s="966"/>
      <c r="G485" s="428"/>
      <c r="H485" s="198"/>
      <c r="I485" s="93"/>
      <c r="J485" s="93"/>
      <c r="K485" s="93"/>
      <c r="L485" s="93"/>
      <c r="M485" s="93">
        <f t="shared" si="40"/>
        <v>0</v>
      </c>
    </row>
    <row r="486" spans="2:13" x14ac:dyDescent="0.2">
      <c r="B486" s="968"/>
      <c r="C486" s="971"/>
      <c r="D486" s="971"/>
      <c r="E486" s="971"/>
      <c r="F486" s="966"/>
      <c r="G486" s="428"/>
      <c r="H486" s="198"/>
      <c r="I486" s="93"/>
      <c r="J486" s="93"/>
      <c r="K486" s="93"/>
      <c r="L486" s="93"/>
      <c r="M486" s="93">
        <f t="shared" si="40"/>
        <v>0</v>
      </c>
    </row>
    <row r="487" spans="2:13" x14ac:dyDescent="0.2">
      <c r="B487" s="969"/>
      <c r="C487" s="830"/>
      <c r="D487" s="830"/>
      <c r="E487" s="830"/>
      <c r="F487" s="967"/>
      <c r="G487" s="428"/>
      <c r="H487" s="198"/>
      <c r="I487" s="93"/>
      <c r="J487" s="93"/>
      <c r="K487" s="93"/>
      <c r="L487" s="93"/>
      <c r="M487" s="93">
        <f t="shared" si="40"/>
        <v>0</v>
      </c>
    </row>
    <row r="488" spans="2:13" x14ac:dyDescent="0.2">
      <c r="B488" s="972" t="s">
        <v>378</v>
      </c>
      <c r="C488" s="820"/>
      <c r="D488" s="820"/>
      <c r="E488" s="820"/>
      <c r="F488" s="820"/>
      <c r="G488" s="820"/>
      <c r="H488" s="821"/>
      <c r="I488" s="245">
        <f>SUM(I478:I487)</f>
        <v>0</v>
      </c>
      <c r="J488" s="245">
        <f>SUM(J478:J487)</f>
        <v>0</v>
      </c>
      <c r="K488" s="245">
        <f>SUM(K478:K487)</f>
        <v>0</v>
      </c>
      <c r="L488" s="245">
        <f>SUM(L478:L487)</f>
        <v>0</v>
      </c>
      <c r="M488" s="245">
        <f>SUM(M478:M487)</f>
        <v>0</v>
      </c>
    </row>
    <row r="489" spans="2:13" x14ac:dyDescent="0.2">
      <c r="B489" s="968" t="s">
        <v>619</v>
      </c>
      <c r="C489" s="828" t="s">
        <v>278</v>
      </c>
      <c r="D489" s="828"/>
      <c r="E489" s="828"/>
      <c r="F489" s="965">
        <v>0</v>
      </c>
      <c r="G489" s="429"/>
      <c r="H489" s="348"/>
      <c r="I489" s="240"/>
      <c r="J489" s="240"/>
      <c r="K489" s="240"/>
      <c r="L489" s="240"/>
      <c r="M489" s="222">
        <f t="shared" ref="M489:M498" si="41">SUM(I489:L489)</f>
        <v>0</v>
      </c>
    </row>
    <row r="490" spans="2:13" x14ac:dyDescent="0.2">
      <c r="B490" s="968"/>
      <c r="C490" s="971"/>
      <c r="D490" s="971"/>
      <c r="E490" s="971"/>
      <c r="F490" s="966"/>
      <c r="G490" s="428"/>
      <c r="H490" s="198"/>
      <c r="I490" s="25"/>
      <c r="J490" s="25"/>
      <c r="K490" s="25"/>
      <c r="L490" s="25"/>
      <c r="M490" s="93">
        <f t="shared" si="41"/>
        <v>0</v>
      </c>
    </row>
    <row r="491" spans="2:13" x14ac:dyDescent="0.2">
      <c r="B491" s="968"/>
      <c r="C491" s="971"/>
      <c r="D491" s="971"/>
      <c r="E491" s="971"/>
      <c r="F491" s="966"/>
      <c r="G491" s="428"/>
      <c r="H491" s="198"/>
      <c r="I491" s="25"/>
      <c r="J491" s="25"/>
      <c r="K491" s="25"/>
      <c r="L491" s="25"/>
      <c r="M491" s="93">
        <f t="shared" si="41"/>
        <v>0</v>
      </c>
    </row>
    <row r="492" spans="2:13" x14ac:dyDescent="0.2">
      <c r="B492" s="968"/>
      <c r="C492" s="971"/>
      <c r="D492" s="971"/>
      <c r="E492" s="971"/>
      <c r="F492" s="966"/>
      <c r="G492" s="428"/>
      <c r="H492" s="198"/>
      <c r="I492" s="25"/>
      <c r="J492" s="25"/>
      <c r="K492" s="25"/>
      <c r="L492" s="25"/>
      <c r="M492" s="93">
        <f t="shared" si="41"/>
        <v>0</v>
      </c>
    </row>
    <row r="493" spans="2:13" x14ac:dyDescent="0.2">
      <c r="B493" s="968"/>
      <c r="C493" s="971"/>
      <c r="D493" s="971"/>
      <c r="E493" s="971"/>
      <c r="F493" s="966"/>
      <c r="G493" s="428"/>
      <c r="H493" s="198"/>
      <c r="I493" s="25"/>
      <c r="J493" s="25"/>
      <c r="K493" s="25"/>
      <c r="L493" s="25"/>
      <c r="M493" s="93">
        <f t="shared" si="41"/>
        <v>0</v>
      </c>
    </row>
    <row r="494" spans="2:13" x14ac:dyDescent="0.2">
      <c r="B494" s="968"/>
      <c r="C494" s="971"/>
      <c r="D494" s="971"/>
      <c r="E494" s="971"/>
      <c r="F494" s="966"/>
      <c r="G494" s="428"/>
      <c r="H494" s="198"/>
      <c r="I494" s="25"/>
      <c r="J494" s="25"/>
      <c r="K494" s="25"/>
      <c r="L494" s="25"/>
      <c r="M494" s="93">
        <f t="shared" si="41"/>
        <v>0</v>
      </c>
    </row>
    <row r="495" spans="2:13" x14ac:dyDescent="0.2">
      <c r="B495" s="968"/>
      <c r="C495" s="971"/>
      <c r="D495" s="971"/>
      <c r="E495" s="971"/>
      <c r="F495" s="966"/>
      <c r="G495" s="428"/>
      <c r="H495" s="198"/>
      <c r="I495" s="25"/>
      <c r="J495" s="25"/>
      <c r="K495" s="25"/>
      <c r="L495" s="25"/>
      <c r="M495" s="93">
        <f t="shared" si="41"/>
        <v>0</v>
      </c>
    </row>
    <row r="496" spans="2:13" x14ac:dyDescent="0.2">
      <c r="B496" s="968"/>
      <c r="C496" s="971"/>
      <c r="D496" s="971"/>
      <c r="E496" s="971"/>
      <c r="F496" s="966"/>
      <c r="G496" s="428"/>
      <c r="H496" s="198"/>
      <c r="I496" s="25"/>
      <c r="J496" s="25"/>
      <c r="K496" s="25"/>
      <c r="L496" s="25"/>
      <c r="M496" s="93">
        <f t="shared" si="41"/>
        <v>0</v>
      </c>
    </row>
    <row r="497" spans="2:13" x14ac:dyDescent="0.2">
      <c r="B497" s="968"/>
      <c r="C497" s="971"/>
      <c r="D497" s="971"/>
      <c r="E497" s="971"/>
      <c r="F497" s="966"/>
      <c r="G497" s="428"/>
      <c r="H497" s="198"/>
      <c r="I497" s="25"/>
      <c r="J497" s="25"/>
      <c r="K497" s="25"/>
      <c r="L497" s="25"/>
      <c r="M497" s="93">
        <f t="shared" si="41"/>
        <v>0</v>
      </c>
    </row>
    <row r="498" spans="2:13" x14ac:dyDescent="0.2">
      <c r="B498" s="969"/>
      <c r="C498" s="830"/>
      <c r="D498" s="830"/>
      <c r="E498" s="830"/>
      <c r="F498" s="967"/>
      <c r="G498" s="428"/>
      <c r="H498" s="198"/>
      <c r="I498" s="25"/>
      <c r="J498" s="25"/>
      <c r="K498" s="25"/>
      <c r="L498" s="25"/>
      <c r="M498" s="93">
        <f t="shared" si="41"/>
        <v>0</v>
      </c>
    </row>
    <row r="499" spans="2:13" x14ac:dyDescent="0.2">
      <c r="B499" s="972" t="s">
        <v>378</v>
      </c>
      <c r="C499" s="820"/>
      <c r="D499" s="820"/>
      <c r="E499" s="820"/>
      <c r="F499" s="820"/>
      <c r="G499" s="820"/>
      <c r="H499" s="821"/>
      <c r="I499" s="245">
        <f>SUM(I489:I498)</f>
        <v>0</v>
      </c>
      <c r="J499" s="245">
        <f>SUM(J489:J498)</f>
        <v>0</v>
      </c>
      <c r="K499" s="245">
        <f>SUM(K489:K498)</f>
        <v>0</v>
      </c>
      <c r="L499" s="245">
        <f>SUM(L489:L498)</f>
        <v>0</v>
      </c>
      <c r="M499" s="245">
        <f>SUM(M489:M498)</f>
        <v>0</v>
      </c>
    </row>
    <row r="500" spans="2:13" x14ac:dyDescent="0.2">
      <c r="B500" s="968" t="s">
        <v>622</v>
      </c>
      <c r="C500" s="827" t="s">
        <v>425</v>
      </c>
      <c r="D500" s="828"/>
      <c r="E500" s="828"/>
      <c r="F500" s="965">
        <v>5</v>
      </c>
      <c r="G500" s="429"/>
      <c r="H500" s="348"/>
      <c r="I500" s="240"/>
      <c r="J500" s="240"/>
      <c r="K500" s="240"/>
      <c r="L500" s="240"/>
      <c r="M500" s="222">
        <f t="shared" ref="M500:M509" si="42">SUM(I500:L500)</f>
        <v>0</v>
      </c>
    </row>
    <row r="501" spans="2:13" x14ac:dyDescent="0.2">
      <c r="B501" s="968"/>
      <c r="C501" s="827"/>
      <c r="D501" s="828"/>
      <c r="E501" s="828"/>
      <c r="F501" s="966"/>
      <c r="G501" s="428"/>
      <c r="H501" s="198"/>
      <c r="I501" s="25"/>
      <c r="J501" s="25"/>
      <c r="K501" s="25"/>
      <c r="L501" s="25"/>
      <c r="M501" s="93">
        <f t="shared" si="42"/>
        <v>0</v>
      </c>
    </row>
    <row r="502" spans="2:13" x14ac:dyDescent="0.2">
      <c r="B502" s="968"/>
      <c r="C502" s="827"/>
      <c r="D502" s="828"/>
      <c r="E502" s="828"/>
      <c r="F502" s="966"/>
      <c r="G502" s="428"/>
      <c r="H502" s="198"/>
      <c r="I502" s="25"/>
      <c r="J502" s="25"/>
      <c r="K502" s="25"/>
      <c r="L502" s="25"/>
      <c r="M502" s="93">
        <f t="shared" si="42"/>
        <v>0</v>
      </c>
    </row>
    <row r="503" spans="2:13" x14ac:dyDescent="0.2">
      <c r="B503" s="968"/>
      <c r="C503" s="827"/>
      <c r="D503" s="828"/>
      <c r="E503" s="828"/>
      <c r="F503" s="966"/>
      <c r="G503" s="428"/>
      <c r="H503" s="198"/>
      <c r="I503" s="25"/>
      <c r="J503" s="25"/>
      <c r="K503" s="25"/>
      <c r="L503" s="25"/>
      <c r="M503" s="93">
        <f t="shared" si="42"/>
        <v>0</v>
      </c>
    </row>
    <row r="504" spans="2:13" x14ac:dyDescent="0.2">
      <c r="B504" s="968"/>
      <c r="C504" s="827"/>
      <c r="D504" s="828"/>
      <c r="E504" s="828"/>
      <c r="F504" s="967"/>
      <c r="G504" s="428"/>
      <c r="H504" s="198"/>
      <c r="I504" s="25"/>
      <c r="J504" s="25"/>
      <c r="K504" s="25"/>
      <c r="L504" s="25"/>
      <c r="M504" s="93">
        <f t="shared" si="42"/>
        <v>0</v>
      </c>
    </row>
    <row r="505" spans="2:13" x14ac:dyDescent="0.2">
      <c r="B505" s="968"/>
      <c r="C505" s="831" t="s">
        <v>425</v>
      </c>
      <c r="D505" s="832"/>
      <c r="E505" s="832"/>
      <c r="F505" s="970">
        <v>7</v>
      </c>
      <c r="G505" s="428"/>
      <c r="H505" s="198"/>
      <c r="I505" s="25"/>
      <c r="J505" s="25"/>
      <c r="K505" s="25"/>
      <c r="L505" s="25"/>
      <c r="M505" s="93">
        <f t="shared" si="42"/>
        <v>0</v>
      </c>
    </row>
    <row r="506" spans="2:13" x14ac:dyDescent="0.2">
      <c r="B506" s="968"/>
      <c r="C506" s="827"/>
      <c r="D506" s="828"/>
      <c r="E506" s="828"/>
      <c r="F506" s="966"/>
      <c r="G506" s="428"/>
      <c r="H506" s="198"/>
      <c r="I506" s="25"/>
      <c r="J506" s="25"/>
      <c r="K506" s="25"/>
      <c r="L506" s="25"/>
      <c r="M506" s="93">
        <f t="shared" si="42"/>
        <v>0</v>
      </c>
    </row>
    <row r="507" spans="2:13" x14ac:dyDescent="0.2">
      <c r="B507" s="968"/>
      <c r="C507" s="827"/>
      <c r="D507" s="828"/>
      <c r="E507" s="828"/>
      <c r="F507" s="966"/>
      <c r="G507" s="428"/>
      <c r="H507" s="198"/>
      <c r="I507" s="25"/>
      <c r="J507" s="25"/>
      <c r="K507" s="25"/>
      <c r="L507" s="25"/>
      <c r="M507" s="93">
        <f t="shared" si="42"/>
        <v>0</v>
      </c>
    </row>
    <row r="508" spans="2:13" x14ac:dyDescent="0.2">
      <c r="B508" s="968"/>
      <c r="C508" s="827"/>
      <c r="D508" s="828"/>
      <c r="E508" s="828"/>
      <c r="F508" s="966"/>
      <c r="G508" s="428"/>
      <c r="H508" s="198"/>
      <c r="I508" s="25"/>
      <c r="J508" s="25"/>
      <c r="K508" s="25"/>
      <c r="L508" s="25"/>
      <c r="M508" s="93">
        <f t="shared" si="42"/>
        <v>0</v>
      </c>
    </row>
    <row r="509" spans="2:13" x14ac:dyDescent="0.2">
      <c r="B509" s="969"/>
      <c r="C509" s="829"/>
      <c r="D509" s="830"/>
      <c r="E509" s="830"/>
      <c r="F509" s="967"/>
      <c r="G509" s="428"/>
      <c r="H509" s="198"/>
      <c r="I509" s="25"/>
      <c r="J509" s="25"/>
      <c r="K509" s="25"/>
      <c r="L509" s="25"/>
      <c r="M509" s="93">
        <f t="shared" si="42"/>
        <v>0</v>
      </c>
    </row>
    <row r="510" spans="2:13" ht="13.5" thickBot="1" x14ac:dyDescent="0.25">
      <c r="B510" s="974" t="s">
        <v>378</v>
      </c>
      <c r="C510" s="823"/>
      <c r="D510" s="823"/>
      <c r="E510" s="823"/>
      <c r="F510" s="823"/>
      <c r="G510" s="823"/>
      <c r="H510" s="824"/>
      <c r="I510" s="244">
        <f>SUM(I500:I509)</f>
        <v>0</v>
      </c>
      <c r="J510" s="244">
        <f>SUM(J500:J509)</f>
        <v>0</v>
      </c>
      <c r="K510" s="244">
        <f>SUM(K500:K509)</f>
        <v>0</v>
      </c>
      <c r="L510" s="244">
        <f>SUM(L500:L509)</f>
        <v>0</v>
      </c>
      <c r="M510" s="244">
        <f>SUM(M500:M509)</f>
        <v>0</v>
      </c>
    </row>
    <row r="511" spans="2:13" ht="13.5" thickTop="1" x14ac:dyDescent="0.2">
      <c r="B511" s="968" t="s">
        <v>611</v>
      </c>
      <c r="C511" s="827" t="s">
        <v>279</v>
      </c>
      <c r="D511" s="828"/>
      <c r="E511" s="828"/>
      <c r="F511" s="973">
        <v>0</v>
      </c>
      <c r="G511" s="431"/>
      <c r="H511" s="350"/>
      <c r="I511" s="222"/>
      <c r="J511" s="222"/>
      <c r="K511" s="222"/>
      <c r="L511" s="222"/>
      <c r="M511" s="222">
        <f t="shared" ref="M511:M520" si="43">SUM(I511:L511)</f>
        <v>0</v>
      </c>
    </row>
    <row r="512" spans="2:13" x14ac:dyDescent="0.2">
      <c r="B512" s="968"/>
      <c r="C512" s="827"/>
      <c r="D512" s="971"/>
      <c r="E512" s="971"/>
      <c r="F512" s="966"/>
      <c r="G512" s="428"/>
      <c r="H512" s="198"/>
      <c r="I512" s="93"/>
      <c r="J512" s="93"/>
      <c r="K512" s="93"/>
      <c r="L512" s="93"/>
      <c r="M512" s="93">
        <f t="shared" si="43"/>
        <v>0</v>
      </c>
    </row>
    <row r="513" spans="2:13" x14ac:dyDescent="0.2">
      <c r="B513" s="968"/>
      <c r="C513" s="827"/>
      <c r="D513" s="971"/>
      <c r="E513" s="971"/>
      <c r="F513" s="966"/>
      <c r="G513" s="428"/>
      <c r="H513" s="198"/>
      <c r="I513" s="93"/>
      <c r="J513" s="93"/>
      <c r="K513" s="93"/>
      <c r="L513" s="93"/>
      <c r="M513" s="93">
        <f t="shared" si="43"/>
        <v>0</v>
      </c>
    </row>
    <row r="514" spans="2:13" x14ac:dyDescent="0.2">
      <c r="B514" s="968"/>
      <c r="C514" s="827"/>
      <c r="D514" s="971"/>
      <c r="E514" s="971"/>
      <c r="F514" s="966"/>
      <c r="G514" s="428"/>
      <c r="H514" s="198"/>
      <c r="I514" s="93"/>
      <c r="J514" s="93"/>
      <c r="K514" s="93"/>
      <c r="L514" s="93"/>
      <c r="M514" s="93">
        <f t="shared" si="43"/>
        <v>0</v>
      </c>
    </row>
    <row r="515" spans="2:13" x14ac:dyDescent="0.2">
      <c r="B515" s="968"/>
      <c r="C515" s="827"/>
      <c r="D515" s="971"/>
      <c r="E515" s="971"/>
      <c r="F515" s="966"/>
      <c r="G515" s="428"/>
      <c r="H515" s="198"/>
      <c r="I515" s="93"/>
      <c r="J515" s="93"/>
      <c r="K515" s="93"/>
      <c r="L515" s="93"/>
      <c r="M515" s="93">
        <f t="shared" si="43"/>
        <v>0</v>
      </c>
    </row>
    <row r="516" spans="2:13" x14ac:dyDescent="0.2">
      <c r="B516" s="968"/>
      <c r="C516" s="827"/>
      <c r="D516" s="971"/>
      <c r="E516" s="971"/>
      <c r="F516" s="966"/>
      <c r="G516" s="428"/>
      <c r="H516" s="198"/>
      <c r="I516" s="93"/>
      <c r="J516" s="93"/>
      <c r="K516" s="93"/>
      <c r="L516" s="93"/>
      <c r="M516" s="93">
        <f t="shared" si="43"/>
        <v>0</v>
      </c>
    </row>
    <row r="517" spans="2:13" x14ac:dyDescent="0.2">
      <c r="B517" s="968"/>
      <c r="C517" s="827"/>
      <c r="D517" s="971"/>
      <c r="E517" s="971"/>
      <c r="F517" s="966"/>
      <c r="G517" s="428"/>
      <c r="H517" s="198"/>
      <c r="I517" s="93"/>
      <c r="J517" s="93"/>
      <c r="K517" s="93"/>
      <c r="L517" s="93"/>
      <c r="M517" s="93">
        <f t="shared" si="43"/>
        <v>0</v>
      </c>
    </row>
    <row r="518" spans="2:13" x14ac:dyDescent="0.2">
      <c r="B518" s="968"/>
      <c r="C518" s="827"/>
      <c r="D518" s="971"/>
      <c r="E518" s="971"/>
      <c r="F518" s="966"/>
      <c r="G518" s="428"/>
      <c r="H518" s="198"/>
      <c r="I518" s="93"/>
      <c r="J518" s="93"/>
      <c r="K518" s="93"/>
      <c r="L518" s="93"/>
      <c r="M518" s="93">
        <f t="shared" si="43"/>
        <v>0</v>
      </c>
    </row>
    <row r="519" spans="2:13" x14ac:dyDescent="0.2">
      <c r="B519" s="968"/>
      <c r="C519" s="827"/>
      <c r="D519" s="971"/>
      <c r="E519" s="971"/>
      <c r="F519" s="966"/>
      <c r="G519" s="428"/>
      <c r="H519" s="198"/>
      <c r="I519" s="93"/>
      <c r="J519" s="93"/>
      <c r="K519" s="93"/>
      <c r="L519" s="93"/>
      <c r="M519" s="93">
        <f t="shared" si="43"/>
        <v>0</v>
      </c>
    </row>
    <row r="520" spans="2:13" x14ac:dyDescent="0.2">
      <c r="B520" s="969"/>
      <c r="C520" s="829"/>
      <c r="D520" s="830"/>
      <c r="E520" s="830"/>
      <c r="F520" s="967"/>
      <c r="G520" s="428"/>
      <c r="H520" s="198"/>
      <c r="I520" s="93"/>
      <c r="J520" s="93"/>
      <c r="K520" s="93"/>
      <c r="L520" s="93"/>
      <c r="M520" s="93">
        <f t="shared" si="43"/>
        <v>0</v>
      </c>
    </row>
    <row r="521" spans="2:13" ht="13.5" thickBot="1" x14ac:dyDescent="0.25">
      <c r="B521" s="974" t="s">
        <v>378</v>
      </c>
      <c r="C521" s="823"/>
      <c r="D521" s="823"/>
      <c r="E521" s="823"/>
      <c r="F521" s="823"/>
      <c r="G521" s="823"/>
      <c r="H521" s="824"/>
      <c r="I521" s="244">
        <f>SUM(I511:I520)</f>
        <v>0</v>
      </c>
      <c r="J521" s="244">
        <f>SUM(J511:J520)</f>
        <v>0</v>
      </c>
      <c r="K521" s="244">
        <f>SUM(K511:K520)</f>
        <v>0</v>
      </c>
      <c r="L521" s="244">
        <f>SUM(L511:L520)</f>
        <v>0</v>
      </c>
      <c r="M521" s="244">
        <f>SUM(M511:M520)</f>
        <v>0</v>
      </c>
    </row>
    <row r="522" spans="2:13" ht="13.5" thickTop="1" x14ac:dyDescent="0.2">
      <c r="B522" s="968" t="s">
        <v>615</v>
      </c>
      <c r="C522" s="979" t="s">
        <v>280</v>
      </c>
      <c r="D522" s="980"/>
      <c r="E522" s="981"/>
      <c r="F522" s="349"/>
      <c r="G522" s="431"/>
      <c r="H522" s="350"/>
      <c r="I522" s="240"/>
      <c r="J522" s="240"/>
      <c r="K522" s="240"/>
      <c r="L522" s="240"/>
      <c r="M522" s="222">
        <f t="shared" ref="M522:M546" si="44">SUM(I522:L522)</f>
        <v>0</v>
      </c>
    </row>
    <row r="523" spans="2:13" x14ac:dyDescent="0.2">
      <c r="B523" s="968"/>
      <c r="C523" s="827"/>
      <c r="D523" s="828"/>
      <c r="E523" s="963"/>
      <c r="F523" s="346"/>
      <c r="G523" s="428"/>
      <c r="H523" s="198"/>
      <c r="I523" s="25"/>
      <c r="J523" s="25"/>
      <c r="K523" s="25"/>
      <c r="L523" s="25"/>
      <c r="M523" s="222">
        <f t="shared" si="44"/>
        <v>0</v>
      </c>
    </row>
    <row r="524" spans="2:13" x14ac:dyDescent="0.2">
      <c r="B524" s="968"/>
      <c r="C524" s="827"/>
      <c r="D524" s="828"/>
      <c r="E524" s="963"/>
      <c r="F524" s="346"/>
      <c r="G524" s="428"/>
      <c r="H524" s="198"/>
      <c r="I524" s="25"/>
      <c r="J524" s="25"/>
      <c r="K524" s="25"/>
      <c r="L524" s="25"/>
      <c r="M524" s="222">
        <f t="shared" si="44"/>
        <v>0</v>
      </c>
    </row>
    <row r="525" spans="2:13" x14ac:dyDescent="0.2">
      <c r="B525" s="968"/>
      <c r="C525" s="827"/>
      <c r="D525" s="828"/>
      <c r="E525" s="963"/>
      <c r="F525" s="346"/>
      <c r="G525" s="428"/>
      <c r="H525" s="198"/>
      <c r="I525" s="25"/>
      <c r="J525" s="25"/>
      <c r="K525" s="25"/>
      <c r="L525" s="25"/>
      <c r="M525" s="222">
        <f t="shared" si="44"/>
        <v>0</v>
      </c>
    </row>
    <row r="526" spans="2:13" x14ac:dyDescent="0.2">
      <c r="B526" s="968"/>
      <c r="C526" s="827"/>
      <c r="D526" s="828"/>
      <c r="E526" s="963"/>
      <c r="F526" s="346"/>
      <c r="G526" s="428"/>
      <c r="H526" s="198"/>
      <c r="I526" s="25"/>
      <c r="J526" s="25"/>
      <c r="K526" s="25"/>
      <c r="L526" s="25"/>
      <c r="M526" s="222">
        <f t="shared" si="44"/>
        <v>0</v>
      </c>
    </row>
    <row r="527" spans="2:13" x14ac:dyDescent="0.2">
      <c r="B527" s="968"/>
      <c r="C527" s="827"/>
      <c r="D527" s="828"/>
      <c r="E527" s="963"/>
      <c r="F527" s="346"/>
      <c r="G527" s="428"/>
      <c r="H527" s="198"/>
      <c r="I527" s="25"/>
      <c r="J527" s="25"/>
      <c r="K527" s="25"/>
      <c r="L527" s="25"/>
      <c r="M527" s="222">
        <f t="shared" si="44"/>
        <v>0</v>
      </c>
    </row>
    <row r="528" spans="2:13" x14ac:dyDescent="0.2">
      <c r="B528" s="968"/>
      <c r="C528" s="827"/>
      <c r="D528" s="828"/>
      <c r="E528" s="963"/>
      <c r="F528" s="346"/>
      <c r="G528" s="428"/>
      <c r="H528" s="198"/>
      <c r="I528" s="25"/>
      <c r="J528" s="25"/>
      <c r="K528" s="25"/>
      <c r="L528" s="25"/>
      <c r="M528" s="222">
        <f t="shared" si="44"/>
        <v>0</v>
      </c>
    </row>
    <row r="529" spans="2:13" x14ac:dyDescent="0.2">
      <c r="B529" s="968"/>
      <c r="C529" s="827"/>
      <c r="D529" s="828"/>
      <c r="E529" s="963"/>
      <c r="F529" s="346"/>
      <c r="G529" s="428"/>
      <c r="H529" s="198"/>
      <c r="I529" s="25"/>
      <c r="J529" s="25"/>
      <c r="K529" s="25"/>
      <c r="L529" s="25"/>
      <c r="M529" s="222">
        <f t="shared" si="44"/>
        <v>0</v>
      </c>
    </row>
    <row r="530" spans="2:13" x14ac:dyDescent="0.2">
      <c r="B530" s="968"/>
      <c r="C530" s="827"/>
      <c r="D530" s="828"/>
      <c r="E530" s="963"/>
      <c r="F530" s="346"/>
      <c r="G530" s="428"/>
      <c r="H530" s="198"/>
      <c r="I530" s="25"/>
      <c r="J530" s="25"/>
      <c r="K530" s="25"/>
      <c r="L530" s="25"/>
      <c r="M530" s="222">
        <f t="shared" si="44"/>
        <v>0</v>
      </c>
    </row>
    <row r="531" spans="2:13" x14ac:dyDescent="0.2">
      <c r="B531" s="968"/>
      <c r="C531" s="827"/>
      <c r="D531" s="828"/>
      <c r="E531" s="963"/>
      <c r="F531" s="346"/>
      <c r="G531" s="428"/>
      <c r="H531" s="198"/>
      <c r="I531" s="25"/>
      <c r="J531" s="25"/>
      <c r="K531" s="25"/>
      <c r="L531" s="25"/>
      <c r="M531" s="222">
        <f t="shared" si="44"/>
        <v>0</v>
      </c>
    </row>
    <row r="532" spans="2:13" x14ac:dyDescent="0.2">
      <c r="B532" s="968"/>
      <c r="C532" s="827"/>
      <c r="D532" s="828"/>
      <c r="E532" s="963"/>
      <c r="F532" s="346"/>
      <c r="G532" s="428"/>
      <c r="H532" s="198"/>
      <c r="I532" s="25"/>
      <c r="J532" s="25"/>
      <c r="K532" s="25"/>
      <c r="L532" s="25"/>
      <c r="M532" s="222">
        <f t="shared" si="44"/>
        <v>0</v>
      </c>
    </row>
    <row r="533" spans="2:13" x14ac:dyDescent="0.2">
      <c r="B533" s="968"/>
      <c r="C533" s="827"/>
      <c r="D533" s="828"/>
      <c r="E533" s="963"/>
      <c r="F533" s="346"/>
      <c r="G533" s="428"/>
      <c r="H533" s="198"/>
      <c r="I533" s="25"/>
      <c r="J533" s="25"/>
      <c r="K533" s="25"/>
      <c r="L533" s="25"/>
      <c r="M533" s="222">
        <f t="shared" si="44"/>
        <v>0</v>
      </c>
    </row>
    <row r="534" spans="2:13" x14ac:dyDescent="0.2">
      <c r="B534" s="968"/>
      <c r="C534" s="827"/>
      <c r="D534" s="828"/>
      <c r="E534" s="963"/>
      <c r="F534" s="346"/>
      <c r="G534" s="428"/>
      <c r="H534" s="198"/>
      <c r="I534" s="25"/>
      <c r="J534" s="25"/>
      <c r="K534" s="25"/>
      <c r="L534" s="25"/>
      <c r="M534" s="222">
        <f t="shared" si="44"/>
        <v>0</v>
      </c>
    </row>
    <row r="535" spans="2:13" x14ac:dyDescent="0.2">
      <c r="B535" s="968"/>
      <c r="C535" s="827"/>
      <c r="D535" s="828"/>
      <c r="E535" s="963"/>
      <c r="F535" s="346"/>
      <c r="G535" s="428"/>
      <c r="H535" s="198"/>
      <c r="I535" s="25"/>
      <c r="J535" s="25"/>
      <c r="K535" s="25"/>
      <c r="L535" s="25"/>
      <c r="M535" s="222">
        <f t="shared" si="44"/>
        <v>0</v>
      </c>
    </row>
    <row r="536" spans="2:13" x14ac:dyDescent="0.2">
      <c r="B536" s="968"/>
      <c r="C536" s="827"/>
      <c r="D536" s="828"/>
      <c r="E536" s="963"/>
      <c r="F536" s="346"/>
      <c r="G536" s="428"/>
      <c r="H536" s="198"/>
      <c r="I536" s="25"/>
      <c r="J536" s="25"/>
      <c r="K536" s="25"/>
      <c r="L536" s="25"/>
      <c r="M536" s="222">
        <f t="shared" si="44"/>
        <v>0</v>
      </c>
    </row>
    <row r="537" spans="2:13" x14ac:dyDescent="0.2">
      <c r="B537" s="968"/>
      <c r="C537" s="827"/>
      <c r="D537" s="828"/>
      <c r="E537" s="963"/>
      <c r="F537" s="346"/>
      <c r="G537" s="428"/>
      <c r="H537" s="198"/>
      <c r="I537" s="25"/>
      <c r="J537" s="25"/>
      <c r="K537" s="25"/>
      <c r="L537" s="25"/>
      <c r="M537" s="222">
        <f t="shared" si="44"/>
        <v>0</v>
      </c>
    </row>
    <row r="538" spans="2:13" x14ac:dyDescent="0.2">
      <c r="B538" s="968"/>
      <c r="C538" s="827"/>
      <c r="D538" s="828"/>
      <c r="E538" s="963"/>
      <c r="F538" s="346"/>
      <c r="G538" s="428"/>
      <c r="H538" s="198"/>
      <c r="I538" s="25"/>
      <c r="J538" s="25"/>
      <c r="K538" s="25"/>
      <c r="L538" s="25"/>
      <c r="M538" s="222">
        <f t="shared" si="44"/>
        <v>0</v>
      </c>
    </row>
    <row r="539" spans="2:13" x14ac:dyDescent="0.2">
      <c r="B539" s="968"/>
      <c r="C539" s="827"/>
      <c r="D539" s="828"/>
      <c r="E539" s="963"/>
      <c r="F539" s="346"/>
      <c r="G539" s="428"/>
      <c r="H539" s="198"/>
      <c r="I539" s="25"/>
      <c r="J539" s="25"/>
      <c r="K539" s="25"/>
      <c r="L539" s="25"/>
      <c r="M539" s="222">
        <f t="shared" si="44"/>
        <v>0</v>
      </c>
    </row>
    <row r="540" spans="2:13" x14ac:dyDescent="0.2">
      <c r="B540" s="968"/>
      <c r="C540" s="827"/>
      <c r="D540" s="828"/>
      <c r="E540" s="963"/>
      <c r="F540" s="346"/>
      <c r="G540" s="428"/>
      <c r="H540" s="198"/>
      <c r="I540" s="25"/>
      <c r="J540" s="25"/>
      <c r="K540" s="25"/>
      <c r="L540" s="25"/>
      <c r="M540" s="222">
        <f t="shared" si="44"/>
        <v>0</v>
      </c>
    </row>
    <row r="541" spans="2:13" x14ac:dyDescent="0.2">
      <c r="B541" s="968"/>
      <c r="C541" s="827"/>
      <c r="D541" s="828"/>
      <c r="E541" s="963"/>
      <c r="F541" s="346"/>
      <c r="G541" s="428"/>
      <c r="H541" s="198"/>
      <c r="I541" s="25"/>
      <c r="J541" s="25"/>
      <c r="K541" s="25"/>
      <c r="L541" s="25"/>
      <c r="M541" s="222">
        <f t="shared" si="44"/>
        <v>0</v>
      </c>
    </row>
    <row r="542" spans="2:13" x14ac:dyDescent="0.2">
      <c r="B542" s="968"/>
      <c r="C542" s="827"/>
      <c r="D542" s="828"/>
      <c r="E542" s="963"/>
      <c r="F542" s="346"/>
      <c r="G542" s="428"/>
      <c r="H542" s="198"/>
      <c r="I542" s="25"/>
      <c r="J542" s="25"/>
      <c r="K542" s="25"/>
      <c r="L542" s="25"/>
      <c r="M542" s="222">
        <f t="shared" si="44"/>
        <v>0</v>
      </c>
    </row>
    <row r="543" spans="2:13" x14ac:dyDescent="0.2">
      <c r="B543" s="968"/>
      <c r="C543" s="827"/>
      <c r="D543" s="828"/>
      <c r="E543" s="963"/>
      <c r="F543" s="346"/>
      <c r="G543" s="428"/>
      <c r="H543" s="198"/>
      <c r="I543" s="25"/>
      <c r="J543" s="25"/>
      <c r="K543" s="25"/>
      <c r="L543" s="25"/>
      <c r="M543" s="222">
        <f t="shared" si="44"/>
        <v>0</v>
      </c>
    </row>
    <row r="544" spans="2:13" x14ac:dyDescent="0.2">
      <c r="B544" s="968"/>
      <c r="C544" s="827"/>
      <c r="D544" s="828"/>
      <c r="E544" s="963"/>
      <c r="F544" s="346"/>
      <c r="G544" s="428"/>
      <c r="H544" s="198"/>
      <c r="I544" s="25"/>
      <c r="J544" s="25"/>
      <c r="K544" s="25"/>
      <c r="L544" s="25"/>
      <c r="M544" s="222">
        <f t="shared" si="44"/>
        <v>0</v>
      </c>
    </row>
    <row r="545" spans="2:15" x14ac:dyDescent="0.2">
      <c r="B545" s="968"/>
      <c r="C545" s="827"/>
      <c r="D545" s="828"/>
      <c r="E545" s="963"/>
      <c r="F545" s="346"/>
      <c r="G545" s="428"/>
      <c r="H545" s="198"/>
      <c r="I545" s="25"/>
      <c r="J545" s="25"/>
      <c r="K545" s="25"/>
      <c r="L545" s="25"/>
      <c r="M545" s="222">
        <f t="shared" si="44"/>
        <v>0</v>
      </c>
    </row>
    <row r="546" spans="2:15" x14ac:dyDescent="0.2">
      <c r="B546" s="968"/>
      <c r="C546" s="829"/>
      <c r="D546" s="830"/>
      <c r="E546" s="964"/>
      <c r="F546" s="346"/>
      <c r="G546" s="428"/>
      <c r="H546" s="198"/>
      <c r="I546" s="25"/>
      <c r="J546" s="25"/>
      <c r="K546" s="25"/>
      <c r="L546" s="25"/>
      <c r="M546" s="93">
        <f t="shared" si="44"/>
        <v>0</v>
      </c>
    </row>
    <row r="547" spans="2:15" ht="13.5" thickBot="1" x14ac:dyDescent="0.25">
      <c r="B547" s="974" t="s">
        <v>378</v>
      </c>
      <c r="C547" s="823"/>
      <c r="D547" s="823"/>
      <c r="E547" s="823"/>
      <c r="F547" s="823"/>
      <c r="G547" s="823"/>
      <c r="H547" s="824"/>
      <c r="I547" s="244">
        <f>SUM(I522:I546)</f>
        <v>0</v>
      </c>
      <c r="J547" s="244">
        <f>SUM(J522:J546)</f>
        <v>0</v>
      </c>
      <c r="K547" s="244">
        <f>SUM(K522:K546)</f>
        <v>0</v>
      </c>
      <c r="L547" s="244">
        <f>SUM(L522:L546)</f>
        <v>0</v>
      </c>
      <c r="M547" s="244">
        <f>SUM(M522:M546)</f>
        <v>0</v>
      </c>
    </row>
    <row r="548" spans="2:15" ht="13.5" thickTop="1" x14ac:dyDescent="0.2">
      <c r="B548" s="968" t="s">
        <v>617</v>
      </c>
      <c r="C548" s="979" t="s">
        <v>421</v>
      </c>
      <c r="D548" s="980"/>
      <c r="E548" s="981"/>
      <c r="F548" s="973">
        <v>5</v>
      </c>
      <c r="G548" s="431"/>
      <c r="H548" s="350"/>
      <c r="I548" s="240"/>
      <c r="J548" s="240"/>
      <c r="K548" s="240"/>
      <c r="L548" s="240"/>
      <c r="M548" s="222">
        <f t="shared" ref="M548:M557" si="45">SUM(I548:L548)</f>
        <v>0</v>
      </c>
    </row>
    <row r="549" spans="2:15" x14ac:dyDescent="0.2">
      <c r="B549" s="968"/>
      <c r="C549" s="827"/>
      <c r="D549" s="828"/>
      <c r="E549" s="963"/>
      <c r="F549" s="966"/>
      <c r="G549" s="428"/>
      <c r="H549" s="198"/>
      <c r="I549" s="25"/>
      <c r="J549" s="25"/>
      <c r="K549" s="25"/>
      <c r="L549" s="25"/>
      <c r="M549" s="93">
        <f t="shared" si="45"/>
        <v>0</v>
      </c>
    </row>
    <row r="550" spans="2:15" x14ac:dyDescent="0.2">
      <c r="B550" s="968"/>
      <c r="C550" s="827"/>
      <c r="D550" s="828"/>
      <c r="E550" s="963"/>
      <c r="F550" s="966"/>
      <c r="G550" s="428"/>
      <c r="H550" s="198"/>
      <c r="I550" s="25"/>
      <c r="J550" s="25"/>
      <c r="K550" s="25"/>
      <c r="L550" s="25"/>
      <c r="M550" s="93">
        <f t="shared" si="45"/>
        <v>0</v>
      </c>
    </row>
    <row r="551" spans="2:15" x14ac:dyDescent="0.2">
      <c r="B551" s="968"/>
      <c r="C551" s="827"/>
      <c r="D551" s="828"/>
      <c r="E551" s="963"/>
      <c r="F551" s="966"/>
      <c r="G551" s="428"/>
      <c r="H551" s="198"/>
      <c r="I551" s="25"/>
      <c r="J551" s="25"/>
      <c r="K551" s="25"/>
      <c r="L551" s="25"/>
      <c r="M551" s="93">
        <f t="shared" si="45"/>
        <v>0</v>
      </c>
    </row>
    <row r="552" spans="2:15" x14ac:dyDescent="0.2">
      <c r="B552" s="968"/>
      <c r="C552" s="827"/>
      <c r="D552" s="828"/>
      <c r="E552" s="963"/>
      <c r="F552" s="966"/>
      <c r="G552" s="428"/>
      <c r="H552" s="198"/>
      <c r="I552" s="25"/>
      <c r="J552" s="25"/>
      <c r="K552" s="25"/>
      <c r="L552" s="25"/>
      <c r="M552" s="93">
        <f t="shared" si="45"/>
        <v>0</v>
      </c>
    </row>
    <row r="553" spans="2:15" x14ac:dyDescent="0.2">
      <c r="B553" s="968"/>
      <c r="C553" s="827"/>
      <c r="D553" s="828"/>
      <c r="E553" s="963"/>
      <c r="F553" s="966"/>
      <c r="G553" s="428"/>
      <c r="H553" s="198"/>
      <c r="I553" s="25"/>
      <c r="J553" s="25"/>
      <c r="K553" s="25"/>
      <c r="L553" s="25"/>
      <c r="M553" s="93">
        <f t="shared" si="45"/>
        <v>0</v>
      </c>
    </row>
    <row r="554" spans="2:15" x14ac:dyDescent="0.2">
      <c r="B554" s="968"/>
      <c r="C554" s="827"/>
      <c r="D554" s="828"/>
      <c r="E554" s="963"/>
      <c r="F554" s="966"/>
      <c r="G554" s="428"/>
      <c r="H554" s="198"/>
      <c r="I554" s="25"/>
      <c r="J554" s="25"/>
      <c r="K554" s="25"/>
      <c r="L554" s="25"/>
      <c r="M554" s="93">
        <f t="shared" si="45"/>
        <v>0</v>
      </c>
    </row>
    <row r="555" spans="2:15" x14ac:dyDescent="0.2">
      <c r="B555" s="968"/>
      <c r="C555" s="827"/>
      <c r="D555" s="828"/>
      <c r="E555" s="963"/>
      <c r="F555" s="966"/>
      <c r="G555" s="428"/>
      <c r="H555" s="198"/>
      <c r="I555" s="25"/>
      <c r="J555" s="25"/>
      <c r="K555" s="25"/>
      <c r="L555" s="25"/>
      <c r="M555" s="93">
        <f t="shared" si="45"/>
        <v>0</v>
      </c>
    </row>
    <row r="556" spans="2:15" x14ac:dyDescent="0.2">
      <c r="B556" s="968"/>
      <c r="C556" s="827"/>
      <c r="D556" s="828"/>
      <c r="E556" s="963"/>
      <c r="F556" s="966"/>
      <c r="G556" s="428"/>
      <c r="H556" s="198"/>
      <c r="I556" s="25"/>
      <c r="J556" s="25"/>
      <c r="K556" s="25"/>
      <c r="L556" s="25"/>
      <c r="M556" s="93">
        <f t="shared" si="45"/>
        <v>0</v>
      </c>
    </row>
    <row r="557" spans="2:15" x14ac:dyDescent="0.2">
      <c r="B557" s="969"/>
      <c r="C557" s="829"/>
      <c r="D557" s="830"/>
      <c r="E557" s="964"/>
      <c r="F557" s="967"/>
      <c r="G557" s="428"/>
      <c r="H557" s="198"/>
      <c r="I557" s="25"/>
      <c r="J557" s="25"/>
      <c r="K557" s="25"/>
      <c r="L557" s="25"/>
      <c r="M557" s="93">
        <f t="shared" si="45"/>
        <v>0</v>
      </c>
    </row>
    <row r="558" spans="2:15" ht="13.5" thickBot="1" x14ac:dyDescent="0.25">
      <c r="B558" s="974" t="s">
        <v>378</v>
      </c>
      <c r="C558" s="823"/>
      <c r="D558" s="823"/>
      <c r="E558" s="823"/>
      <c r="F558" s="823"/>
      <c r="G558" s="823"/>
      <c r="H558" s="824"/>
      <c r="I558" s="244">
        <f>SUM(I548:I557)</f>
        <v>0</v>
      </c>
      <c r="J558" s="244">
        <f>SUM(J548:J557)</f>
        <v>0</v>
      </c>
      <c r="K558" s="244">
        <f>SUM(K548:K557)</f>
        <v>0</v>
      </c>
      <c r="L558" s="244">
        <f>SUM(L548:L557)</f>
        <v>0</v>
      </c>
      <c r="M558" s="244">
        <f>SUM(M548:M557)</f>
        <v>0</v>
      </c>
    </row>
    <row r="559" spans="2:15" ht="13.5" thickTop="1" x14ac:dyDescent="0.2">
      <c r="B559" s="968" t="s">
        <v>618</v>
      </c>
      <c r="C559" s="979" t="s">
        <v>423</v>
      </c>
      <c r="D559" s="980"/>
      <c r="E559" s="981"/>
      <c r="F559" s="973">
        <v>0</v>
      </c>
      <c r="G559" s="431"/>
      <c r="H559" s="350"/>
      <c r="I559" s="240"/>
      <c r="J559" s="240"/>
      <c r="K559" s="240"/>
      <c r="L559" s="240"/>
      <c r="M559" s="222">
        <f t="shared" ref="M559:M568" si="46">SUM(I559:L559)</f>
        <v>0</v>
      </c>
    </row>
    <row r="560" spans="2:15" x14ac:dyDescent="0.2">
      <c r="B560" s="968"/>
      <c r="C560" s="827"/>
      <c r="D560" s="828"/>
      <c r="E560" s="963"/>
      <c r="F560" s="966"/>
      <c r="G560" s="428"/>
      <c r="H560" s="198"/>
      <c r="I560" s="25"/>
      <c r="J560" s="25"/>
      <c r="K560" s="25"/>
      <c r="L560" s="25"/>
      <c r="M560" s="93">
        <f t="shared" si="46"/>
        <v>0</v>
      </c>
      <c r="O560" s="236"/>
    </row>
    <row r="561" spans="2:15" x14ac:dyDescent="0.2">
      <c r="B561" s="968"/>
      <c r="C561" s="827"/>
      <c r="D561" s="828"/>
      <c r="E561" s="963"/>
      <c r="F561" s="966"/>
      <c r="G561" s="428"/>
      <c r="H561" s="198"/>
      <c r="I561" s="25"/>
      <c r="J561" s="25"/>
      <c r="K561" s="25"/>
      <c r="L561" s="25"/>
      <c r="M561" s="93">
        <f t="shared" si="46"/>
        <v>0</v>
      </c>
      <c r="O561" s="236"/>
    </row>
    <row r="562" spans="2:15" x14ac:dyDescent="0.2">
      <c r="B562" s="968"/>
      <c r="C562" s="827"/>
      <c r="D562" s="828"/>
      <c r="E562" s="963"/>
      <c r="F562" s="966"/>
      <c r="G562" s="428"/>
      <c r="H562" s="198"/>
      <c r="I562" s="25"/>
      <c r="J562" s="25"/>
      <c r="K562" s="25"/>
      <c r="L562" s="25"/>
      <c r="M562" s="93">
        <f t="shared" si="46"/>
        <v>0</v>
      </c>
      <c r="O562" s="236"/>
    </row>
    <row r="563" spans="2:15" x14ac:dyDescent="0.2">
      <c r="B563" s="968"/>
      <c r="C563" s="827"/>
      <c r="D563" s="828"/>
      <c r="E563" s="963"/>
      <c r="F563" s="966"/>
      <c r="G563" s="428"/>
      <c r="H563" s="198"/>
      <c r="I563" s="25"/>
      <c r="J563" s="25"/>
      <c r="K563" s="25"/>
      <c r="L563" s="25"/>
      <c r="M563" s="93">
        <f t="shared" si="46"/>
        <v>0</v>
      </c>
      <c r="O563" s="236"/>
    </row>
    <row r="564" spans="2:15" x14ac:dyDescent="0.2">
      <c r="B564" s="968"/>
      <c r="C564" s="827"/>
      <c r="D564" s="828"/>
      <c r="E564" s="963"/>
      <c r="F564" s="966"/>
      <c r="G564" s="428"/>
      <c r="H564" s="198"/>
      <c r="I564" s="25"/>
      <c r="J564" s="25"/>
      <c r="K564" s="25"/>
      <c r="L564" s="25"/>
      <c r="M564" s="93">
        <f t="shared" si="46"/>
        <v>0</v>
      </c>
      <c r="O564" s="236"/>
    </row>
    <row r="565" spans="2:15" x14ac:dyDescent="0.2">
      <c r="B565" s="968"/>
      <c r="C565" s="827"/>
      <c r="D565" s="828"/>
      <c r="E565" s="963"/>
      <c r="F565" s="966"/>
      <c r="G565" s="428"/>
      <c r="H565" s="198"/>
      <c r="I565" s="25"/>
      <c r="J565" s="25"/>
      <c r="K565" s="25"/>
      <c r="L565" s="25"/>
      <c r="M565" s="93">
        <f t="shared" si="46"/>
        <v>0</v>
      </c>
      <c r="O565" s="236"/>
    </row>
    <row r="566" spans="2:15" x14ac:dyDescent="0.2">
      <c r="B566" s="968"/>
      <c r="C566" s="827"/>
      <c r="D566" s="828"/>
      <c r="E566" s="963"/>
      <c r="F566" s="966"/>
      <c r="G566" s="428"/>
      <c r="H566" s="198"/>
      <c r="I566" s="25"/>
      <c r="J566" s="25"/>
      <c r="K566" s="25"/>
      <c r="L566" s="25"/>
      <c r="M566" s="93">
        <f t="shared" si="46"/>
        <v>0</v>
      </c>
    </row>
    <row r="567" spans="2:15" x14ac:dyDescent="0.2">
      <c r="B567" s="968"/>
      <c r="C567" s="827"/>
      <c r="D567" s="828"/>
      <c r="E567" s="963"/>
      <c r="F567" s="966"/>
      <c r="G567" s="428"/>
      <c r="H567" s="198"/>
      <c r="I567" s="25"/>
      <c r="J567" s="25"/>
      <c r="K567" s="25"/>
      <c r="L567" s="25"/>
      <c r="M567" s="93">
        <f t="shared" si="46"/>
        <v>0</v>
      </c>
    </row>
    <row r="568" spans="2:15" x14ac:dyDescent="0.2">
      <c r="B568" s="969"/>
      <c r="C568" s="829"/>
      <c r="D568" s="830"/>
      <c r="E568" s="964"/>
      <c r="F568" s="967"/>
      <c r="G568" s="428"/>
      <c r="H568" s="198"/>
      <c r="I568" s="25"/>
      <c r="J568" s="25"/>
      <c r="K568" s="25"/>
      <c r="L568" s="25"/>
      <c r="M568" s="93">
        <f t="shared" si="46"/>
        <v>0</v>
      </c>
    </row>
    <row r="569" spans="2:15" ht="13.5" thickBot="1" x14ac:dyDescent="0.25">
      <c r="B569" s="974" t="s">
        <v>378</v>
      </c>
      <c r="C569" s="823"/>
      <c r="D569" s="823"/>
      <c r="E569" s="823"/>
      <c r="F569" s="823"/>
      <c r="G569" s="823"/>
      <c r="H569" s="824"/>
      <c r="I569" s="244">
        <f>SUM(I559:I568)</f>
        <v>0</v>
      </c>
      <c r="J569" s="244">
        <f>SUM(J559:J568)</f>
        <v>0</v>
      </c>
      <c r="K569" s="244">
        <f>SUM(K559:K568)</f>
        <v>0</v>
      </c>
      <c r="L569" s="244">
        <f>SUM(L559:L568)</f>
        <v>0</v>
      </c>
      <c r="M569" s="244">
        <f>SUM(M559:M568)</f>
        <v>0</v>
      </c>
    </row>
    <row r="570" spans="2:15" ht="13.5" thickTop="1" x14ac:dyDescent="0.2">
      <c r="B570" s="968" t="s">
        <v>571</v>
      </c>
      <c r="C570" s="827" t="s">
        <v>281</v>
      </c>
      <c r="D570" s="828"/>
      <c r="E570" s="828"/>
      <c r="F570" s="973">
        <v>0</v>
      </c>
      <c r="G570" s="431"/>
      <c r="H570" s="350"/>
      <c r="I570" s="222"/>
      <c r="J570" s="222"/>
      <c r="K570" s="222"/>
      <c r="L570" s="222"/>
      <c r="M570" s="222">
        <f t="shared" ref="M570:M579" si="47">SUM(I570:L570)</f>
        <v>0</v>
      </c>
    </row>
    <row r="571" spans="2:15" x14ac:dyDescent="0.2">
      <c r="B571" s="968"/>
      <c r="C571" s="827"/>
      <c r="D571" s="828"/>
      <c r="E571" s="828"/>
      <c r="F571" s="966"/>
      <c r="G571" s="428"/>
      <c r="H571" s="198"/>
      <c r="I571" s="93"/>
      <c r="J571" s="93"/>
      <c r="K571" s="93"/>
      <c r="L571" s="93"/>
      <c r="M571" s="93">
        <f t="shared" si="47"/>
        <v>0</v>
      </c>
    </row>
    <row r="572" spans="2:15" x14ac:dyDescent="0.2">
      <c r="B572" s="968"/>
      <c r="C572" s="827"/>
      <c r="D572" s="828"/>
      <c r="E572" s="828"/>
      <c r="F572" s="966"/>
      <c r="G572" s="428"/>
      <c r="H572" s="198"/>
      <c r="I572" s="93"/>
      <c r="J572" s="93"/>
      <c r="K572" s="93"/>
      <c r="L572" s="93"/>
      <c r="M572" s="93">
        <f t="shared" si="47"/>
        <v>0</v>
      </c>
    </row>
    <row r="573" spans="2:15" x14ac:dyDescent="0.2">
      <c r="B573" s="968"/>
      <c r="C573" s="827"/>
      <c r="D573" s="828"/>
      <c r="E573" s="828"/>
      <c r="F573" s="966"/>
      <c r="G573" s="428"/>
      <c r="H573" s="198"/>
      <c r="I573" s="93"/>
      <c r="J573" s="93"/>
      <c r="K573" s="93"/>
      <c r="L573" s="93"/>
      <c r="M573" s="93">
        <f t="shared" si="47"/>
        <v>0</v>
      </c>
    </row>
    <row r="574" spans="2:15" x14ac:dyDescent="0.2">
      <c r="B574" s="968"/>
      <c r="C574" s="827"/>
      <c r="D574" s="828"/>
      <c r="E574" s="828"/>
      <c r="F574" s="966"/>
      <c r="G574" s="428"/>
      <c r="H574" s="198"/>
      <c r="I574" s="93"/>
      <c r="J574" s="93"/>
      <c r="K574" s="93"/>
      <c r="L574" s="93"/>
      <c r="M574" s="93">
        <f t="shared" si="47"/>
        <v>0</v>
      </c>
    </row>
    <row r="575" spans="2:15" x14ac:dyDescent="0.2">
      <c r="B575" s="968"/>
      <c r="C575" s="827"/>
      <c r="D575" s="828"/>
      <c r="E575" s="828"/>
      <c r="F575" s="966"/>
      <c r="G575" s="428"/>
      <c r="H575" s="198"/>
      <c r="I575" s="93"/>
      <c r="J575" s="93"/>
      <c r="K575" s="93"/>
      <c r="L575" s="93"/>
      <c r="M575" s="93">
        <f t="shared" si="47"/>
        <v>0</v>
      </c>
    </row>
    <row r="576" spans="2:15" x14ac:dyDescent="0.2">
      <c r="B576" s="968"/>
      <c r="C576" s="827"/>
      <c r="D576" s="828"/>
      <c r="E576" s="828"/>
      <c r="F576" s="966"/>
      <c r="G576" s="428"/>
      <c r="H576" s="198"/>
      <c r="I576" s="93"/>
      <c r="J576" s="93"/>
      <c r="K576" s="93"/>
      <c r="L576" s="93"/>
      <c r="M576" s="93">
        <f t="shared" si="47"/>
        <v>0</v>
      </c>
    </row>
    <row r="577" spans="2:13" x14ac:dyDescent="0.2">
      <c r="B577" s="968"/>
      <c r="C577" s="827"/>
      <c r="D577" s="828"/>
      <c r="E577" s="828"/>
      <c r="F577" s="966"/>
      <c r="G577" s="428"/>
      <c r="H577" s="198"/>
      <c r="I577" s="93"/>
      <c r="J577" s="93"/>
      <c r="K577" s="93"/>
      <c r="L577" s="93"/>
      <c r="M577" s="93">
        <f t="shared" si="47"/>
        <v>0</v>
      </c>
    </row>
    <row r="578" spans="2:13" x14ac:dyDescent="0.2">
      <c r="B578" s="968"/>
      <c r="C578" s="827"/>
      <c r="D578" s="828"/>
      <c r="E578" s="828"/>
      <c r="F578" s="966"/>
      <c r="G578" s="428"/>
      <c r="H578" s="198"/>
      <c r="I578" s="93"/>
      <c r="J578" s="93"/>
      <c r="K578" s="93"/>
      <c r="L578" s="93"/>
      <c r="M578" s="93">
        <f t="shared" si="47"/>
        <v>0</v>
      </c>
    </row>
    <row r="579" spans="2:13" x14ac:dyDescent="0.2">
      <c r="B579" s="969"/>
      <c r="C579" s="829"/>
      <c r="D579" s="830"/>
      <c r="E579" s="830"/>
      <c r="F579" s="967"/>
      <c r="G579" s="428"/>
      <c r="H579" s="198"/>
      <c r="I579" s="93"/>
      <c r="J579" s="93"/>
      <c r="K579" s="93"/>
      <c r="L579" s="93"/>
      <c r="M579" s="93">
        <f t="shared" si="47"/>
        <v>0</v>
      </c>
    </row>
    <row r="580" spans="2:13" x14ac:dyDescent="0.2">
      <c r="B580" s="972" t="s">
        <v>378</v>
      </c>
      <c r="C580" s="820"/>
      <c r="D580" s="820"/>
      <c r="E580" s="820"/>
      <c r="F580" s="820"/>
      <c r="G580" s="820"/>
      <c r="H580" s="821"/>
      <c r="I580" s="245">
        <f>SUM(I570:I579)</f>
        <v>0</v>
      </c>
      <c r="J580" s="245">
        <f>SUM(J570:J579)</f>
        <v>0</v>
      </c>
      <c r="K580" s="245">
        <f>SUM(K570:K579)</f>
        <v>0</v>
      </c>
      <c r="L580" s="245">
        <f>SUM(L570:L579)</f>
        <v>0</v>
      </c>
      <c r="M580" s="245">
        <f>SUM(M570:M579)</f>
        <v>0</v>
      </c>
    </row>
    <row r="581" spans="2:13" x14ac:dyDescent="0.2">
      <c r="B581" s="968" t="s">
        <v>606</v>
      </c>
      <c r="C581" s="960" t="s">
        <v>405</v>
      </c>
      <c r="D581" s="961"/>
      <c r="E581" s="962"/>
      <c r="F581" s="965">
        <v>0</v>
      </c>
      <c r="G581" s="429"/>
      <c r="H581" s="348"/>
      <c r="I581" s="222"/>
      <c r="J581" s="222"/>
      <c r="K581" s="222"/>
      <c r="L581" s="222"/>
      <c r="M581" s="222">
        <f t="shared" ref="M581:M590" si="48">SUM(I581:L581)</f>
        <v>0</v>
      </c>
    </row>
    <row r="582" spans="2:13" x14ac:dyDescent="0.2">
      <c r="B582" s="968"/>
      <c r="C582" s="827"/>
      <c r="D582" s="828"/>
      <c r="E582" s="963"/>
      <c r="F582" s="966"/>
      <c r="G582" s="428"/>
      <c r="H582" s="198"/>
      <c r="I582" s="93"/>
      <c r="J582" s="93"/>
      <c r="K582" s="93"/>
      <c r="L582" s="93"/>
      <c r="M582" s="93">
        <f t="shared" si="48"/>
        <v>0</v>
      </c>
    </row>
    <row r="583" spans="2:13" x14ac:dyDescent="0.2">
      <c r="B583" s="968"/>
      <c r="C583" s="827"/>
      <c r="D583" s="828"/>
      <c r="E583" s="963"/>
      <c r="F583" s="966"/>
      <c r="G583" s="428"/>
      <c r="H583" s="198"/>
      <c r="I583" s="93"/>
      <c r="J583" s="93"/>
      <c r="K583" s="93"/>
      <c r="L583" s="93"/>
      <c r="M583" s="93">
        <f t="shared" si="48"/>
        <v>0</v>
      </c>
    </row>
    <row r="584" spans="2:13" x14ac:dyDescent="0.2">
      <c r="B584" s="968"/>
      <c r="C584" s="827"/>
      <c r="D584" s="828"/>
      <c r="E584" s="963"/>
      <c r="F584" s="966"/>
      <c r="G584" s="428"/>
      <c r="H584" s="198"/>
      <c r="I584" s="93"/>
      <c r="J584" s="93"/>
      <c r="K584" s="93"/>
      <c r="L584" s="93"/>
      <c r="M584" s="93">
        <f t="shared" si="48"/>
        <v>0</v>
      </c>
    </row>
    <row r="585" spans="2:13" x14ac:dyDescent="0.2">
      <c r="B585" s="968"/>
      <c r="C585" s="827"/>
      <c r="D585" s="828"/>
      <c r="E585" s="963"/>
      <c r="F585" s="966"/>
      <c r="G585" s="428"/>
      <c r="H585" s="198"/>
      <c r="I585" s="93"/>
      <c r="J585" s="93"/>
      <c r="K585" s="93"/>
      <c r="L585" s="93"/>
      <c r="M585" s="93">
        <f t="shared" si="48"/>
        <v>0</v>
      </c>
    </row>
    <row r="586" spans="2:13" x14ac:dyDescent="0.2">
      <c r="B586" s="968"/>
      <c r="C586" s="827"/>
      <c r="D586" s="828"/>
      <c r="E586" s="963"/>
      <c r="F586" s="966"/>
      <c r="G586" s="428"/>
      <c r="H586" s="198"/>
      <c r="I586" s="93"/>
      <c r="J586" s="93"/>
      <c r="K586" s="93"/>
      <c r="L586" s="93"/>
      <c r="M586" s="93">
        <f t="shared" si="48"/>
        <v>0</v>
      </c>
    </row>
    <row r="587" spans="2:13" x14ac:dyDescent="0.2">
      <c r="B587" s="968"/>
      <c r="C587" s="827"/>
      <c r="D587" s="828"/>
      <c r="E587" s="963"/>
      <c r="F587" s="966"/>
      <c r="G587" s="428"/>
      <c r="H587" s="198"/>
      <c r="I587" s="93"/>
      <c r="J587" s="93"/>
      <c r="K587" s="93"/>
      <c r="L587" s="93"/>
      <c r="M587" s="93">
        <f t="shared" si="48"/>
        <v>0</v>
      </c>
    </row>
    <row r="588" spans="2:13" x14ac:dyDescent="0.2">
      <c r="B588" s="968"/>
      <c r="C588" s="827"/>
      <c r="D588" s="828"/>
      <c r="E588" s="963"/>
      <c r="F588" s="966"/>
      <c r="G588" s="428"/>
      <c r="H588" s="198"/>
      <c r="I588" s="93"/>
      <c r="J588" s="93"/>
      <c r="K588" s="93"/>
      <c r="L588" s="93"/>
      <c r="M588" s="93">
        <f t="shared" si="48"/>
        <v>0</v>
      </c>
    </row>
    <row r="589" spans="2:13" x14ac:dyDescent="0.2">
      <c r="B589" s="968"/>
      <c r="C589" s="827"/>
      <c r="D589" s="828"/>
      <c r="E589" s="963"/>
      <c r="F589" s="966"/>
      <c r="G589" s="428"/>
      <c r="H589" s="198"/>
      <c r="I589" s="93"/>
      <c r="J589" s="93"/>
      <c r="K589" s="93"/>
      <c r="L589" s="93"/>
      <c r="M589" s="93">
        <f t="shared" si="48"/>
        <v>0</v>
      </c>
    </row>
    <row r="590" spans="2:13" x14ac:dyDescent="0.2">
      <c r="B590" s="969"/>
      <c r="C590" s="829"/>
      <c r="D590" s="830"/>
      <c r="E590" s="964"/>
      <c r="F590" s="967"/>
      <c r="G590" s="428"/>
      <c r="H590" s="198"/>
      <c r="I590" s="93"/>
      <c r="J590" s="93"/>
      <c r="K590" s="93"/>
      <c r="L590" s="93"/>
      <c r="M590" s="93">
        <f t="shared" si="48"/>
        <v>0</v>
      </c>
    </row>
    <row r="591" spans="2:13" x14ac:dyDescent="0.2">
      <c r="B591" s="972" t="s">
        <v>378</v>
      </c>
      <c r="C591" s="820"/>
      <c r="D591" s="820"/>
      <c r="E591" s="820"/>
      <c r="F591" s="820"/>
      <c r="G591" s="820"/>
      <c r="H591" s="821"/>
      <c r="I591" s="245"/>
      <c r="J591" s="245">
        <f>SUM(J581:J590)</f>
        <v>0</v>
      </c>
      <c r="K591" s="245">
        <f>SUM(K581:K590)</f>
        <v>0</v>
      </c>
      <c r="L591" s="245">
        <f>SUM(L581:L590)</f>
        <v>0</v>
      </c>
      <c r="M591" s="245">
        <f>SUM(M581:M590)</f>
        <v>0</v>
      </c>
    </row>
    <row r="592" spans="2:13" x14ac:dyDescent="0.2">
      <c r="B592" s="968" t="s">
        <v>634</v>
      </c>
      <c r="C592" s="827" t="s">
        <v>282</v>
      </c>
      <c r="D592" s="828"/>
      <c r="E592" s="828"/>
      <c r="F592" s="965">
        <v>0</v>
      </c>
      <c r="G592" s="429"/>
      <c r="H592" s="348"/>
      <c r="I592" s="240"/>
      <c r="J592" s="240"/>
      <c r="K592" s="240"/>
      <c r="L592" s="240"/>
      <c r="M592" s="222"/>
    </row>
    <row r="593" spans="2:14" x14ac:dyDescent="0.2">
      <c r="B593" s="968"/>
      <c r="C593" s="827"/>
      <c r="D593" s="828"/>
      <c r="E593" s="828"/>
      <c r="F593" s="966"/>
      <c r="G593" s="428"/>
      <c r="H593" s="198"/>
      <c r="I593" s="25"/>
      <c r="J593" s="25"/>
      <c r="K593" s="25"/>
      <c r="L593" s="25"/>
      <c r="M593" s="93">
        <f>SUM(I593:L593)</f>
        <v>0</v>
      </c>
    </row>
    <row r="594" spans="2:14" x14ac:dyDescent="0.2">
      <c r="B594" s="968"/>
      <c r="C594" s="827"/>
      <c r="D594" s="828"/>
      <c r="E594" s="828"/>
      <c r="F594" s="966"/>
      <c r="G594" s="428"/>
      <c r="H594" s="198"/>
      <c r="I594" s="25"/>
      <c r="J594" s="25"/>
      <c r="K594" s="25"/>
      <c r="L594" s="25"/>
      <c r="M594" s="93">
        <f>SUM(I594:L594)</f>
        <v>0</v>
      </c>
    </row>
    <row r="595" spans="2:14" x14ac:dyDescent="0.2">
      <c r="B595" s="968"/>
      <c r="C595" s="827"/>
      <c r="D595" s="828"/>
      <c r="E595" s="828"/>
      <c r="F595" s="966"/>
      <c r="G595" s="428"/>
      <c r="H595" s="198"/>
      <c r="I595" s="25"/>
      <c r="J595" s="25"/>
      <c r="K595" s="25"/>
      <c r="L595" s="25"/>
      <c r="M595" s="93"/>
    </row>
    <row r="596" spans="2:14" x14ac:dyDescent="0.2">
      <c r="B596" s="968"/>
      <c r="C596" s="827"/>
      <c r="D596" s="828"/>
      <c r="E596" s="828"/>
      <c r="F596" s="967"/>
      <c r="G596" s="428"/>
      <c r="H596" s="198"/>
      <c r="I596" s="25"/>
      <c r="J596" s="25"/>
      <c r="K596" s="25"/>
      <c r="L596" s="25"/>
      <c r="M596" s="93">
        <f t="shared" ref="M596:M601" si="49">SUM(I596:L596)</f>
        <v>0</v>
      </c>
    </row>
    <row r="597" spans="2:14" x14ac:dyDescent="0.2">
      <c r="B597" s="968"/>
      <c r="C597" s="831" t="s">
        <v>282</v>
      </c>
      <c r="D597" s="832"/>
      <c r="E597" s="832"/>
      <c r="F597" s="970">
        <v>1</v>
      </c>
      <c r="G597" s="428"/>
      <c r="H597" s="198"/>
      <c r="I597" s="25"/>
      <c r="J597" s="25"/>
      <c r="K597" s="25"/>
      <c r="L597" s="25"/>
      <c r="M597" s="93">
        <f t="shared" si="49"/>
        <v>0</v>
      </c>
    </row>
    <row r="598" spans="2:14" x14ac:dyDescent="0.2">
      <c r="B598" s="968"/>
      <c r="C598" s="827"/>
      <c r="D598" s="828"/>
      <c r="E598" s="828"/>
      <c r="F598" s="966"/>
      <c r="G598" s="428"/>
      <c r="H598" s="198"/>
      <c r="I598" s="25"/>
      <c r="J598" s="25"/>
      <c r="K598" s="25"/>
      <c r="L598" s="25"/>
      <c r="M598" s="93">
        <f t="shared" si="49"/>
        <v>0</v>
      </c>
    </row>
    <row r="599" spans="2:14" x14ac:dyDescent="0.2">
      <c r="B599" s="968"/>
      <c r="C599" s="827"/>
      <c r="D599" s="828"/>
      <c r="E599" s="828"/>
      <c r="F599" s="966"/>
      <c r="G599" s="428"/>
      <c r="H599" s="198"/>
      <c r="I599" s="25"/>
      <c r="J599" s="25"/>
      <c r="K599" s="25"/>
      <c r="L599" s="25"/>
      <c r="M599" s="93">
        <f t="shared" si="49"/>
        <v>0</v>
      </c>
    </row>
    <row r="600" spans="2:14" x14ac:dyDescent="0.2">
      <c r="B600" s="968"/>
      <c r="C600" s="827"/>
      <c r="D600" s="828"/>
      <c r="E600" s="828"/>
      <c r="F600" s="966"/>
      <c r="G600" s="428"/>
      <c r="H600" s="198"/>
      <c r="I600" s="25"/>
      <c r="J600" s="25"/>
      <c r="K600" s="25"/>
      <c r="L600" s="25"/>
      <c r="M600" s="93">
        <f t="shared" si="49"/>
        <v>0</v>
      </c>
    </row>
    <row r="601" spans="2:14" x14ac:dyDescent="0.2">
      <c r="B601" s="969"/>
      <c r="C601" s="829"/>
      <c r="D601" s="830"/>
      <c r="E601" s="830"/>
      <c r="F601" s="967"/>
      <c r="G601" s="428"/>
      <c r="H601" s="198"/>
      <c r="I601" s="25"/>
      <c r="J601" s="25"/>
      <c r="K601" s="25"/>
      <c r="L601" s="25"/>
      <c r="M601" s="93">
        <f t="shared" si="49"/>
        <v>0</v>
      </c>
    </row>
    <row r="602" spans="2:14" ht="13.5" thickBot="1" x14ac:dyDescent="0.25">
      <c r="B602" s="987" t="s">
        <v>378</v>
      </c>
      <c r="C602" s="837"/>
      <c r="D602" s="837"/>
      <c r="E602" s="837"/>
      <c r="F602" s="837"/>
      <c r="G602" s="837"/>
      <c r="H602" s="838"/>
      <c r="I602" s="223"/>
      <c r="J602" s="223">
        <f>SUM(J592:J601)</f>
        <v>0</v>
      </c>
      <c r="K602" s="223">
        <f>SUM(K592:K601)</f>
        <v>0</v>
      </c>
      <c r="L602" s="223">
        <f>SUM(L592:L601)</f>
        <v>0</v>
      </c>
      <c r="M602" s="223">
        <f>SUM(M592:M601)</f>
        <v>0</v>
      </c>
    </row>
    <row r="603" spans="2:14" ht="13.5" thickBot="1" x14ac:dyDescent="0.25">
      <c r="B603" s="833" t="s">
        <v>347</v>
      </c>
      <c r="C603" s="834"/>
      <c r="D603" s="834"/>
      <c r="E603" s="834"/>
      <c r="F603" s="834"/>
      <c r="G603" s="834"/>
      <c r="H603" s="834"/>
      <c r="I603" s="42">
        <f>I23+I34+I45+I56+I67+I78+I89+I100+I111+I122+I133+I144+I155+I166+I177+I188+I199+I210+I221+I232+I243+I254+I265+I276+I287+I298+I309+I320+I331+I342+I368+I379+I390+I401+I412+I423+I444+I455+I466+I477+I488+I499+I510+I521+I547+I558+I569+I580+I591+I602</f>
        <v>0</v>
      </c>
      <c r="J603" s="42">
        <f>J23+J34+J45+J56+J67+J78+J89+J100+J111+J122+J133+J144+J155+J166+J177+J188+J199+J210+J221+J232+J243+J254+J265+J276+J287+J298+J309+J320+J331+J342+J368+J379+J390+J401+J412+J423+J444+J455+J466+J477+J488+J499+J510+J521+J547+J558+J569+J580+J591+J602</f>
        <v>0</v>
      </c>
      <c r="K603" s="42">
        <f>K23+K34+K45+K56+K67+K78+K89+K100+K111+K122+K133+K144+K155+K166+K177+K188+K199+K210+K221+K232+K243+K254+K265+K276+K287+K298+K309+K320+K331+K342+K368+K379+K390+K401+K412+K423+K444+K455+K466+K477+K488+K499+K510+K521+K547+K558+K569+K580+K591+K602</f>
        <v>0</v>
      </c>
      <c r="L603" s="42">
        <f>L23+L34+L45+L56+L67+L78+L89+L100+L111+L122+L133+L144+L155+L166+L177+L188+L199+L210+L221+L232+L243+L254+L265+L276+L287+L298+L309+L320+L331+L342+L368+L379+L390+L401+L412+L423+L444+L455+L466+L477+L488+L499+L510+L521+L547+L558+L569+L580+L591+L602</f>
        <v>0</v>
      </c>
      <c r="M603" s="208">
        <f>SUM(I603:L603)</f>
        <v>0</v>
      </c>
    </row>
    <row r="605" spans="2:14" ht="24.75" customHeight="1" x14ac:dyDescent="0.2">
      <c r="B605" s="764" t="s">
        <v>470</v>
      </c>
      <c r="C605" s="764"/>
      <c r="D605" s="764"/>
      <c r="E605" s="764"/>
      <c r="F605" s="764"/>
      <c r="G605" s="764"/>
      <c r="H605" s="764"/>
      <c r="I605" s="764"/>
      <c r="J605" s="764"/>
      <c r="K605" s="764"/>
      <c r="L605" s="764"/>
      <c r="M605" s="764"/>
      <c r="N605" s="764"/>
    </row>
  </sheetData>
  <mergeCells count="232">
    <mergeCell ref="C46:E55"/>
    <mergeCell ref="F46:F55"/>
    <mergeCell ref="F35:F44"/>
    <mergeCell ref="B45:H45"/>
    <mergeCell ref="B46:B55"/>
    <mergeCell ref="C35:E44"/>
    <mergeCell ref="B8:M8"/>
    <mergeCell ref="B7:M7"/>
    <mergeCell ref="B605:N605"/>
    <mergeCell ref="B10:B12"/>
    <mergeCell ref="M10:M12"/>
    <mergeCell ref="B288:B297"/>
    <mergeCell ref="C288:E297"/>
    <mergeCell ref="I11:I12"/>
    <mergeCell ref="I10:L10"/>
    <mergeCell ref="F57:F66"/>
    <mergeCell ref="B155:H155"/>
    <mergeCell ref="B156:B165"/>
    <mergeCell ref="C156:E165"/>
    <mergeCell ref="F156:F165"/>
    <mergeCell ref="B343:B367"/>
    <mergeCell ref="F332:F341"/>
    <mergeCell ref="B332:B341"/>
    <mergeCell ref="C332:E341"/>
    <mergeCell ref="B521:H521"/>
    <mergeCell ref="B342:H342"/>
    <mergeCell ref="C343:E367"/>
    <mergeCell ref="B477:H477"/>
    <mergeCell ref="C467:E471"/>
    <mergeCell ref="B467:B476"/>
    <mergeCell ref="B466:H466"/>
    <mergeCell ref="B456:B465"/>
    <mergeCell ref="B455:H455"/>
    <mergeCell ref="C445:E454"/>
    <mergeCell ref="F445:F454"/>
    <mergeCell ref="B445:B454"/>
    <mergeCell ref="C472:E476"/>
    <mergeCell ref="F472:F476"/>
    <mergeCell ref="F434:F443"/>
    <mergeCell ref="B424:B443"/>
    <mergeCell ref="C369:E378"/>
    <mergeCell ref="F369:F378"/>
    <mergeCell ref="C380:E389"/>
    <mergeCell ref="B402:B411"/>
    <mergeCell ref="B412:H412"/>
    <mergeCell ref="B603:H603"/>
    <mergeCell ref="C456:E465"/>
    <mergeCell ref="B243:H243"/>
    <mergeCell ref="B244:B253"/>
    <mergeCell ref="C244:E253"/>
    <mergeCell ref="B592:B601"/>
    <mergeCell ref="B602:H602"/>
    <mergeCell ref="C592:E596"/>
    <mergeCell ref="C597:E601"/>
    <mergeCell ref="B581:B590"/>
    <mergeCell ref="B580:H580"/>
    <mergeCell ref="C402:E406"/>
    <mergeCell ref="C407:E411"/>
    <mergeCell ref="B489:B498"/>
    <mergeCell ref="C522:E546"/>
    <mergeCell ref="B310:B319"/>
    <mergeCell ref="B558:H558"/>
    <mergeCell ref="B559:B568"/>
    <mergeCell ref="B569:H569"/>
    <mergeCell ref="C559:E568"/>
    <mergeCell ref="F559:F568"/>
    <mergeCell ref="B570:B579"/>
    <mergeCell ref="C570:E579"/>
    <mergeCell ref="C489:E498"/>
    <mergeCell ref="A1:N1"/>
    <mergeCell ref="B3:N3"/>
    <mergeCell ref="C4:N4"/>
    <mergeCell ref="D5:N5"/>
    <mergeCell ref="C29:E33"/>
    <mergeCell ref="B34:H34"/>
    <mergeCell ref="J11:L11"/>
    <mergeCell ref="F13:F22"/>
    <mergeCell ref="F24:F28"/>
    <mergeCell ref="B9:M9"/>
    <mergeCell ref="C24:E28"/>
    <mergeCell ref="B24:B33"/>
    <mergeCell ref="B78:H78"/>
    <mergeCell ref="B79:B88"/>
    <mergeCell ref="C79:E83"/>
    <mergeCell ref="F505:F509"/>
    <mergeCell ref="B488:H488"/>
    <mergeCell ref="C84:E88"/>
    <mergeCell ref="B35:B44"/>
    <mergeCell ref="B199:H199"/>
    <mergeCell ref="B499:H499"/>
    <mergeCell ref="B500:B509"/>
    <mergeCell ref="C500:E504"/>
    <mergeCell ref="C505:E509"/>
    <mergeCell ref="F211:F220"/>
    <mergeCell ref="F222:F231"/>
    <mergeCell ref="B232:H232"/>
    <mergeCell ref="B233:B242"/>
    <mergeCell ref="C233:E242"/>
    <mergeCell ref="C200:E209"/>
    <mergeCell ref="B210:H210"/>
    <mergeCell ref="F200:F209"/>
    <mergeCell ref="B211:B220"/>
    <mergeCell ref="C211:E220"/>
    <mergeCell ref="B254:H254"/>
    <mergeCell ref="B112:B121"/>
    <mergeCell ref="C112:E121"/>
    <mergeCell ref="B122:H122"/>
    <mergeCell ref="B123:B132"/>
    <mergeCell ref="F112:F121"/>
    <mergeCell ref="C10:H11"/>
    <mergeCell ref="B177:H177"/>
    <mergeCell ref="B13:B22"/>
    <mergeCell ref="C13:E22"/>
    <mergeCell ref="B23:H23"/>
    <mergeCell ref="C123:E132"/>
    <mergeCell ref="F123:F132"/>
    <mergeCell ref="B100:H100"/>
    <mergeCell ref="B101:B110"/>
    <mergeCell ref="C101:E110"/>
    <mergeCell ref="B56:H56"/>
    <mergeCell ref="B57:B66"/>
    <mergeCell ref="C57:E66"/>
    <mergeCell ref="B67:H67"/>
    <mergeCell ref="B111:H111"/>
    <mergeCell ref="F101:F110"/>
    <mergeCell ref="B133:H133"/>
    <mergeCell ref="B134:B143"/>
    <mergeCell ref="F29:F33"/>
    <mergeCell ref="B144:H144"/>
    <mergeCell ref="B145:B154"/>
    <mergeCell ref="C145:E149"/>
    <mergeCell ref="C150:E154"/>
    <mergeCell ref="F145:F149"/>
    <mergeCell ref="F150:F154"/>
    <mergeCell ref="C134:E143"/>
    <mergeCell ref="F134:F138"/>
    <mergeCell ref="F139:F143"/>
    <mergeCell ref="B178:B187"/>
    <mergeCell ref="C178:E187"/>
    <mergeCell ref="F288:F297"/>
    <mergeCell ref="F299:F308"/>
    <mergeCell ref="B188:H188"/>
    <mergeCell ref="B189:B198"/>
    <mergeCell ref="C189:E198"/>
    <mergeCell ref="F178:F187"/>
    <mergeCell ref="F189:F198"/>
    <mergeCell ref="B221:H221"/>
    <mergeCell ref="B166:H166"/>
    <mergeCell ref="B167:B176"/>
    <mergeCell ref="C167:E176"/>
    <mergeCell ref="F167:F176"/>
    <mergeCell ref="B200:B209"/>
    <mergeCell ref="B255:B264"/>
    <mergeCell ref="C255:E264"/>
    <mergeCell ref="B265:H265"/>
    <mergeCell ref="B222:B231"/>
    <mergeCell ref="C222:E231"/>
    <mergeCell ref="B266:B275"/>
    <mergeCell ref="C266:E275"/>
    <mergeCell ref="B276:H276"/>
    <mergeCell ref="C68:E77"/>
    <mergeCell ref="C478:E487"/>
    <mergeCell ref="F233:F242"/>
    <mergeCell ref="F244:F253"/>
    <mergeCell ref="F255:F264"/>
    <mergeCell ref="F266:F275"/>
    <mergeCell ref="B368:H368"/>
    <mergeCell ref="B444:H444"/>
    <mergeCell ref="C424:E433"/>
    <mergeCell ref="C434:E443"/>
    <mergeCell ref="B369:B378"/>
    <mergeCell ref="F68:F77"/>
    <mergeCell ref="F79:F83"/>
    <mergeCell ref="F84:F88"/>
    <mergeCell ref="F90:F94"/>
    <mergeCell ref="B89:H89"/>
    <mergeCell ref="B90:B99"/>
    <mergeCell ref="C90:E94"/>
    <mergeCell ref="C95:E99"/>
    <mergeCell ref="B68:B77"/>
    <mergeCell ref="B390:H390"/>
    <mergeCell ref="B277:B286"/>
    <mergeCell ref="C277:E286"/>
    <mergeCell ref="F277:F286"/>
    <mergeCell ref="F592:F596"/>
    <mergeCell ref="F597:F601"/>
    <mergeCell ref="F407:F411"/>
    <mergeCell ref="F413:F422"/>
    <mergeCell ref="F456:F465"/>
    <mergeCell ref="F467:F471"/>
    <mergeCell ref="B423:H423"/>
    <mergeCell ref="B391:B400"/>
    <mergeCell ref="B401:H401"/>
    <mergeCell ref="C391:E400"/>
    <mergeCell ref="F391:F400"/>
    <mergeCell ref="F402:F406"/>
    <mergeCell ref="F548:F557"/>
    <mergeCell ref="B522:B546"/>
    <mergeCell ref="B510:H510"/>
    <mergeCell ref="B511:B520"/>
    <mergeCell ref="C511:E520"/>
    <mergeCell ref="F478:F487"/>
    <mergeCell ref="F489:F498"/>
    <mergeCell ref="F500:F504"/>
    <mergeCell ref="B547:H547"/>
    <mergeCell ref="F570:F579"/>
    <mergeCell ref="F511:F520"/>
    <mergeCell ref="C548:E557"/>
    <mergeCell ref="C581:E590"/>
    <mergeCell ref="F581:F590"/>
    <mergeCell ref="B548:B557"/>
    <mergeCell ref="F95:F99"/>
    <mergeCell ref="B413:B422"/>
    <mergeCell ref="C413:E422"/>
    <mergeCell ref="B591:H591"/>
    <mergeCell ref="F424:F433"/>
    <mergeCell ref="B478:B487"/>
    <mergeCell ref="F380:F389"/>
    <mergeCell ref="B331:H331"/>
    <mergeCell ref="B379:H379"/>
    <mergeCell ref="B380:B389"/>
    <mergeCell ref="B287:H287"/>
    <mergeCell ref="B299:B308"/>
    <mergeCell ref="C299:E308"/>
    <mergeCell ref="B298:H298"/>
    <mergeCell ref="B320:H320"/>
    <mergeCell ref="B321:B330"/>
    <mergeCell ref="F310:F319"/>
    <mergeCell ref="C310:E319"/>
    <mergeCell ref="C321:E330"/>
    <mergeCell ref="F321:F330"/>
    <mergeCell ref="B309:H309"/>
  </mergeCells>
  <phoneticPr fontId="0" type="noConversion"/>
  <printOptions horizontalCentered="1"/>
  <pageMargins left="0.75" right="0.75" top="0.15748031496062992" bottom="1" header="0" footer="0"/>
  <pageSetup paperSize="9" scale="85" orientation="portrait" horizontalDpi="4294967292" r:id="rId1"/>
  <headerFooter alignWithMargins="0">
    <oddFooter>&amp;C&amp;8&amp;A&amp;R&amp;8Página &amp;P</oddFooter>
  </headerFooter>
  <rowBreaks count="13" manualBreakCount="13">
    <brk id="56" max="16" man="1"/>
    <brk id="100" max="16" man="1"/>
    <brk id="144" max="16" man="1"/>
    <brk id="188" max="16" man="1"/>
    <brk id="232" max="16" man="1"/>
    <brk id="287" max="16" man="1"/>
    <brk id="342" max="16" man="1"/>
    <brk id="368" max="16" man="1"/>
    <brk id="401" max="16" man="1"/>
    <brk id="444" max="16" man="1"/>
    <brk id="466" max="16" man="1"/>
    <brk id="521" max="16" man="1"/>
    <brk id="558" max="1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BA63"/>
  <sheetViews>
    <sheetView view="pageBreakPreview" topLeftCell="B1" zoomScaleNormal="25" zoomScaleSheetLayoutView="100" workbookViewId="0">
      <selection activeCell="D7" sqref="D7:J7"/>
    </sheetView>
  </sheetViews>
  <sheetFormatPr baseColWidth="10" defaultRowHeight="12.75" x14ac:dyDescent="0.2"/>
  <cols>
    <col min="1" max="1" width="2.5703125" bestFit="1" customWidth="1"/>
    <col min="2" max="2" width="2.85546875" bestFit="1" customWidth="1"/>
    <col min="3" max="3" width="2.5703125" customWidth="1"/>
    <col min="4" max="4" width="18.5703125" bestFit="1" customWidth="1"/>
    <col min="5" max="5" width="26.140625" customWidth="1"/>
    <col min="6" max="9" width="18.5703125" customWidth="1"/>
    <col min="10" max="10" width="18.7109375" customWidth="1"/>
  </cols>
  <sheetData>
    <row r="1" spans="1:53" ht="33.75" customHeight="1" thickBot="1" x14ac:dyDescent="0.25">
      <c r="A1" s="996" t="s">
        <v>756</v>
      </c>
      <c r="B1" s="997"/>
      <c r="C1" s="997"/>
      <c r="D1" s="997"/>
      <c r="E1" s="997"/>
      <c r="F1" s="997"/>
      <c r="G1" s="997"/>
      <c r="H1" s="997"/>
      <c r="I1" s="997"/>
      <c r="J1" s="998"/>
    </row>
    <row r="3" spans="1:53" x14ac:dyDescent="0.2">
      <c r="A3" s="9" t="s">
        <v>532</v>
      </c>
      <c r="B3" s="772" t="s">
        <v>570</v>
      </c>
      <c r="C3" s="772"/>
      <c r="D3" s="772"/>
      <c r="E3" s="772"/>
      <c r="F3" s="772"/>
      <c r="G3" s="772"/>
      <c r="H3" s="772"/>
      <c r="I3" s="772"/>
      <c r="J3" s="772"/>
    </row>
    <row r="4" spans="1:53" ht="25.5" customHeight="1" x14ac:dyDescent="0.2">
      <c r="B4" s="34" t="s">
        <v>535</v>
      </c>
      <c r="C4" s="769" t="s">
        <v>642</v>
      </c>
      <c r="D4" s="769"/>
      <c r="E4" s="769"/>
      <c r="F4" s="769"/>
      <c r="G4" s="769"/>
      <c r="H4" s="769"/>
      <c r="I4" s="769"/>
      <c r="J4" s="769"/>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x14ac:dyDescent="0.2">
      <c r="D5" s="12"/>
      <c r="G5" s="11"/>
      <c r="H5" s="37"/>
      <c r="I5" s="37"/>
      <c r="J5" s="37"/>
    </row>
    <row r="6" spans="1:53" ht="15" customHeight="1" x14ac:dyDescent="0.2">
      <c r="D6" s="992" t="s">
        <v>518</v>
      </c>
      <c r="E6" s="993"/>
      <c r="F6" s="993"/>
      <c r="G6" s="993"/>
      <c r="H6" s="993"/>
      <c r="I6" s="993"/>
      <c r="J6" s="994"/>
    </row>
    <row r="7" spans="1:53" ht="15" customHeight="1" x14ac:dyDescent="0.2">
      <c r="D7" s="988" t="s">
        <v>896</v>
      </c>
      <c r="E7" s="840"/>
      <c r="F7" s="840"/>
      <c r="G7" s="840"/>
      <c r="H7" s="840"/>
      <c r="I7" s="840"/>
      <c r="J7" s="989"/>
    </row>
    <row r="8" spans="1:53" ht="26.25" customHeight="1" x14ac:dyDescent="0.2">
      <c r="D8" s="776" t="s">
        <v>254</v>
      </c>
      <c r="E8" s="777"/>
      <c r="F8" s="777"/>
      <c r="G8" s="777"/>
      <c r="H8" s="777"/>
      <c r="I8" s="777"/>
      <c r="J8" s="778"/>
    </row>
    <row r="9" spans="1:53" ht="12.75" customHeight="1" x14ac:dyDescent="0.2">
      <c r="D9" s="855" t="s">
        <v>336</v>
      </c>
      <c r="E9" s="920" t="s">
        <v>753</v>
      </c>
      <c r="F9" s="918" t="s">
        <v>754</v>
      </c>
      <c r="G9" s="918"/>
      <c r="H9" s="918"/>
      <c r="I9" s="918"/>
      <c r="J9" s="918"/>
    </row>
    <row r="10" spans="1:53" x14ac:dyDescent="0.2">
      <c r="D10" s="856"/>
      <c r="E10" s="920"/>
      <c r="F10" s="296" t="s">
        <v>660</v>
      </c>
      <c r="G10" s="296" t="s">
        <v>661</v>
      </c>
      <c r="H10" s="296" t="s">
        <v>662</v>
      </c>
      <c r="I10" s="296" t="s">
        <v>663</v>
      </c>
      <c r="J10" s="296" t="s">
        <v>664</v>
      </c>
    </row>
    <row r="11" spans="1:53" x14ac:dyDescent="0.2">
      <c r="D11" s="260" t="s">
        <v>574</v>
      </c>
      <c r="E11" s="73" t="str">
        <f>IF('VN Geográfica  a) 2'!I23=0," ",('VN Geográfica  a) 2'!I23/'VN Geográfica  a) 2'!$M23))</f>
        <v xml:space="preserve"> </v>
      </c>
      <c r="F11" s="73" t="str">
        <f>IF('Geográfica 1. a) 6'!I23=0," ",'Geográfica 1. a) 6'!I23/'VN Geográfica  a) 2'!$M23)</f>
        <v xml:space="preserve"> </v>
      </c>
      <c r="G11" s="73" t="str">
        <f>IF('Geográfica 1. a) 6'!J23=0," ",'Geográfica 1. a) 6'!J23/'VN Geográfica  a) 2'!$M23)</f>
        <v xml:space="preserve"> </v>
      </c>
      <c r="H11" s="73" t="str">
        <f>IF('Geográfica 1. a) 6'!K23=0," ",'Geográfica 1. a) 6'!K23/'VN Geográfica  a) 2'!$M23)</f>
        <v xml:space="preserve"> </v>
      </c>
      <c r="I11" s="73" t="str">
        <f>IF('Geográfica 1. a) 6'!L23=0," ",'Geográfica 1. a) 6'!L23/'VN Geográfica  a) 2'!$M23)</f>
        <v xml:space="preserve"> </v>
      </c>
      <c r="J11" s="73" t="str">
        <f>IF('Geográfica 1. a) 6'!M23=0," ",'Geográfica 1. a) 6'!M23/'VN Geográfica  a) 2'!$M23)</f>
        <v xml:space="preserve"> </v>
      </c>
    </row>
    <row r="12" spans="1:53" x14ac:dyDescent="0.2">
      <c r="D12" s="260" t="s">
        <v>598</v>
      </c>
      <c r="E12" s="73" t="str">
        <f>IF('VN Geográfica  a) 2'!I34=0," ",'VN Geográfica  a) 2'!I34/'VN Geográfica  a) 2'!$M34)</f>
        <v xml:space="preserve"> </v>
      </c>
      <c r="F12" s="73" t="str">
        <f>IF('Geográfica 1. a) 6'!I34=0," ",'Geográfica 1. a) 6'!I34/'Geográfica 1. a) 6'!O34)</f>
        <v xml:space="preserve"> </v>
      </c>
      <c r="G12" s="73" t="str">
        <f>IF('Geográfica 1. a) 6'!J34=0," ",'Geográfica 1. a) 6'!J34/'Geográfica 1. a) 6'!P34)</f>
        <v xml:space="preserve"> </v>
      </c>
      <c r="H12" s="73" t="str">
        <f>IF('Geográfica 1. a) 6'!K34=0," ",'Geográfica 1. a) 6'!K34/'Geográfica 1. a) 6'!Q34)</f>
        <v xml:space="preserve"> </v>
      </c>
      <c r="I12" s="73" t="str">
        <f>IF('Geográfica 1. a) 6'!L34=0," ",'Geográfica 1. a) 6'!L34/'Geográfica 1. a) 6'!R34)</f>
        <v xml:space="preserve"> </v>
      </c>
      <c r="J12" s="73" t="str">
        <f>IF('Geográfica 1. a) 6'!M34=0," ",'Geográfica 1. a) 6'!M34/'Geográfica 1. a) 6'!S34)</f>
        <v xml:space="preserve"> </v>
      </c>
    </row>
    <row r="13" spans="1:53" x14ac:dyDescent="0.2">
      <c r="D13" s="260" t="s">
        <v>600</v>
      </c>
      <c r="E13" s="73" t="str">
        <f>IF('VN Geográfica  a) 2'!I45=0," ",'VN Geográfica  a) 2'!I45/'VN Geográfica  a) 2'!$M45)</f>
        <v xml:space="preserve"> </v>
      </c>
      <c r="F13" s="73" t="str">
        <f>IF('Geográfica 1. a) 6'!I45=0," ",'Geográfica 1. a) 6'!I45/'VN Geográfica  a) 2'!$M45)</f>
        <v xml:space="preserve"> </v>
      </c>
      <c r="G13" s="73" t="str">
        <f>IF('Geográfica 1. a) 6'!J45=0," ",'Geográfica 1. a) 6'!J45/'VN Geográfica  a) 2'!$M45)</f>
        <v xml:space="preserve"> </v>
      </c>
      <c r="H13" s="73" t="str">
        <f>IF('Geográfica 1. a) 6'!K45=0," ",'Geográfica 1. a) 6'!K45/'VN Geográfica  a) 2'!$M45)</f>
        <v xml:space="preserve"> </v>
      </c>
      <c r="I13" s="73" t="str">
        <f>IF('Geográfica 1. a) 6'!L45=0," ",'Geográfica 1. a) 6'!L45/'VN Geográfica  a) 2'!$M45)</f>
        <v xml:space="preserve"> </v>
      </c>
      <c r="J13" s="73" t="str">
        <f>IF('Geográfica 1. a) 6'!M45=0," ",'Geográfica 1. a) 6'!M45/'VN Geográfica  a) 2'!$M45)</f>
        <v xml:space="preserve"> </v>
      </c>
    </row>
    <row r="14" spans="1:53" x14ac:dyDescent="0.2">
      <c r="D14" s="260" t="s">
        <v>604</v>
      </c>
      <c r="E14" s="73" t="str">
        <f>IF('VN Geográfica  a) 2'!I56=0," ",'VN Geográfica  a) 2'!I56/'VN Geográfica  a) 2'!$M56)</f>
        <v xml:space="preserve"> </v>
      </c>
      <c r="F14" s="73" t="str">
        <f>IF('Geográfica 1. a) 6'!I56=0," ",'Geográfica 1. a) 6'!I56/'VN Geográfica  a) 2'!$M56)</f>
        <v xml:space="preserve"> </v>
      </c>
      <c r="G14" s="73" t="str">
        <f>IF('Geográfica 1. a) 6'!J56=0," ",'Geográfica 1. a) 6'!J56/'VN Geográfica  a) 2'!$M56)</f>
        <v xml:space="preserve"> </v>
      </c>
      <c r="H14" s="73" t="str">
        <f>IF('Geográfica 1. a) 6'!K56=0," ",'Geográfica 1. a) 6'!K56/'VN Geográfica  a) 2'!$M56)</f>
        <v xml:space="preserve"> </v>
      </c>
      <c r="I14" s="73" t="str">
        <f>IF('Geográfica 1. a) 6'!L56=0," ",'Geográfica 1. a) 6'!L56/'VN Geográfica  a) 2'!$M56)</f>
        <v xml:space="preserve"> </v>
      </c>
      <c r="J14" s="73" t="str">
        <f>IF('Geográfica 1. a) 6'!M56=0," ",'Geográfica 1. a) 6'!M56/'VN Geográfica  a) 2'!$M56)</f>
        <v xml:space="preserve"> </v>
      </c>
    </row>
    <row r="15" spans="1:53" x14ac:dyDescent="0.2">
      <c r="D15" s="260" t="s">
        <v>607</v>
      </c>
      <c r="E15" s="73" t="str">
        <f>IF('VN Geográfica  a) 2'!I67=0," ",'VN Geográfica  a) 2'!I67/'VN Geográfica  a) 2'!$M67)</f>
        <v xml:space="preserve"> </v>
      </c>
      <c r="F15" s="73" t="str">
        <f>IF('Geográfica 1. a) 6'!I67=0," ",'Geográfica 1. a) 6'!I67/'VN Geográfica  a) 2'!$M67)</f>
        <v xml:space="preserve"> </v>
      </c>
      <c r="G15" s="73" t="str">
        <f>IF('Geográfica 1. a) 6'!J67=0," ",'Geográfica 1. a) 6'!J67/'VN Geográfica  a) 2'!$M67)</f>
        <v xml:space="preserve"> </v>
      </c>
      <c r="H15" s="73" t="str">
        <f>IF('Geográfica 1. a) 6'!K67=0," ",'Geográfica 1. a) 6'!K67/'VN Geográfica  a) 2'!$M67)</f>
        <v xml:space="preserve"> </v>
      </c>
      <c r="I15" s="73" t="str">
        <f>IF('Geográfica 1. a) 6'!L67=0," ",'Geográfica 1. a) 6'!L67/'VN Geográfica  a) 2'!$M67)</f>
        <v xml:space="preserve"> </v>
      </c>
      <c r="J15" s="73" t="str">
        <f>IF('Geográfica 1. a) 6'!M67=0," ",'Geográfica 1. a) 6'!M67/'VN Geográfica  a) 2'!$M67)</f>
        <v xml:space="preserve"> </v>
      </c>
    </row>
    <row r="16" spans="1:53" x14ac:dyDescent="0.2">
      <c r="D16" s="260" t="s">
        <v>609</v>
      </c>
      <c r="E16" s="73" t="str">
        <f>IF('VN Geográfica  a) 2'!I78=0," ",'VN Geográfica  a) 2'!I78/'VN Geográfica  a) 2'!$M78)</f>
        <v xml:space="preserve"> </v>
      </c>
      <c r="F16" s="73" t="str">
        <f>IF('Geográfica 1. a) 6'!I78=0," ",'Geográfica 1. a) 6'!I78/'VN Geográfica  a) 2'!$M78)</f>
        <v xml:space="preserve"> </v>
      </c>
      <c r="G16" s="73" t="str">
        <f>IF('Geográfica 1. a) 6'!J78=0," ",'Geográfica 1. a) 6'!J78/'VN Geográfica  a) 2'!$M78)</f>
        <v xml:space="preserve"> </v>
      </c>
      <c r="H16" s="73" t="str">
        <f>IF('Geográfica 1. a) 6'!K78=0," ",'Geográfica 1. a) 6'!K78/'VN Geográfica  a) 2'!$M78)</f>
        <v xml:space="preserve"> </v>
      </c>
      <c r="I16" s="73" t="str">
        <f>IF('Geográfica 1. a) 6'!L78=0," ",'Geográfica 1. a) 6'!L78/'VN Geográfica  a) 2'!$M78)</f>
        <v xml:space="preserve"> </v>
      </c>
      <c r="J16" s="73" t="str">
        <f>IF('Geográfica 1. a) 6'!M78=0," ",'Geográfica 1. a) 6'!M78/'VN Geográfica  a) 2'!$M78)</f>
        <v xml:space="preserve"> </v>
      </c>
    </row>
    <row r="17" spans="4:10" x14ac:dyDescent="0.2">
      <c r="D17" s="260" t="s">
        <v>616</v>
      </c>
      <c r="E17" s="73" t="str">
        <f>IF('VN Geográfica  a) 2'!I89=0," ",'VN Geográfica  a) 2'!I89/'VN Geográfica  a) 2'!$M89)</f>
        <v xml:space="preserve"> </v>
      </c>
      <c r="F17" s="73" t="str">
        <f>IF('Geográfica 1. a) 6'!I89=0," ",'Geográfica 1. a) 6'!I89/'VN Geográfica  a) 2'!$M89)</f>
        <v xml:space="preserve"> </v>
      </c>
      <c r="G17" s="73" t="str">
        <f>IF('Geográfica 1. a) 6'!J89=0," ",'Geográfica 1. a) 6'!J89/'VN Geográfica  a) 2'!$M89)</f>
        <v xml:space="preserve"> </v>
      </c>
      <c r="H17" s="73" t="str">
        <f>IF('Geográfica 1. a) 6'!K89=0," ",'Geográfica 1. a) 6'!K89/'VN Geográfica  a) 2'!$M89)</f>
        <v xml:space="preserve"> </v>
      </c>
      <c r="I17" s="73" t="str">
        <f>IF('Geográfica 1. a) 6'!L89=0," ",'Geográfica 1. a) 6'!L89/'VN Geográfica  a) 2'!$M89)</f>
        <v xml:space="preserve"> </v>
      </c>
      <c r="J17" s="73" t="str">
        <f>IF('Geográfica 1. a) 6'!M89=0," ",'Geográfica 1. a) 6'!M89/'VN Geográfica  a) 2'!$M89)</f>
        <v xml:space="preserve"> </v>
      </c>
    </row>
    <row r="18" spans="4:10" ht="13.5" thickBot="1" x14ac:dyDescent="0.25">
      <c r="D18" s="243" t="s">
        <v>626</v>
      </c>
      <c r="E18" s="262" t="str">
        <f>IF('VN Geográfica  a) 2'!I100=0," ",'VN Geográfica  a) 2'!I100/'VN Geográfica  a) 2'!$M100)</f>
        <v xml:space="preserve"> </v>
      </c>
      <c r="F18" s="262" t="str">
        <f>IF('Geográfica 1. a) 6'!I100=0," ",'Geográfica 1. a) 6'!I100/'VN Geográfica  a) 2'!$M100)</f>
        <v xml:space="preserve"> </v>
      </c>
      <c r="G18" s="262" t="str">
        <f>IF('Geográfica 1. a) 6'!J100=0," ",'Geográfica 1. a) 6'!J100/'VN Geográfica  a) 2'!$M100)</f>
        <v xml:space="preserve"> </v>
      </c>
      <c r="H18" s="262" t="str">
        <f>IF('Geográfica 1. a) 6'!K100=0," ",'Geográfica 1. a) 6'!K100/'VN Geográfica  a) 2'!$M100)</f>
        <v xml:space="preserve"> </v>
      </c>
      <c r="I18" s="262" t="str">
        <f>IF('Geográfica 1. a) 6'!L100=0," ",'Geográfica 1. a) 6'!L100/'VN Geográfica  a) 2'!$M100)</f>
        <v xml:space="preserve"> </v>
      </c>
      <c r="J18" s="262" t="str">
        <f>IF('Geográfica 1. a) 6'!M100=0," ",'Geográfica 1. a) 6'!M100/'VN Geográfica  a) 2'!$M100)</f>
        <v xml:space="preserve"> </v>
      </c>
    </row>
    <row r="19" spans="4:10" ht="13.5" thickTop="1" x14ac:dyDescent="0.2">
      <c r="D19" s="26" t="s">
        <v>608</v>
      </c>
      <c r="E19" s="264" t="str">
        <f>IF('VN Geográfica  a) 2'!I111=0," ",'VN Geográfica  a) 2'!I111/'VN Geográfica  a) 2'!$M111)</f>
        <v xml:space="preserve"> </v>
      </c>
      <c r="F19" s="264" t="str">
        <f>IF('Geográfica 1. a) 6'!I111=0," ",'Geográfica 1. a) 6'!I111/'VN Geográfica  a) 2'!$M111)</f>
        <v xml:space="preserve"> </v>
      </c>
      <c r="G19" s="264" t="str">
        <f>IF('Geográfica 1. a) 6'!J111=0," ",'Geográfica 1. a) 6'!J111/'VN Geográfica  a) 2'!$M111)</f>
        <v xml:space="preserve"> </v>
      </c>
      <c r="H19" s="264" t="str">
        <f>IF('Geográfica 1. a) 6'!K111=0," ",'Geográfica 1. a) 6'!K111/'VN Geográfica  a) 2'!$M111)</f>
        <v xml:space="preserve"> </v>
      </c>
      <c r="I19" s="264" t="str">
        <f>IF('Geográfica 1. a) 6'!L111=0," ",'Geográfica 1. a) 6'!L111/'VN Geográfica  a) 2'!$M111)</f>
        <v xml:space="preserve"> </v>
      </c>
      <c r="J19" s="264" t="str">
        <f>IF('Geográfica 1. a) 6'!M111=0," ",'Geográfica 1. a) 6'!M111/'VN Geográfica  a) 2'!$M111)</f>
        <v xml:space="preserve"> </v>
      </c>
    </row>
    <row r="20" spans="4:10" x14ac:dyDescent="0.2">
      <c r="D20" s="26" t="s">
        <v>630</v>
      </c>
      <c r="E20" s="73" t="str">
        <f>IF('VN Geográfica  a) 2'!I122=0," ",'VN Geográfica  a) 2'!I122/'VN Geográfica  a) 2'!$M122)</f>
        <v xml:space="preserve"> </v>
      </c>
      <c r="F20" s="73" t="str">
        <f>IF('Geográfica 1. a) 6'!I122=0," ",'Geográfica 1. a) 6'!I122/'VN Geográfica  a) 2'!$M122)</f>
        <v xml:space="preserve"> </v>
      </c>
      <c r="G20" s="73" t="str">
        <f>IF('Geográfica 1. a) 6'!J122=0," ",'Geográfica 1. a) 6'!J122/'VN Geográfica  a) 2'!$M122)</f>
        <v xml:space="preserve"> </v>
      </c>
      <c r="H20" s="73" t="str">
        <f>IF('Geográfica 1. a) 6'!K122=0," ",'Geográfica 1. a) 6'!K122/'VN Geográfica  a) 2'!$M122)</f>
        <v xml:space="preserve"> </v>
      </c>
      <c r="I20" s="73" t="str">
        <f>IF('Geográfica 1. a) 6'!L122=0," ",'Geográfica 1. a) 6'!L122/'VN Geográfica  a) 2'!$M122)</f>
        <v xml:space="preserve"> </v>
      </c>
      <c r="J20" s="73" t="str">
        <f>IF('Geográfica 1. a) 6'!M122=0," ",'Geográfica 1. a) 6'!M122/'VN Geográfica  a) 2'!$M122)</f>
        <v xml:space="preserve"> </v>
      </c>
    </row>
    <row r="21" spans="4:10" ht="13.5" thickBot="1" x14ac:dyDescent="0.25">
      <c r="D21" s="265" t="s">
        <v>636</v>
      </c>
      <c r="E21" s="263" t="str">
        <f>IF('VN Geográfica  a) 2'!I133=0," ",'VN Geográfica  a) 2'!I133/'VN Geográfica  a) 2'!$M133)</f>
        <v xml:space="preserve"> </v>
      </c>
      <c r="F21" s="263" t="str">
        <f>IF('Geográfica 1. a) 6'!I133=0," ",'Geográfica 1. a) 6'!I133/'VN Geográfica  a) 2'!$M133)</f>
        <v xml:space="preserve"> </v>
      </c>
      <c r="G21" s="263" t="str">
        <f>IF('Geográfica 1. a) 6'!J133=0," ",'Geográfica 1. a) 6'!J133/'VN Geográfica  a) 2'!$M133)</f>
        <v xml:space="preserve"> </v>
      </c>
      <c r="H21" s="263" t="str">
        <f>IF('Geográfica 1. a) 6'!K133=0," ",'Geográfica 1. a) 6'!K133/'VN Geográfica  a) 2'!$M133)</f>
        <v xml:space="preserve"> </v>
      </c>
      <c r="I21" s="263" t="str">
        <f>IF('Geográfica 1. a) 6'!L133=0," ",'Geográfica 1. a) 6'!L133/'VN Geográfica  a) 2'!$M133)</f>
        <v xml:space="preserve"> </v>
      </c>
      <c r="J21" s="263" t="str">
        <f>IF('Geográfica 1. a) 6'!M133=0," ",'Geográfica 1. a) 6'!M133/'VN Geográfica  a) 2'!$M133)</f>
        <v xml:space="preserve"> </v>
      </c>
    </row>
    <row r="22" spans="4:10" ht="14.25" thickTop="1" thickBot="1" x14ac:dyDescent="0.25">
      <c r="D22" s="266" t="s">
        <v>620</v>
      </c>
      <c r="E22" s="263" t="str">
        <f>IF('VN Geográfica  a) 2'!I144=0," ",'VN Geográfica  a) 2'!I144/'VN Geográfica  a) 2'!$M144)</f>
        <v xml:space="preserve"> </v>
      </c>
      <c r="F22" s="263" t="str">
        <f>IF('Geográfica 1. a) 6'!I144=0," ",'Geográfica 1. a) 6'!I144/'VN Geográfica  a) 2'!$M144)</f>
        <v xml:space="preserve"> </v>
      </c>
      <c r="G22" s="263" t="str">
        <f>IF('Geográfica 1. a) 6'!J144=0," ",'Geográfica 1. a) 6'!J144/'VN Geográfica  a) 2'!$M144)</f>
        <v xml:space="preserve"> </v>
      </c>
      <c r="H22" s="263" t="str">
        <f>IF('Geográfica 1. a) 6'!K144=0," ",'Geográfica 1. a) 6'!K144/'VN Geográfica  a) 2'!$M144)</f>
        <v xml:space="preserve"> </v>
      </c>
      <c r="I22" s="263" t="str">
        <f>IF('Geográfica 1. a) 6'!L144=0," ",'Geográfica 1. a) 6'!L144/'VN Geográfica  a) 2'!$M144)</f>
        <v xml:space="preserve"> </v>
      </c>
      <c r="J22" s="263" t="str">
        <f>IF('Geográfica 1. a) 6'!M144=0," ",'Geográfica 1. a) 6'!M144/'VN Geográfica  a) 2'!$M144)</f>
        <v xml:space="preserve"> </v>
      </c>
    </row>
    <row r="23" spans="4:10" ht="14.25" thickTop="1" thickBot="1" x14ac:dyDescent="0.25">
      <c r="D23" s="266" t="s">
        <v>594</v>
      </c>
      <c r="E23" s="263" t="str">
        <f>IF('VN Geográfica  a) 2'!I155=0," ",'VN Geográfica  a) 2'!I155/'VN Geográfica  a) 2'!$M155)</f>
        <v xml:space="preserve"> </v>
      </c>
      <c r="F23" s="263" t="str">
        <f>IF('Geográfica 1. a) 6'!I155=0," ",'Geográfica 1. a) 6'!I155/'VN Geográfica  a) 2'!$M155)</f>
        <v xml:space="preserve"> </v>
      </c>
      <c r="G23" s="263" t="str">
        <f>IF('Geográfica 1. a) 6'!J155=0," ",'Geográfica 1. a) 6'!J155/'VN Geográfica  a) 2'!$M155)</f>
        <v xml:space="preserve"> </v>
      </c>
      <c r="H23" s="263" t="str">
        <f>IF('Geográfica 1. a) 6'!K155=0," ",'Geográfica 1. a) 6'!K155/'VN Geográfica  a) 2'!$M155)</f>
        <v xml:space="preserve"> </v>
      </c>
      <c r="I23" s="263" t="str">
        <f>IF('Geográfica 1. a) 6'!L155=0," ",'Geográfica 1. a) 6'!L155/'VN Geográfica  a) 2'!$M155)</f>
        <v xml:space="preserve"> </v>
      </c>
      <c r="J23" s="263" t="str">
        <f>IF('Geográfica 1. a) 6'!M155=0," ",'Geográfica 1. a) 6'!M155/'VN Geográfica  a) 2'!$M155)</f>
        <v xml:space="preserve"> </v>
      </c>
    </row>
    <row r="24" spans="4:10" ht="13.5" thickTop="1" x14ac:dyDescent="0.2">
      <c r="D24" s="26" t="s">
        <v>610</v>
      </c>
      <c r="E24" s="264" t="str">
        <f>IF('VN Geográfica  a) 2'!I166=0," ",'VN Geográfica  a) 2'!I166/'VN Geográfica  a) 2'!$M166)</f>
        <v xml:space="preserve"> </v>
      </c>
      <c r="F24" s="264" t="str">
        <f>IF('Geográfica 1. a) 6'!I166=0," ",'Geográfica 1. a) 6'!I166/'VN Geográfica  a) 2'!$M166)</f>
        <v xml:space="preserve"> </v>
      </c>
      <c r="G24" s="264" t="str">
        <f>IF('Geográfica 1. a) 6'!J166=0," ",'Geográfica 1. a) 6'!J166/'VN Geográfica  a) 2'!$M166)</f>
        <v xml:space="preserve"> </v>
      </c>
      <c r="H24" s="264" t="str">
        <f>IF('Geográfica 1. a) 6'!K166=0," ",'Geográfica 1. a) 6'!K166/'VN Geográfica  a) 2'!$M166)</f>
        <v xml:space="preserve"> </v>
      </c>
      <c r="I24" s="264" t="str">
        <f>IF('Geográfica 1. a) 6'!L166=0," ",'Geográfica 1. a) 6'!L166/'VN Geográfica  a) 2'!$M166)</f>
        <v xml:space="preserve"> </v>
      </c>
      <c r="J24" s="264" t="str">
        <f>IF('Geográfica 1. a) 6'!M166=0," ",'Geográfica 1. a) 6'!M166/'VN Geográfica  a) 2'!$M166)</f>
        <v xml:space="preserve"> </v>
      </c>
    </row>
    <row r="25" spans="4:10" ht="13.5" thickBot="1" x14ac:dyDescent="0.25">
      <c r="D25" s="265" t="s">
        <v>516</v>
      </c>
      <c r="E25" s="263" t="str">
        <f>IF('VN Geográfica  a) 2'!I177=0," ",'VN Geográfica  a) 2'!I177/'VN Geográfica  a) 2'!$M177)</f>
        <v xml:space="preserve"> </v>
      </c>
      <c r="F25" s="263" t="str">
        <f>IF('Geográfica 1. a) 6'!I177=0," ",'Geográfica 1. a) 6'!I177/'VN Geográfica  a) 2'!$M177)</f>
        <v xml:space="preserve"> </v>
      </c>
      <c r="G25" s="263" t="str">
        <f>IF('Geográfica 1. a) 6'!J177=0," ",'Geográfica 1. a) 6'!J177/'VN Geográfica  a) 2'!$M177)</f>
        <v xml:space="preserve"> </v>
      </c>
      <c r="H25" s="263" t="str">
        <f>IF('Geográfica 1. a) 6'!K177=0," ",'Geográfica 1. a) 6'!K177/'VN Geográfica  a) 2'!$M177)</f>
        <v xml:space="preserve"> </v>
      </c>
      <c r="I25" s="263" t="str">
        <f>IF('Geográfica 1. a) 6'!L177=0," ",'Geográfica 1. a) 6'!L177/'VN Geográfica  a) 2'!$M177)</f>
        <v xml:space="preserve"> </v>
      </c>
      <c r="J25" s="263" t="str">
        <f>IF('Geográfica 1. a) 6'!M177=0," ",'Geográfica 1. a) 6'!M177/'VN Geográfica  a) 2'!$M177)</f>
        <v xml:space="preserve"> </v>
      </c>
    </row>
    <row r="26" spans="4:10" ht="14.25" thickTop="1" thickBot="1" x14ac:dyDescent="0.25">
      <c r="D26" s="266" t="s">
        <v>379</v>
      </c>
      <c r="E26" s="263" t="str">
        <f>IF('VN Geográfica  a) 2'!I188=0," ",'VN Geográfica  a) 2'!I188/'VN Geográfica  a) 2'!$M188)</f>
        <v xml:space="preserve"> </v>
      </c>
      <c r="F26" s="263" t="str">
        <f>IF('Geográfica 1. a) 6'!I188=0," ",'Geográfica 1. a) 6'!I188/'VN Geográfica  a) 2'!$M188)</f>
        <v xml:space="preserve"> </v>
      </c>
      <c r="G26" s="263" t="str">
        <f>IF('Geográfica 1. a) 6'!J188=0," ",'Geográfica 1. a) 6'!J188/'VN Geográfica  a) 2'!$M188)</f>
        <v xml:space="preserve"> </v>
      </c>
      <c r="H26" s="263" t="str">
        <f>IF('Geográfica 1. a) 6'!K188=0," ",'Geográfica 1. a) 6'!K188/'VN Geográfica  a) 2'!$M188)</f>
        <v xml:space="preserve"> </v>
      </c>
      <c r="I26" s="263" t="str">
        <f>IF('Geográfica 1. a) 6'!L188=0," ",'Geográfica 1. a) 6'!L188/'VN Geográfica  a) 2'!$M188)</f>
        <v xml:space="preserve"> </v>
      </c>
      <c r="J26" s="263" t="str">
        <f>IF('Geográfica 1. a) 6'!M188=0," ",'Geográfica 1. a) 6'!M188/'VN Geográfica  a) 2'!$M188)</f>
        <v xml:space="preserve"> </v>
      </c>
    </row>
    <row r="27" spans="4:10" ht="13.5" thickTop="1" x14ac:dyDescent="0.2">
      <c r="D27" s="26" t="s">
        <v>592</v>
      </c>
      <c r="E27" s="267" t="str">
        <f>IF('VN Geográfica  a) 2'!I199=0," ",'VN Geográfica  a) 2'!I199/'VN Geográfica  a) 2'!$M199)</f>
        <v xml:space="preserve"> </v>
      </c>
      <c r="F27" s="264" t="str">
        <f>IF('Geográfica 1. a) 6'!I199=0," ",'Geográfica 1. a) 6'!I199/'VN Geográfica  a) 2'!$M199)</f>
        <v xml:space="preserve"> </v>
      </c>
      <c r="G27" s="264" t="str">
        <f>IF('Geográfica 1. a) 6'!J199=0," ",'Geográfica 1. a) 6'!J199/'VN Geográfica  a) 2'!$M199)</f>
        <v xml:space="preserve"> </v>
      </c>
      <c r="H27" s="264" t="str">
        <f>IF('Geográfica 1. a) 6'!K199=0," ",'Geográfica 1. a) 6'!K199/'VN Geográfica  a) 2'!$M199)</f>
        <v xml:space="preserve"> </v>
      </c>
      <c r="I27" s="264" t="str">
        <f>IF('Geográfica 1. a) 6'!L199=0," ",'Geográfica 1. a) 6'!L199/'VN Geográfica  a) 2'!$M199)</f>
        <v xml:space="preserve"> </v>
      </c>
      <c r="J27" s="264" t="str">
        <f>IF('Geográfica 1. a) 6'!M199=0," ",'Geográfica 1. a) 6'!M199/'VN Geográfica  a) 2'!$M199)</f>
        <v xml:space="preserve"> </v>
      </c>
    </row>
    <row r="28" spans="4:10" x14ac:dyDescent="0.2">
      <c r="D28" s="26" t="s">
        <v>596</v>
      </c>
      <c r="E28" s="73" t="str">
        <f>IF('VN Geográfica  a) 2'!I210=0," ",'VN Geográfica  a) 2'!I210/'VN Geográfica  a) 2'!$M210)</f>
        <v xml:space="preserve"> </v>
      </c>
      <c r="F28" s="73" t="str">
        <f>IF('Geográfica 1. a) 6'!I210=0," ",'Geográfica 1. a) 6'!I210/'VN Geográfica  a) 2'!$M210)</f>
        <v xml:space="preserve"> </v>
      </c>
      <c r="G28" s="73" t="str">
        <f>IF('Geográfica 1. a) 6'!J210=0," ",'Geográfica 1. a) 6'!J210/'VN Geográfica  a) 2'!$M210)</f>
        <v xml:space="preserve"> </v>
      </c>
      <c r="H28" s="73" t="str">
        <f>IF('Geográfica 1. a) 6'!K210=0," ",'Geográfica 1. a) 6'!K210/'VN Geográfica  a) 2'!$M210)</f>
        <v xml:space="preserve"> </v>
      </c>
      <c r="I28" s="73" t="str">
        <f>IF('Geográfica 1. a) 6'!L210=0," ",'Geográfica 1. a) 6'!L210/'VN Geográfica  a) 2'!$M210)</f>
        <v xml:space="preserve"> </v>
      </c>
      <c r="J28" s="73" t="str">
        <f>IF('Geográfica 1. a) 6'!M210=0," ",'Geográfica 1. a) 6'!M210/'VN Geográfica  a) 2'!$M210)</f>
        <v xml:space="preserve"> </v>
      </c>
    </row>
    <row r="29" spans="4:10" x14ac:dyDescent="0.2">
      <c r="D29" s="26" t="s">
        <v>612</v>
      </c>
      <c r="E29" s="73" t="str">
        <f>IF('VN Geográfica  a) 2'!I221=0," ",'VN Geográfica  a) 2'!I221/'VN Geográfica  a) 2'!$M221)</f>
        <v xml:space="preserve"> </v>
      </c>
      <c r="F29" s="73" t="str">
        <f>IF('Geográfica 1. a) 6'!I221=0," ",'Geográfica 1. a) 6'!I221/'VN Geográfica  a) 2'!$M221)</f>
        <v xml:space="preserve"> </v>
      </c>
      <c r="G29" s="73" t="str">
        <f>IF('Geográfica 1. a) 6'!J221=0," ",'Geográfica 1. a) 6'!J221/'VN Geográfica  a) 2'!$M221)</f>
        <v xml:space="preserve"> </v>
      </c>
      <c r="H29" s="73" t="str">
        <f>IF('Geográfica 1. a) 6'!K221=0," ",'Geográfica 1. a) 6'!K221/'VN Geográfica  a) 2'!$M221)</f>
        <v xml:space="preserve"> </v>
      </c>
      <c r="I29" s="73" t="str">
        <f>IF('Geográfica 1. a) 6'!L221=0," ",'Geográfica 1. a) 6'!L221/'VN Geográfica  a) 2'!$M221)</f>
        <v xml:space="preserve"> </v>
      </c>
      <c r="J29" s="73" t="str">
        <f>IF('Geográfica 1. a) 6'!M221=0," ",'Geográfica 1. a) 6'!M221/'VN Geográfica  a) 2'!$M221)</f>
        <v xml:space="preserve"> </v>
      </c>
    </row>
    <row r="30" spans="4:10" x14ac:dyDescent="0.2">
      <c r="D30" s="26" t="s">
        <v>621</v>
      </c>
      <c r="E30" s="73" t="str">
        <f>IF('VN Geográfica  a) 2'!I232=0," ",'VN Geográfica  a) 2'!I232/'VN Geográfica  a) 2'!$M232)</f>
        <v xml:space="preserve"> </v>
      </c>
      <c r="F30" s="73" t="str">
        <f>IF('Geográfica 1. a) 6'!I232=0," ",'Geográfica 1. a) 6'!I232/'VN Geográfica  a) 2'!$M232)</f>
        <v xml:space="preserve"> </v>
      </c>
      <c r="G30" s="73" t="str">
        <f>IF('Geográfica 1. a) 6'!J232=0," ",'Geográfica 1. a) 6'!J232/'VN Geográfica  a) 2'!$M232)</f>
        <v xml:space="preserve"> </v>
      </c>
      <c r="H30" s="73" t="str">
        <f>IF('Geográfica 1. a) 6'!K232=0," ",'Geográfica 1. a) 6'!K232/'VN Geográfica  a) 2'!$M232)</f>
        <v xml:space="preserve"> </v>
      </c>
      <c r="I30" s="73" t="str">
        <f>IF('Geográfica 1. a) 6'!L232=0," ",'Geográfica 1. a) 6'!L232/'VN Geográfica  a) 2'!$M232)</f>
        <v xml:space="preserve"> </v>
      </c>
      <c r="J30" s="73" t="str">
        <f>IF('Geográfica 1. a) 6'!M232=0," ",'Geográfica 1. a) 6'!M232/'VN Geográfica  a) 2'!$M232)</f>
        <v xml:space="preserve"> </v>
      </c>
    </row>
    <row r="31" spans="4:10" x14ac:dyDescent="0.2">
      <c r="D31" s="26" t="s">
        <v>623</v>
      </c>
      <c r="E31" s="73" t="str">
        <f>IF('VN Geográfica  a) 2'!I243=0," ",'VN Geográfica  a) 2'!I243/'VN Geográfica  a) 2'!$M243)</f>
        <v xml:space="preserve"> </v>
      </c>
      <c r="F31" s="73" t="str">
        <f>IF('Geográfica 1. a) 6'!I243=0," ",'Geográfica 1. a) 6'!I243/'VN Geográfica  a) 2'!$M243)</f>
        <v xml:space="preserve"> </v>
      </c>
      <c r="G31" s="73" t="str">
        <f>IF('Geográfica 1. a) 6'!J243=0," ",'Geográfica 1. a) 6'!J243/'VN Geográfica  a) 2'!$M243)</f>
        <v xml:space="preserve"> </v>
      </c>
      <c r="H31" s="73" t="str">
        <f>IF('Geográfica 1. a) 6'!K243=0," ",'Geográfica 1. a) 6'!K243/'VN Geográfica  a) 2'!$M243)</f>
        <v xml:space="preserve"> </v>
      </c>
      <c r="I31" s="73" t="str">
        <f>IF('Geográfica 1. a) 6'!L243=0," ",'Geográfica 1. a) 6'!L243/'VN Geográfica  a) 2'!$M243)</f>
        <v xml:space="preserve"> </v>
      </c>
      <c r="J31" s="73" t="str">
        <f>IF('Geográfica 1. a) 6'!M243=0," ",'Geográfica 1. a) 6'!M243/'VN Geográfica  a) 2'!$M243)</f>
        <v xml:space="preserve"> </v>
      </c>
    </row>
    <row r="32" spans="4:10" x14ac:dyDescent="0.2">
      <c r="D32" s="26" t="s">
        <v>625</v>
      </c>
      <c r="E32" s="73" t="str">
        <f>IF('VN Geográfica  a) 2'!I254=0," ",'VN Geográfica  a) 2'!I254/'VN Geográfica  a) 2'!$M254)</f>
        <v xml:space="preserve"> </v>
      </c>
      <c r="F32" s="73" t="str">
        <f>IF('Geográfica 1. a) 6'!I254=0," ",'Geográfica 1. a) 6'!I254/'VN Geográfica  a) 2'!$M254)</f>
        <v xml:space="preserve"> </v>
      </c>
      <c r="G32" s="73" t="str">
        <f>IF('Geográfica 1. a) 6'!J254=0," ",'Geográfica 1. a) 6'!J254/'VN Geográfica  a) 2'!$M254)</f>
        <v xml:space="preserve"> </v>
      </c>
      <c r="H32" s="73" t="str">
        <f>IF('Geográfica 1. a) 6'!K254=0," ",'Geográfica 1. a) 6'!K254/'VN Geográfica  a) 2'!$M254)</f>
        <v xml:space="preserve"> </v>
      </c>
      <c r="I32" s="73" t="str">
        <f>IF('Geográfica 1. a) 6'!L254=0," ",'Geográfica 1. a) 6'!L254/'VN Geográfica  a) 2'!$M254)</f>
        <v xml:space="preserve"> </v>
      </c>
      <c r="J32" s="73" t="str">
        <f>IF('Geográfica 1. a) 6'!M254=0," ",'Geográfica 1. a) 6'!M254/'VN Geográfica  a) 2'!$M254)</f>
        <v xml:space="preserve"> </v>
      </c>
    </row>
    <row r="33" spans="4:10" x14ac:dyDescent="0.2">
      <c r="D33" s="26" t="s">
        <v>627</v>
      </c>
      <c r="E33" s="73" t="str">
        <f>IF('VN Geográfica  a) 2'!I265=0," ",'VN Geográfica  a) 2'!I265/'VN Geográfica  a) 2'!$M265)</f>
        <v xml:space="preserve"> </v>
      </c>
      <c r="F33" s="73" t="str">
        <f>IF('Geográfica 1. a) 6'!I265=0," ",'Geográfica 1. a) 6'!I265/'VN Geográfica  a) 2'!$M265)</f>
        <v xml:space="preserve"> </v>
      </c>
      <c r="G33" s="73" t="str">
        <f>IF('Geográfica 1. a) 6'!J265=0," ",'Geográfica 1. a) 6'!J265/'VN Geográfica  a) 2'!$M265)</f>
        <v xml:space="preserve"> </v>
      </c>
      <c r="H33" s="73" t="str">
        <f>IF('Geográfica 1. a) 6'!K265=0," ",'Geográfica 1. a) 6'!K265/'VN Geográfica  a) 2'!$M265)</f>
        <v xml:space="preserve"> </v>
      </c>
      <c r="I33" s="73" t="str">
        <f>IF('Geográfica 1. a) 6'!L265=0," ",'Geográfica 1. a) 6'!L265/'VN Geográfica  a) 2'!$M265)</f>
        <v xml:space="preserve"> </v>
      </c>
      <c r="J33" s="73" t="str">
        <f>IF('Geográfica 1. a) 6'!M265=0," ",'Geográfica 1. a) 6'!M265/'VN Geográfica  a) 2'!$M265)</f>
        <v xml:space="preserve"> </v>
      </c>
    </row>
    <row r="34" spans="4:10" x14ac:dyDescent="0.2">
      <c r="D34" s="26" t="s">
        <v>633</v>
      </c>
      <c r="E34" s="73" t="str">
        <f>IF('VN Geográfica  a) 2'!I276=0," ",'VN Geográfica  a) 2'!I276/'VN Geográfica  a) 2'!$M276)</f>
        <v xml:space="preserve"> </v>
      </c>
      <c r="F34" s="73" t="str">
        <f>IF('Geográfica 1. a) 6'!I276=0," ",'Geográfica 1. a) 6'!I276/'VN Geográfica  a) 2'!$M276)</f>
        <v xml:space="preserve"> </v>
      </c>
      <c r="G34" s="73" t="str">
        <f>IF('Geográfica 1. a) 6'!J276=0," ",'Geográfica 1. a) 6'!J276/'VN Geográfica  a) 2'!$M276)</f>
        <v xml:space="preserve"> </v>
      </c>
      <c r="H34" s="73" t="str">
        <f>IF('Geográfica 1. a) 6'!K276=0," ",'Geográfica 1. a) 6'!K276/'VN Geográfica  a) 2'!$M276)</f>
        <v xml:space="preserve"> </v>
      </c>
      <c r="I34" s="73" t="str">
        <f>IF('Geográfica 1. a) 6'!L276=0," ",'Geográfica 1. a) 6'!L276/'VN Geográfica  a) 2'!$M276)</f>
        <v xml:space="preserve"> </v>
      </c>
      <c r="J34" s="73" t="str">
        <f>IF('Geográfica 1. a) 6'!M276=0," ",'Geográfica 1. a) 6'!M276/'VN Geográfica  a) 2'!$M276)</f>
        <v xml:space="preserve"> </v>
      </c>
    </row>
    <row r="35" spans="4:10" ht="13.5" thickBot="1" x14ac:dyDescent="0.25">
      <c r="D35" s="265" t="s">
        <v>635</v>
      </c>
      <c r="E35" s="263" t="str">
        <f>IF('VN Geográfica  a) 2'!I287=0," ",'VN Geográfica  a) 2'!I287/'VN Geográfica  a) 2'!$M287)</f>
        <v xml:space="preserve"> </v>
      </c>
      <c r="F35" s="263" t="str">
        <f>IF('Geográfica 1. a) 6'!I287=0," ",'Geográfica 1. a) 6'!I287/'VN Geográfica  a) 2'!$M287)</f>
        <v xml:space="preserve"> </v>
      </c>
      <c r="G35" s="263" t="str">
        <f>IF('Geográfica 1. a) 6'!J287=0," ",'Geográfica 1. a) 6'!J287/'VN Geográfica  a) 2'!$M287)</f>
        <v xml:space="preserve"> </v>
      </c>
      <c r="H35" s="263" t="str">
        <f>IF('Geográfica 1. a) 6'!K287=0," ",'Geográfica 1. a) 6'!K287/'VN Geográfica  a) 2'!$M287)</f>
        <v xml:space="preserve"> </v>
      </c>
      <c r="I35" s="263" t="str">
        <f>IF('Geográfica 1. a) 6'!L287=0," ",'Geográfica 1. a) 6'!L287/'VN Geográfica  a) 2'!$M287)</f>
        <v xml:space="preserve"> </v>
      </c>
      <c r="J35" s="263" t="str">
        <f>IF('Geográfica 1. a) 6'!M287=0," ",'Geográfica 1. a) 6'!M287/'VN Geográfica  a) 2'!$M287)</f>
        <v xml:space="preserve"> </v>
      </c>
    </row>
    <row r="36" spans="4:10" ht="13.5" thickTop="1" x14ac:dyDescent="0.2">
      <c r="D36" s="26" t="s">
        <v>572</v>
      </c>
      <c r="E36" s="267" t="str">
        <f>IF('VN Geográfica  a) 2'!I298=0," ",'VN Geográfica  a) 2'!I298/'VN Geográfica  a) 2'!$M298)</f>
        <v xml:space="preserve"> </v>
      </c>
      <c r="F36" s="267" t="str">
        <f>IF('Geográfica 1. a) 6'!I298=0," ",'Geográfica 1. a) 6'!I298/'VN Geográfica  a) 2'!$M298)</f>
        <v xml:space="preserve"> </v>
      </c>
      <c r="G36" s="267" t="str">
        <f>IF('Geográfica 1. a) 6'!J298=0," ",'Geográfica 1. a) 6'!J298/'VN Geográfica  a) 2'!$M298)</f>
        <v xml:space="preserve"> </v>
      </c>
      <c r="H36" s="267" t="str">
        <f>IF('Geográfica 1. a) 6'!K298=0," ",'Geográfica 1. a) 6'!K298/'VN Geográfica  a) 2'!$M298)</f>
        <v xml:space="preserve"> </v>
      </c>
      <c r="I36" s="267" t="str">
        <f>IF('Geográfica 1. a) 6'!L298=0," ",'Geográfica 1. a) 6'!L298/'VN Geográfica  a) 2'!$M298)</f>
        <v xml:space="preserve"> </v>
      </c>
      <c r="J36" s="267" t="str">
        <f>IF('Geográfica 1. a) 6'!M298=0," ",'Geográfica 1. a) 6'!M298/'VN Geográfica  a) 2'!$M298)</f>
        <v xml:space="preserve"> </v>
      </c>
    </row>
    <row r="37" spans="4:10" x14ac:dyDescent="0.2">
      <c r="D37" s="26" t="s">
        <v>659</v>
      </c>
      <c r="E37" s="73" t="str">
        <f>IF('VN Geográfica  a) 2'!I309=0," ",'VN Geográfica  a) 2'!I309/'VN Geográfica  a) 2'!$M309)</f>
        <v xml:space="preserve"> </v>
      </c>
      <c r="F37" s="73" t="str">
        <f>IF('Geográfica 1. a) 6'!I309=0," ",'Geográfica 1. a) 6'!I309/'VN Geográfica  a) 2'!$M309)</f>
        <v xml:space="preserve"> </v>
      </c>
      <c r="G37" s="73" t="str">
        <f>IF('Geográfica 1. a) 6'!J309=0," ",'Geográfica 1. a) 6'!J309/'VN Geográfica  a) 2'!$M309)</f>
        <v xml:space="preserve"> </v>
      </c>
      <c r="H37" s="73" t="str">
        <f>IF('Geográfica 1. a) 6'!K309=0," ",'Geográfica 1. a) 6'!K309/'VN Geográfica  a) 2'!$M309)</f>
        <v xml:space="preserve"> </v>
      </c>
      <c r="I37" s="73" t="str">
        <f>IF('Geográfica 1. a) 6'!L309=0," ",'Geográfica 1. a) 6'!L309/'VN Geográfica  a) 2'!$M309)</f>
        <v xml:space="preserve"> </v>
      </c>
      <c r="J37" s="73" t="str">
        <f>IF('Geográfica 1. a) 6'!M309=0," ",'Geográfica 1. a) 6'!M309/'VN Geográfica  a) 2'!$M309)</f>
        <v xml:space="preserve"> </v>
      </c>
    </row>
    <row r="38" spans="4:10" x14ac:dyDescent="0.2">
      <c r="D38" s="26" t="s">
        <v>602</v>
      </c>
      <c r="E38" s="73" t="str">
        <f>IF('VN Geográfica  a) 2'!I320=0," ",'VN Geográfica  a) 2'!I320/'VN Geográfica  a) 2'!$M320)</f>
        <v xml:space="preserve"> </v>
      </c>
      <c r="F38" s="73" t="str">
        <f>IF('Geográfica 1. a) 6'!I320=0," ",'Geográfica 1. a) 6'!I320/'VN Geográfica  a) 2'!$M320)</f>
        <v xml:space="preserve"> </v>
      </c>
      <c r="G38" s="73" t="str">
        <f>IF('Geográfica 1. a) 6'!J320=0," ",'Geográfica 1. a) 6'!J320/'VN Geográfica  a) 2'!$M320)</f>
        <v xml:space="preserve"> </v>
      </c>
      <c r="H38" s="73" t="str">
        <f>IF('Geográfica 1. a) 6'!K320=0," ",'Geográfica 1. a) 6'!K320/'VN Geográfica  a) 2'!$M320)</f>
        <v xml:space="preserve"> </v>
      </c>
      <c r="I38" s="73" t="str">
        <f>IF('Geográfica 1. a) 6'!L320=0," ",'Geográfica 1. a) 6'!L320/'VN Geográfica  a) 2'!$M320)</f>
        <v xml:space="preserve"> </v>
      </c>
      <c r="J38" s="73" t="str">
        <f>IF('Geográfica 1. a) 6'!M320=0," ",'Geográfica 1. a) 6'!M320/'VN Geográfica  a) 2'!$M320)</f>
        <v xml:space="preserve"> </v>
      </c>
    </row>
    <row r="39" spans="4:10" x14ac:dyDescent="0.2">
      <c r="D39" s="26" t="s">
        <v>605</v>
      </c>
      <c r="E39" s="73" t="str">
        <f>IF('VN Geográfica  a) 2'!I331=0," ",'VN Geográfica  a) 2'!I331/'VN Geográfica  a) 2'!$M331)</f>
        <v xml:space="preserve"> </v>
      </c>
      <c r="F39" s="73" t="str">
        <f>IF('Geográfica 1. a) 6'!I331=0," ",'Geográfica 1. a) 6'!I331/'VN Geográfica  a) 2'!$M331)</f>
        <v xml:space="preserve"> </v>
      </c>
      <c r="G39" s="73" t="str">
        <f>IF('Geográfica 1. a) 6'!J331=0," ",'Geográfica 1. a) 6'!J331/'VN Geográfica  a) 2'!$M331)</f>
        <v xml:space="preserve"> </v>
      </c>
      <c r="H39" s="73" t="str">
        <f>IF('Geográfica 1. a) 6'!K331=0," ",'Geográfica 1. a) 6'!K331/'VN Geográfica  a) 2'!$M331)</f>
        <v xml:space="preserve"> </v>
      </c>
      <c r="I39" s="73" t="str">
        <f>IF('Geográfica 1. a) 6'!L331=0," ",'Geográfica 1. a) 6'!L331/'VN Geográfica  a) 2'!$M331)</f>
        <v xml:space="preserve"> </v>
      </c>
      <c r="J39" s="73" t="str">
        <f>IF('Geográfica 1. a) 6'!M331=0," ",'Geográfica 1. a) 6'!M331/'VN Geográfica  a) 2'!$M331)</f>
        <v xml:space="preserve"> </v>
      </c>
    </row>
    <row r="40" spans="4:10" ht="13.5" thickBot="1" x14ac:dyDescent="0.25">
      <c r="D40" s="265" t="s">
        <v>631</v>
      </c>
      <c r="E40" s="263" t="str">
        <f>IF('VN Geográfica  a) 2'!I342=0," ",'VN Geográfica  a) 2'!I342/'VN Geográfica  a) 2'!$M342)</f>
        <v xml:space="preserve"> </v>
      </c>
      <c r="F40" s="263" t="str">
        <f>IF('Geográfica 1. a) 6'!I342=0," ",'Geográfica 1. a) 6'!I342/'VN Geográfica  a) 2'!$M342)</f>
        <v xml:space="preserve"> </v>
      </c>
      <c r="G40" s="263" t="str">
        <f>IF('Geográfica 1. a) 6'!J342=0," ",'Geográfica 1. a) 6'!J342/'VN Geográfica  a) 2'!$M342)</f>
        <v xml:space="preserve"> </v>
      </c>
      <c r="H40" s="263" t="str">
        <f>IF('Geográfica 1. a) 6'!K342=0," ",'Geográfica 1. a) 6'!K342/'VN Geográfica  a) 2'!$M342)</f>
        <v xml:space="preserve"> </v>
      </c>
      <c r="I40" s="263" t="str">
        <f>IF('Geográfica 1. a) 6'!L342=0," ",'Geográfica 1. a) 6'!L342/'VN Geográfica  a) 2'!$M342)</f>
        <v xml:space="preserve"> </v>
      </c>
      <c r="J40" s="263" t="str">
        <f>IF('Geográfica 1. a) 6'!M342=0," ",'Geográfica 1. a) 6'!M342/'VN Geográfica  a) 2'!$M342)</f>
        <v xml:space="preserve"> </v>
      </c>
    </row>
    <row r="41" spans="4:10" ht="13.5" thickTop="1" x14ac:dyDescent="0.2">
      <c r="D41" s="26" t="s">
        <v>595</v>
      </c>
      <c r="E41" s="267" t="str">
        <f>IF('VN Geográfica  a) 2'!I368=0," ",'VN Geográfica  a) 2'!I368/'VN Geográfica  a) 2'!$M368)</f>
        <v xml:space="preserve"> </v>
      </c>
      <c r="F41" s="267" t="str">
        <f>IF('VN Geográfica  a) 2'!J368=0," ",'VN Geográfica  a) 2'!J368/'VN Geográfica  a) 2'!$M368)</f>
        <v xml:space="preserve"> </v>
      </c>
      <c r="G41" s="267" t="str">
        <f>IF('VN Geográfica  a) 2'!K368=0," ",'VN Geográfica  a) 2'!K368/'VN Geográfica  a) 2'!$M368)</f>
        <v xml:space="preserve"> </v>
      </c>
      <c r="H41" s="267" t="str">
        <f>IF('VN Geográfica  a) 2'!L368=0," ",'VN Geográfica  a) 2'!L368/'VN Geográfica  a) 2'!$M368)</f>
        <v xml:space="preserve"> </v>
      </c>
      <c r="I41" s="267" t="str">
        <f>IF('VN Geográfica  a) 2'!M368=0," ",'VN Geográfica  a) 2'!M368/'VN Geográfica  a) 2'!$M368)</f>
        <v xml:space="preserve"> </v>
      </c>
      <c r="J41" s="267" t="str">
        <f>IF('VN Geográfica  a) 2'!N368=0," ",'VN Geográfica  a) 2'!N368/'VN Geográfica  a) 2'!$M368)</f>
        <v xml:space="preserve"> </v>
      </c>
    </row>
    <row r="42" spans="4:10" x14ac:dyDescent="0.2">
      <c r="D42" s="26" t="s">
        <v>603</v>
      </c>
      <c r="E42" s="73" t="str">
        <f>IF('VN Geográfica  a) 2'!I379=0," ",'VN Geográfica  a) 2'!I379/'VN Geográfica  a) 2'!$M379)</f>
        <v xml:space="preserve"> </v>
      </c>
      <c r="F42" s="73" t="str">
        <f>IF('VN Geográfica  a) 2'!J379=0," ",'VN Geográfica  a) 2'!J379/'VN Geográfica  a) 2'!$M379)</f>
        <v xml:space="preserve"> </v>
      </c>
      <c r="G42" s="73" t="str">
        <f>IF('VN Geográfica  a) 2'!K379=0," ",'VN Geográfica  a) 2'!K379/'VN Geográfica  a) 2'!$M379)</f>
        <v xml:space="preserve"> </v>
      </c>
      <c r="H42" s="73" t="str">
        <f>IF('VN Geográfica  a) 2'!L379=0," ",'VN Geográfica  a) 2'!L379/'VN Geográfica  a) 2'!$M379)</f>
        <v xml:space="preserve"> </v>
      </c>
      <c r="I42" s="73" t="str">
        <f>IF('VN Geográfica  a) 2'!M379=0," ",'VN Geográfica  a) 2'!M379/'VN Geográfica  a) 2'!$M379)</f>
        <v xml:space="preserve"> </v>
      </c>
      <c r="J42" s="73" t="str">
        <f>IF('VN Geográfica  a) 2'!N379=0," ",'VN Geográfica  a) 2'!N379/'VN Geográfica  a) 2'!$M379)</f>
        <v xml:space="preserve"> </v>
      </c>
    </row>
    <row r="43" spans="4:10" x14ac:dyDescent="0.2">
      <c r="D43" s="26" t="s">
        <v>613</v>
      </c>
      <c r="E43" s="73" t="str">
        <f>IF('VN Geográfica  a) 2'!I390=0," ",'VN Geográfica  a) 2'!I390/'VN Geográfica  a) 2'!$M390)</f>
        <v xml:space="preserve"> </v>
      </c>
      <c r="F43" s="73" t="str">
        <f>IF('VN Geográfica  a) 2'!J390=0," ",'VN Geográfica  a) 2'!J390/'VN Geográfica  a) 2'!$M390)</f>
        <v xml:space="preserve"> </v>
      </c>
      <c r="G43" s="73" t="str">
        <f>IF('VN Geográfica  a) 2'!K390=0," ",'VN Geográfica  a) 2'!K390/'VN Geográfica  a) 2'!$M390)</f>
        <v xml:space="preserve"> </v>
      </c>
      <c r="H43" s="73" t="str">
        <f>IF('VN Geográfica  a) 2'!L390=0," ",'VN Geográfica  a) 2'!L390/'VN Geográfica  a) 2'!$M390)</f>
        <v xml:space="preserve"> </v>
      </c>
      <c r="I43" s="73" t="str">
        <f>IF('VN Geográfica  a) 2'!M390=0," ",'VN Geográfica  a) 2'!M390/'VN Geográfica  a) 2'!$M390)</f>
        <v xml:space="preserve"> </v>
      </c>
      <c r="J43" s="73" t="str">
        <f>IF('VN Geográfica  a) 2'!N390=0," ",'VN Geográfica  a) 2'!N390/'VN Geográfica  a) 2'!$M390)</f>
        <v xml:space="preserve"> </v>
      </c>
    </row>
    <row r="44" spans="4:10" ht="13.5" thickBot="1" x14ac:dyDescent="0.25">
      <c r="D44" s="265" t="s">
        <v>628</v>
      </c>
      <c r="E44" s="263" t="str">
        <f>IF('VN Geográfica  a) 2'!I401=0," ",'VN Geográfica  a) 2'!I401/'VN Geográfica  a) 2'!$M401)</f>
        <v xml:space="preserve"> </v>
      </c>
      <c r="F44" s="263" t="str">
        <f>IF('VN Geográfica  a) 2'!J401=0," ",'VN Geográfica  a) 2'!J401/'VN Geográfica  a) 2'!$M401)</f>
        <v xml:space="preserve"> </v>
      </c>
      <c r="G44" s="263" t="str">
        <f>IF('VN Geográfica  a) 2'!K401=0," ",'VN Geográfica  a) 2'!K401/'VN Geográfica  a) 2'!$M401)</f>
        <v xml:space="preserve"> </v>
      </c>
      <c r="H44" s="263" t="str">
        <f>IF('VN Geográfica  a) 2'!L401=0," ",'VN Geográfica  a) 2'!L401/'VN Geográfica  a) 2'!$M401)</f>
        <v xml:space="preserve"> </v>
      </c>
      <c r="I44" s="263" t="str">
        <f>IF('VN Geográfica  a) 2'!M401=0," ",'VN Geográfica  a) 2'!M401/'VN Geográfica  a) 2'!$M401)</f>
        <v xml:space="preserve"> </v>
      </c>
      <c r="J44" s="263" t="str">
        <f>IF('VN Geográfica  a) 2'!N401=0," ",'VN Geográfica  a) 2'!N401/'VN Geográfica  a) 2'!$M401)</f>
        <v xml:space="preserve"> </v>
      </c>
    </row>
    <row r="45" spans="4:10" ht="13.5" thickTop="1" x14ac:dyDescent="0.2">
      <c r="D45" s="26" t="s">
        <v>573</v>
      </c>
      <c r="E45" s="267" t="str">
        <f>IF('VN Geográfica  a) 2'!I412=0," ",'VN Geográfica  a) 2'!I412/'VN Geográfica  a) 2'!$M412)</f>
        <v xml:space="preserve"> </v>
      </c>
      <c r="F45" s="267" t="str">
        <f>IF('VN Geográfica  a) 2'!J412=0," ",'VN Geográfica  a) 2'!J412/'VN Geográfica  a) 2'!$M412)</f>
        <v xml:space="preserve"> </v>
      </c>
      <c r="G45" s="267" t="str">
        <f>IF('VN Geográfica  a) 2'!K412=0," ",'VN Geográfica  a) 2'!K412/'VN Geográfica  a) 2'!$M412)</f>
        <v xml:space="preserve"> </v>
      </c>
      <c r="H45" s="267" t="str">
        <f>IF('VN Geográfica  a) 2'!L412=0," ",'VN Geográfica  a) 2'!L412/'VN Geográfica  a) 2'!$M412)</f>
        <v xml:space="preserve"> </v>
      </c>
      <c r="I45" s="267" t="str">
        <f>IF('VN Geográfica  a) 2'!M412=0," ",'VN Geográfica  a) 2'!M412/'VN Geográfica  a) 2'!$M412)</f>
        <v xml:space="preserve"> </v>
      </c>
      <c r="J45" s="267" t="str">
        <f>IF('VN Geográfica  a) 2'!N412=0," ",'VN Geográfica  a) 2'!N412/'VN Geográfica  a) 2'!$M412)</f>
        <v xml:space="preserve"> </v>
      </c>
    </row>
    <row r="46" spans="4:10" x14ac:dyDescent="0.2">
      <c r="D46" s="26" t="s">
        <v>599</v>
      </c>
      <c r="E46" s="73" t="str">
        <f>IF('VN Geográfica  a) 2'!I423=0," ",'VN Geográfica  a) 2'!I423/'VN Geográfica  a) 2'!$M423)</f>
        <v xml:space="preserve"> </v>
      </c>
      <c r="F46" s="73" t="str">
        <f>IF('VN Geográfica  a) 2'!J423=0," ",'VN Geográfica  a) 2'!J423/'VN Geográfica  a) 2'!$M423)</f>
        <v xml:space="preserve"> </v>
      </c>
      <c r="G46" s="73" t="str">
        <f>IF('VN Geográfica  a) 2'!K423=0," ",'VN Geográfica  a) 2'!K423/'VN Geográfica  a) 2'!$M423)</f>
        <v xml:space="preserve"> </v>
      </c>
      <c r="H46" s="73" t="str">
        <f>IF('VN Geográfica  a) 2'!L423=0," ",'VN Geográfica  a) 2'!L423/'VN Geográfica  a) 2'!$M423)</f>
        <v xml:space="preserve"> </v>
      </c>
      <c r="I46" s="73" t="str">
        <f>IF('VN Geográfica  a) 2'!M423=0," ",'VN Geográfica  a) 2'!M423/'VN Geográfica  a) 2'!$M423)</f>
        <v xml:space="preserve"> </v>
      </c>
      <c r="J46" s="73" t="str">
        <f>IF('VN Geográfica  a) 2'!N423=0," ",'VN Geográfica  a) 2'!N423/'VN Geográfica  a) 2'!$M423)</f>
        <v xml:space="preserve"> </v>
      </c>
    </row>
    <row r="47" spans="4:10" ht="13.5" thickBot="1" x14ac:dyDescent="0.25">
      <c r="D47" s="265" t="s">
        <v>632</v>
      </c>
      <c r="E47" s="263" t="str">
        <f>IF('VN Geográfica  a) 2'!I444=0," ",'VN Geográfica  a) 2'!I444/'VN Geográfica  a) 2'!$M444)</f>
        <v xml:space="preserve"> </v>
      </c>
      <c r="F47" s="263" t="str">
        <f>IF('VN Geográfica  a) 2'!J444=0," ",'VN Geográfica  a) 2'!J444/'VN Geográfica  a) 2'!$M444)</f>
        <v xml:space="preserve"> </v>
      </c>
      <c r="G47" s="263" t="str">
        <f>IF('VN Geográfica  a) 2'!K444=0," ",'VN Geográfica  a) 2'!K444/'VN Geográfica  a) 2'!$M444)</f>
        <v xml:space="preserve"> </v>
      </c>
      <c r="H47" s="263" t="str">
        <f>IF('VN Geográfica  a) 2'!L444=0," ",'VN Geográfica  a) 2'!L444/'VN Geográfica  a) 2'!$M444)</f>
        <v xml:space="preserve"> </v>
      </c>
      <c r="I47" s="263" t="str">
        <f>IF('VN Geográfica  a) 2'!M444=0," ",'VN Geográfica  a) 2'!M444/'VN Geográfica  a) 2'!$M444)</f>
        <v xml:space="preserve"> </v>
      </c>
      <c r="J47" s="263" t="str">
        <f>IF('VN Geográfica  a) 2'!N444=0," ",'VN Geográfica  a) 2'!N444/'VN Geográfica  a) 2'!$M444)</f>
        <v xml:space="preserve"> </v>
      </c>
    </row>
    <row r="48" spans="4:10" ht="13.5" thickTop="1" x14ac:dyDescent="0.2">
      <c r="D48" s="261" t="s">
        <v>593</v>
      </c>
      <c r="E48" s="264" t="str">
        <f>IF('VN Geográfica  a) 2'!I455=0," ",'VN Geográfica  a) 2'!I455/'VN Geográfica  a) 2'!$M455)</f>
        <v xml:space="preserve"> </v>
      </c>
      <c r="F48" s="264" t="str">
        <f>IF('VN Geográfica  a) 2'!J455=0," ",'VN Geográfica  a) 2'!J455/'VN Geográfica  a) 2'!$M455)</f>
        <v xml:space="preserve"> </v>
      </c>
      <c r="G48" s="264" t="str">
        <f>IF('VN Geográfica  a) 2'!K455=0," ",'VN Geográfica  a) 2'!K455/'VN Geográfica  a) 2'!$M455)</f>
        <v xml:space="preserve"> </v>
      </c>
      <c r="H48" s="264" t="str">
        <f>IF('VN Geográfica  a) 2'!L455=0," ",'VN Geográfica  a) 2'!L455/'VN Geográfica  a) 2'!$M455)</f>
        <v xml:space="preserve"> </v>
      </c>
      <c r="I48" s="264" t="str">
        <f>IF('VN Geográfica  a) 2'!M455=0," ",'VN Geográfica  a) 2'!M455/'VN Geográfica  a) 2'!$M455)</f>
        <v xml:space="preserve"> </v>
      </c>
      <c r="J48" s="264" t="str">
        <f>IF('VN Geográfica  a) 2'!N455=0," ",'VN Geográfica  a) 2'!N455/'VN Geográfica  a) 2'!$M455)</f>
        <v xml:space="preserve"> </v>
      </c>
    </row>
    <row r="49" spans="4:10" ht="13.5" thickBot="1" x14ac:dyDescent="0.25">
      <c r="D49" s="265" t="s">
        <v>597</v>
      </c>
      <c r="E49" s="263" t="str">
        <f>IF('VN Geográfica  a) 2'!I466=0," ",'VN Geográfica  a) 2'!I466/'VN Geográfica  a) 2'!$M466)</f>
        <v xml:space="preserve"> </v>
      </c>
      <c r="F49" s="263" t="str">
        <f>IF('VN Geográfica  a) 2'!J466=0," ",'VN Geográfica  a) 2'!J466/'VN Geográfica  a) 2'!$M466)</f>
        <v xml:space="preserve"> </v>
      </c>
      <c r="G49" s="263" t="str">
        <f>IF('VN Geográfica  a) 2'!K466=0," ",'VN Geográfica  a) 2'!K466/'VN Geográfica  a) 2'!$M466)</f>
        <v xml:space="preserve"> </v>
      </c>
      <c r="H49" s="263" t="str">
        <f>IF('VN Geográfica  a) 2'!L466=0," ",'VN Geográfica  a) 2'!L466/'VN Geográfica  a) 2'!$M466)</f>
        <v xml:space="preserve"> </v>
      </c>
      <c r="I49" s="263" t="str">
        <f>IF('VN Geográfica  a) 2'!M466=0," ",'VN Geográfica  a) 2'!M466/'VN Geográfica  a) 2'!$M466)</f>
        <v xml:space="preserve"> </v>
      </c>
      <c r="J49" s="263" t="str">
        <f>IF('VN Geográfica  a) 2'!N466=0," ",'VN Geográfica  a) 2'!N466/'VN Geográfica  a) 2'!$M466)</f>
        <v xml:space="preserve"> </v>
      </c>
    </row>
    <row r="50" spans="4:10" ht="13.5" thickTop="1" x14ac:dyDescent="0.2">
      <c r="D50" s="261" t="s">
        <v>601</v>
      </c>
      <c r="E50" s="267" t="str">
        <f>IF('VN Geográfica  a) 2'!I477=0," ",'VN Geográfica  a) 2'!I477/'VN Geográfica  a) 2'!$M477)</f>
        <v xml:space="preserve"> </v>
      </c>
      <c r="F50" s="267" t="str">
        <f>IF('VN Geográfica  a) 2'!J477=0," ",'VN Geográfica  a) 2'!J477/'VN Geográfica  a) 2'!$M477)</f>
        <v xml:space="preserve"> </v>
      </c>
      <c r="G50" s="267" t="str">
        <f>IF('VN Geográfica  a) 2'!K477=0," ",'VN Geográfica  a) 2'!K477/'VN Geográfica  a) 2'!$M477)</f>
        <v xml:space="preserve"> </v>
      </c>
      <c r="H50" s="267" t="str">
        <f>IF('VN Geográfica  a) 2'!L477=0," ",'VN Geográfica  a) 2'!L477/'VN Geográfica  a) 2'!$M477)</f>
        <v xml:space="preserve"> </v>
      </c>
      <c r="I50" s="267" t="str">
        <f>IF('VN Geográfica  a) 2'!M477=0," ",'VN Geográfica  a) 2'!M477/'VN Geográfica  a) 2'!$M477)</f>
        <v xml:space="preserve"> </v>
      </c>
      <c r="J50" s="267" t="str">
        <f>IF('VN Geográfica  a) 2'!N477=0," ",'VN Geográfica  a) 2'!N477/'VN Geográfica  a) 2'!$M477)</f>
        <v xml:space="preserve"> </v>
      </c>
    </row>
    <row r="51" spans="4:10" x14ac:dyDescent="0.2">
      <c r="D51" s="26" t="s">
        <v>614</v>
      </c>
      <c r="E51" s="73" t="str">
        <f>IF('VN Geográfica  a) 2'!I488=0," ",'VN Geográfica  a) 2'!I488/'VN Geográfica  a) 2'!$M488)</f>
        <v xml:space="preserve"> </v>
      </c>
      <c r="F51" s="73" t="str">
        <f>IF('VN Geográfica  a) 2'!J488=0," ",'VN Geográfica  a) 2'!J488/'VN Geográfica  a) 2'!$M488)</f>
        <v xml:space="preserve"> </v>
      </c>
      <c r="G51" s="73" t="str">
        <f>IF('VN Geográfica  a) 2'!K488=0," ",'VN Geográfica  a) 2'!K488/'VN Geográfica  a) 2'!$M488)</f>
        <v xml:space="preserve"> </v>
      </c>
      <c r="H51" s="73" t="str">
        <f>IF('VN Geográfica  a) 2'!L488=0," ",'VN Geográfica  a) 2'!L488/'VN Geográfica  a) 2'!$M488)</f>
        <v xml:space="preserve"> </v>
      </c>
      <c r="I51" s="73" t="str">
        <f>IF('VN Geográfica  a) 2'!M488=0," ",'VN Geográfica  a) 2'!M488/'VN Geográfica  a) 2'!$M488)</f>
        <v xml:space="preserve"> </v>
      </c>
      <c r="J51" s="73" t="str">
        <f>IF('VN Geográfica  a) 2'!N488=0," ",'VN Geográfica  a) 2'!N488/'VN Geográfica  a) 2'!$M488)</f>
        <v xml:space="preserve"> </v>
      </c>
    </row>
    <row r="52" spans="4:10" x14ac:dyDescent="0.2">
      <c r="D52" s="26" t="s">
        <v>619</v>
      </c>
      <c r="E52" s="73" t="str">
        <f>IF('VN Geográfica  a) 2'!I499=0," ",'VN Geográfica  a) 2'!I499/'VN Geográfica  a) 2'!$M499)</f>
        <v xml:space="preserve"> </v>
      </c>
      <c r="F52" s="73" t="str">
        <f>IF('VN Geográfica  a) 2'!J499=0," ",'VN Geográfica  a) 2'!J499/'VN Geográfica  a) 2'!$M499)</f>
        <v xml:space="preserve"> </v>
      </c>
      <c r="G52" s="73" t="str">
        <f>IF('VN Geográfica  a) 2'!K499=0," ",'VN Geográfica  a) 2'!K499/'VN Geográfica  a) 2'!$M499)</f>
        <v xml:space="preserve"> </v>
      </c>
      <c r="H52" s="73" t="str">
        <f>IF('VN Geográfica  a) 2'!L499=0," ",'VN Geográfica  a) 2'!L499/'VN Geográfica  a) 2'!$M499)</f>
        <v xml:space="preserve"> </v>
      </c>
      <c r="I52" s="73" t="str">
        <f>IF('VN Geográfica  a) 2'!M499=0," ",'VN Geográfica  a) 2'!M499/'VN Geográfica  a) 2'!$M499)</f>
        <v xml:space="preserve"> </v>
      </c>
      <c r="J52" s="73" t="str">
        <f>IF('VN Geográfica  a) 2'!N499=0," ",'VN Geográfica  a) 2'!N499/'VN Geográfica  a) 2'!$M499)</f>
        <v xml:space="preserve"> </v>
      </c>
    </row>
    <row r="53" spans="4:10" ht="13.5" thickBot="1" x14ac:dyDescent="0.25">
      <c r="D53" s="79" t="s">
        <v>622</v>
      </c>
      <c r="E53" s="263" t="str">
        <f>IF('VN Geográfica  a) 2'!I510=0," ",'VN Geográfica  a) 2'!I510/'VN Geográfica  a) 2'!$M510)</f>
        <v xml:space="preserve"> </v>
      </c>
      <c r="F53" s="263" t="str">
        <f>IF('VN Geográfica  a) 2'!J510=0," ",'VN Geográfica  a) 2'!J510/'VN Geográfica  a) 2'!$M510)</f>
        <v xml:space="preserve"> </v>
      </c>
      <c r="G53" s="263" t="str">
        <f>IF('VN Geográfica  a) 2'!K510=0," ",'VN Geográfica  a) 2'!K510/'VN Geográfica  a) 2'!$M510)</f>
        <v xml:space="preserve"> </v>
      </c>
      <c r="H53" s="263" t="str">
        <f>IF('VN Geográfica  a) 2'!L510=0," ",'VN Geográfica  a) 2'!L510/'VN Geográfica  a) 2'!$M510)</f>
        <v xml:space="preserve"> </v>
      </c>
      <c r="I53" s="263" t="str">
        <f>IF('VN Geográfica  a) 2'!M510=0," ",'VN Geográfica  a) 2'!M510/'VN Geográfica  a) 2'!$M510)</f>
        <v xml:space="preserve"> </v>
      </c>
      <c r="J53" s="263" t="str">
        <f>IF('VN Geográfica  a) 2'!N510=0," ",'VN Geográfica  a) 2'!N510/'VN Geográfica  a) 2'!$M510)</f>
        <v xml:space="preserve"> </v>
      </c>
    </row>
    <row r="54" spans="4:10" ht="14.25" thickTop="1" thickBot="1" x14ac:dyDescent="0.25">
      <c r="D54" s="266" t="s">
        <v>611</v>
      </c>
      <c r="E54" s="263" t="str">
        <f>IF('VN Geográfica  a) 2'!I521=0," ",'VN Geográfica  a) 2'!I521/'VN Geográfica  a) 2'!$M521)</f>
        <v xml:space="preserve"> </v>
      </c>
      <c r="F54" s="263" t="str">
        <f>IF('VN Geográfica  a) 2'!J521=0," ",'VN Geográfica  a) 2'!J521/'VN Geográfica  a) 2'!$M521)</f>
        <v xml:space="preserve"> </v>
      </c>
      <c r="G54" s="263" t="str">
        <f>IF('VN Geográfica  a) 2'!K521=0," ",'VN Geográfica  a) 2'!K521/'VN Geográfica  a) 2'!$M521)</f>
        <v xml:space="preserve"> </v>
      </c>
      <c r="H54" s="263" t="str">
        <f>IF('VN Geográfica  a) 2'!L521=0," ",'VN Geográfica  a) 2'!L521/'VN Geográfica  a) 2'!$M521)</f>
        <v xml:space="preserve"> </v>
      </c>
      <c r="I54" s="263" t="str">
        <f>IF('VN Geográfica  a) 2'!M521=0," ",'VN Geográfica  a) 2'!M521/'VN Geográfica  a) 2'!$M521)</f>
        <v xml:space="preserve"> </v>
      </c>
      <c r="J54" s="263" t="str">
        <f>IF('VN Geográfica  a) 2'!N521=0," ",'VN Geográfica  a) 2'!N521/'VN Geográfica  a) 2'!$M521)</f>
        <v xml:space="preserve"> </v>
      </c>
    </row>
    <row r="55" spans="4:10" ht="14.25" thickTop="1" thickBot="1" x14ac:dyDescent="0.25">
      <c r="D55" s="266" t="s">
        <v>615</v>
      </c>
      <c r="E55" s="263" t="str">
        <f>IF('VN Geográfica  a) 2'!I547=0," ",'VN Geográfica  a) 2'!I547/'VN Geográfica  a) 2'!$M547)</f>
        <v xml:space="preserve"> </v>
      </c>
      <c r="F55" s="263" t="str">
        <f>IF('VN Geográfica  a) 2'!J547=0," ",'VN Geográfica  a) 2'!J547/'VN Geográfica  a) 2'!$M547)</f>
        <v xml:space="preserve"> </v>
      </c>
      <c r="G55" s="263" t="str">
        <f>IF('VN Geográfica  a) 2'!K547=0," ",'VN Geográfica  a) 2'!K547/'VN Geográfica  a) 2'!$M547)</f>
        <v xml:space="preserve"> </v>
      </c>
      <c r="H55" s="263" t="str">
        <f>IF('VN Geográfica  a) 2'!L547=0," ",'VN Geográfica  a) 2'!L547/'VN Geográfica  a) 2'!$M547)</f>
        <v xml:space="preserve"> </v>
      </c>
      <c r="I55" s="263" t="str">
        <f>IF('VN Geográfica  a) 2'!M547=0," ",'VN Geográfica  a) 2'!M547/'VN Geográfica  a) 2'!$M547)</f>
        <v xml:space="preserve"> </v>
      </c>
      <c r="J55" s="263" t="str">
        <f>IF('VN Geográfica  a) 2'!N547=0," ",'VN Geográfica  a) 2'!N547/'VN Geográfica  a) 2'!$M547)</f>
        <v xml:space="preserve"> </v>
      </c>
    </row>
    <row r="56" spans="4:10" ht="14.25" thickTop="1" thickBot="1" x14ac:dyDescent="0.25">
      <c r="D56" s="266" t="s">
        <v>617</v>
      </c>
      <c r="E56" s="263" t="str">
        <f>IF('VN Geográfica  a) 2'!I558=0," ",'VN Geográfica  a) 2'!I558/'VN Geográfica  a) 2'!$M558)</f>
        <v xml:space="preserve"> </v>
      </c>
      <c r="F56" s="263" t="str">
        <f>IF('VN Geográfica  a) 2'!J558=0," ",'VN Geográfica  a) 2'!J558/'VN Geográfica  a) 2'!$M558)</f>
        <v xml:space="preserve"> </v>
      </c>
      <c r="G56" s="263" t="str">
        <f>IF('VN Geográfica  a) 2'!K558=0," ",'VN Geográfica  a) 2'!K558/'VN Geográfica  a) 2'!$M558)</f>
        <v xml:space="preserve"> </v>
      </c>
      <c r="H56" s="263" t="str">
        <f>IF('VN Geográfica  a) 2'!L558=0," ",'VN Geográfica  a) 2'!L558/'VN Geográfica  a) 2'!$M558)</f>
        <v xml:space="preserve"> </v>
      </c>
      <c r="I56" s="263" t="str">
        <f>IF('VN Geográfica  a) 2'!M558=0," ",'VN Geográfica  a) 2'!M558/'VN Geográfica  a) 2'!$M558)</f>
        <v xml:space="preserve"> </v>
      </c>
      <c r="J56" s="263" t="str">
        <f>IF('VN Geográfica  a) 2'!N558=0," ",'VN Geográfica  a) 2'!N558/'VN Geográfica  a) 2'!$M558)</f>
        <v xml:space="preserve"> </v>
      </c>
    </row>
    <row r="57" spans="4:10" ht="14.25" thickTop="1" thickBot="1" x14ac:dyDescent="0.25">
      <c r="D57" s="266" t="s">
        <v>618</v>
      </c>
      <c r="E57" s="263" t="str">
        <f>IF('VN Geográfica  a) 2'!I569=0," ",'VN Geográfica  a) 2'!I569/'VN Geográfica  a) 2'!$M569)</f>
        <v xml:space="preserve"> </v>
      </c>
      <c r="F57" s="263" t="str">
        <f>IF('VN Geográfica  a) 2'!J569=0," ",'VN Geográfica  a) 2'!J569/'VN Geográfica  a) 2'!$M569)</f>
        <v xml:space="preserve"> </v>
      </c>
      <c r="G57" s="263" t="str">
        <f>IF('VN Geográfica  a) 2'!K569=0," ",'VN Geográfica  a) 2'!K569/'VN Geográfica  a) 2'!$M569)</f>
        <v xml:space="preserve"> </v>
      </c>
      <c r="H57" s="263" t="str">
        <f>IF('VN Geográfica  a) 2'!L569=0," ",'VN Geográfica  a) 2'!L569/'VN Geográfica  a) 2'!$M569)</f>
        <v xml:space="preserve"> </v>
      </c>
      <c r="I57" s="263" t="str">
        <f>IF('VN Geográfica  a) 2'!M569=0," ",'VN Geográfica  a) 2'!M569/'VN Geográfica  a) 2'!$M569)</f>
        <v xml:space="preserve"> </v>
      </c>
      <c r="J57" s="263" t="str">
        <f>IF('VN Geográfica  a) 2'!N569=0," ",'VN Geográfica  a) 2'!N569/'VN Geográfica  a) 2'!$M569)</f>
        <v xml:space="preserve"> </v>
      </c>
    </row>
    <row r="58" spans="4:10" ht="13.5" thickTop="1" x14ac:dyDescent="0.2">
      <c r="D58" s="261" t="s">
        <v>571</v>
      </c>
      <c r="E58" s="267" t="str">
        <f>IF('VN Geográfica  a) 2'!I580=0," ",'VN Geográfica  a) 2'!I580/'VN Geográfica  a) 2'!$M580)</f>
        <v xml:space="preserve"> </v>
      </c>
      <c r="F58" s="267" t="str">
        <f>IF('VN Geográfica  a) 2'!J580=0," ",'VN Geográfica  a) 2'!J580/'VN Geográfica  a) 2'!$M580)</f>
        <v xml:space="preserve"> </v>
      </c>
      <c r="G58" s="267" t="str">
        <f>IF('VN Geográfica  a) 2'!K580=0," ",'VN Geográfica  a) 2'!K580/'VN Geográfica  a) 2'!$M580)</f>
        <v xml:space="preserve"> </v>
      </c>
      <c r="H58" s="267" t="str">
        <f>IF('VN Geográfica  a) 2'!L580=0," ",'VN Geográfica  a) 2'!L580/'VN Geográfica  a) 2'!$M580)</f>
        <v xml:space="preserve"> </v>
      </c>
      <c r="I58" s="267" t="str">
        <f>IF('VN Geográfica  a) 2'!M580=0," ",'VN Geográfica  a) 2'!M580/'VN Geográfica  a) 2'!$M580)</f>
        <v xml:space="preserve"> </v>
      </c>
      <c r="J58" s="267" t="str">
        <f>IF('VN Geográfica  a) 2'!N580=0," ",'VN Geográfica  a) 2'!N580/'VN Geográfica  a) 2'!$M580)</f>
        <v xml:space="preserve"> </v>
      </c>
    </row>
    <row r="59" spans="4:10" x14ac:dyDescent="0.2">
      <c r="D59" s="26" t="s">
        <v>606</v>
      </c>
      <c r="E59" s="73" t="str">
        <f>IF('VN Geográfica  a) 2'!I591=0," ",'VN Geográfica  a) 2'!I591/'VN Geográfica  a) 2'!$M591)</f>
        <v xml:space="preserve"> </v>
      </c>
      <c r="F59" s="73" t="str">
        <f>IF('VN Geográfica  a) 2'!J591=0," ",'VN Geográfica  a) 2'!J591/'VN Geográfica  a) 2'!$M591)</f>
        <v xml:space="preserve"> </v>
      </c>
      <c r="G59" s="73" t="str">
        <f>IF('VN Geográfica  a) 2'!K591=0," ",'VN Geográfica  a) 2'!K591/'VN Geográfica  a) 2'!$M591)</f>
        <v xml:space="preserve"> </v>
      </c>
      <c r="H59" s="73" t="str">
        <f>IF('VN Geográfica  a) 2'!L591=0," ",'VN Geográfica  a) 2'!L591/'VN Geográfica  a) 2'!$M591)</f>
        <v xml:space="preserve"> </v>
      </c>
      <c r="I59" s="73" t="str">
        <f>IF('VN Geográfica  a) 2'!M591=0," ",'VN Geográfica  a) 2'!M591/'VN Geográfica  a) 2'!$M591)</f>
        <v xml:space="preserve"> </v>
      </c>
      <c r="J59" s="73" t="str">
        <f>IF('VN Geográfica  a) 2'!N591=0," ",'VN Geográfica  a) 2'!N591/'VN Geográfica  a) 2'!$M591)</f>
        <v xml:space="preserve"> </v>
      </c>
    </row>
    <row r="60" spans="4:10" ht="13.5" thickBot="1" x14ac:dyDescent="0.25">
      <c r="D60" s="26" t="s">
        <v>634</v>
      </c>
      <c r="E60" s="268" t="str">
        <f>IF('VN Geográfica  a) 2'!I602=0," ",'VN Geográfica  a) 2'!I602/'VN Geográfica  a) 2'!$M602)</f>
        <v xml:space="preserve"> </v>
      </c>
      <c r="F60" s="268" t="str">
        <f>IF('VN Geográfica  a) 2'!J602=0," ",'VN Geográfica  a) 2'!J602/'VN Geográfica  a) 2'!$M602)</f>
        <v xml:space="preserve"> </v>
      </c>
      <c r="G60" s="268" t="str">
        <f>IF('VN Geográfica  a) 2'!K602=0," ",'VN Geográfica  a) 2'!K602/'VN Geográfica  a) 2'!$M602)</f>
        <v xml:space="preserve"> </v>
      </c>
      <c r="H60" s="268" t="str">
        <f>IF('VN Geográfica  a) 2'!L602=0," ",'VN Geográfica  a) 2'!L602/'VN Geográfica  a) 2'!$M602)</f>
        <v xml:space="preserve"> </v>
      </c>
      <c r="I60" s="268" t="str">
        <f>IF('VN Geográfica  a) 2'!M602=0," ",'VN Geográfica  a) 2'!M602/'VN Geográfica  a) 2'!$M602)</f>
        <v xml:space="preserve"> </v>
      </c>
      <c r="J60" s="268" t="str">
        <f>IF('VN Geográfica  a) 2'!N602=0," ",'VN Geográfica  a) 2'!N602/'VN Geográfica  a) 2'!$M602)</f>
        <v xml:space="preserve"> </v>
      </c>
    </row>
    <row r="61" spans="4:10" ht="13.5" thickBot="1" x14ac:dyDescent="0.25">
      <c r="D61" s="51" t="s">
        <v>644</v>
      </c>
      <c r="E61" s="269" t="str">
        <f>IF('VN Geográfica  a) 2'!M603=0," ",'VN Geográfica  a) 2'!I603/'VN Geográfica  a) 2'!$M603)</f>
        <v xml:space="preserve"> </v>
      </c>
      <c r="F61" s="913" t="str">
        <f>IF('Geográfica 1. a) 6'!N633=0," ",SUM('Geográfica 1. a) 6'!I633:'Geográfica 1. a) 6'!M633)/'VN Geográfica  a) 2'!$M633)</f>
        <v xml:space="preserve"> </v>
      </c>
      <c r="G61" s="914"/>
      <c r="H61" s="914"/>
      <c r="I61" s="914"/>
      <c r="J61" s="995"/>
    </row>
    <row r="63" spans="4:10" x14ac:dyDescent="0.2">
      <c r="D63" s="771" t="s">
        <v>229</v>
      </c>
      <c r="E63" s="763"/>
      <c r="F63" s="763"/>
      <c r="G63" s="763"/>
      <c r="H63" s="763"/>
      <c r="I63" s="763"/>
      <c r="J63" s="763"/>
    </row>
  </sheetData>
  <mergeCells count="11">
    <mergeCell ref="A1:J1"/>
    <mergeCell ref="B3:J3"/>
    <mergeCell ref="C4:J4"/>
    <mergeCell ref="F9:J9"/>
    <mergeCell ref="E9:E10"/>
    <mergeCell ref="D9:D10"/>
    <mergeCell ref="D63:J63"/>
    <mergeCell ref="D7:J7"/>
    <mergeCell ref="D6:J6"/>
    <mergeCell ref="F61:J61"/>
    <mergeCell ref="D8:J8"/>
  </mergeCells>
  <phoneticPr fontId="0" type="noConversion"/>
  <printOptions horizontalCentered="1" verticalCentered="1"/>
  <pageMargins left="0.75" right="0.75" top="1" bottom="1" header="0" footer="0"/>
  <pageSetup paperSize="9" scale="55" orientation="portrait" horizontalDpi="4294967292" r:id="rId1"/>
  <headerFooter alignWithMargins="0">
    <oddFooter>&amp;C&amp;8&amp;A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BI64"/>
  <sheetViews>
    <sheetView view="pageBreakPreview" zoomScaleNormal="75" zoomScaleSheetLayoutView="75" workbookViewId="0">
      <selection activeCell="D7" sqref="D7:G7"/>
    </sheetView>
  </sheetViews>
  <sheetFormatPr baseColWidth="10" defaultRowHeight="12.75" x14ac:dyDescent="0.2"/>
  <cols>
    <col min="1" max="2" width="2.5703125" bestFit="1" customWidth="1"/>
    <col min="3" max="3" width="2.5703125" customWidth="1"/>
    <col min="4" max="4" width="13.28515625" bestFit="1" customWidth="1"/>
    <col min="5" max="5" width="15.5703125" bestFit="1" customWidth="1"/>
    <col min="6" max="6" width="31.140625" bestFit="1" customWidth="1"/>
    <col min="7" max="7" width="28.7109375" bestFit="1" customWidth="1"/>
    <col min="8" max="8" width="3" bestFit="1" customWidth="1"/>
    <col min="9" max="9" width="3.28515625" bestFit="1" customWidth="1"/>
    <col min="10" max="10" width="3.140625" customWidth="1"/>
    <col min="11" max="11" width="13.28515625" bestFit="1" customWidth="1"/>
    <col min="12" max="14" width="12.140625" bestFit="1" customWidth="1"/>
    <col min="15" max="15" width="21.42578125" customWidth="1"/>
    <col min="16" max="16" width="24.5703125" bestFit="1" customWidth="1"/>
  </cols>
  <sheetData>
    <row r="1" spans="1:61" ht="30" customHeight="1" thickBot="1" x14ac:dyDescent="0.25">
      <c r="A1" s="999" t="s">
        <v>758</v>
      </c>
      <c r="B1" s="1000"/>
      <c r="C1" s="1000"/>
      <c r="D1" s="1000"/>
      <c r="E1" s="1000"/>
      <c r="F1" s="1000"/>
      <c r="G1" s="1001"/>
      <c r="H1" s="929"/>
      <c r="I1" s="929"/>
      <c r="J1" s="929"/>
      <c r="K1" s="929"/>
      <c r="L1" s="929"/>
      <c r="M1" s="929"/>
      <c r="N1" s="929"/>
      <c r="O1" s="929"/>
      <c r="P1" s="929"/>
    </row>
    <row r="2" spans="1:61" x14ac:dyDescent="0.2">
      <c r="H2" s="11"/>
      <c r="I2" s="11"/>
      <c r="J2" s="11"/>
      <c r="K2" s="11"/>
      <c r="L2" s="11"/>
      <c r="M2" s="11"/>
      <c r="N2" s="11"/>
      <c r="O2" s="11"/>
      <c r="P2" s="11"/>
    </row>
    <row r="3" spans="1:61" x14ac:dyDescent="0.2">
      <c r="A3" s="9" t="s">
        <v>532</v>
      </c>
      <c r="B3" s="772" t="s">
        <v>570</v>
      </c>
      <c r="C3" s="772"/>
      <c r="D3" s="772"/>
      <c r="E3" s="772"/>
      <c r="F3" s="772"/>
      <c r="G3" s="772"/>
      <c r="H3" s="237"/>
      <c r="I3" s="759"/>
      <c r="J3" s="759"/>
      <c r="K3" s="759"/>
      <c r="L3" s="759"/>
      <c r="M3" s="759"/>
      <c r="N3" s="759"/>
      <c r="O3" s="759"/>
      <c r="P3" s="759"/>
    </row>
    <row r="4" spans="1:61" x14ac:dyDescent="0.2">
      <c r="B4" s="34" t="s">
        <v>538</v>
      </c>
      <c r="C4" s="932" t="s">
        <v>643</v>
      </c>
      <c r="D4" s="932"/>
      <c r="E4" s="932"/>
      <c r="F4" s="932"/>
      <c r="G4" s="932"/>
      <c r="H4" s="11"/>
      <c r="I4" s="289"/>
      <c r="J4" s="930"/>
      <c r="K4" s="930"/>
      <c r="L4" s="930"/>
      <c r="M4" s="930"/>
      <c r="N4" s="930"/>
      <c r="O4" s="930"/>
      <c r="P4" s="930"/>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x14ac:dyDescent="0.2">
      <c r="C5" s="18"/>
      <c r="D5" s="769"/>
      <c r="E5" s="769"/>
      <c r="F5" s="769"/>
      <c r="G5" s="769"/>
      <c r="H5" s="11"/>
      <c r="I5" s="11"/>
      <c r="J5" s="127"/>
      <c r="K5" s="16"/>
      <c r="L5" s="16"/>
      <c r="M5" s="16"/>
      <c r="N5" s="16"/>
      <c r="O5" s="16"/>
      <c r="P5" s="16"/>
    </row>
    <row r="6" spans="1:61" ht="15" customHeight="1" x14ac:dyDescent="0.2">
      <c r="D6" s="992" t="s">
        <v>667</v>
      </c>
      <c r="E6" s="993"/>
      <c r="F6" s="993"/>
      <c r="G6" s="994"/>
      <c r="H6" s="11"/>
      <c r="I6" s="11"/>
      <c r="J6" s="11"/>
      <c r="K6" s="13"/>
      <c r="L6" s="931"/>
      <c r="M6" s="931"/>
      <c r="N6" s="931"/>
      <c r="O6" s="931"/>
      <c r="P6" s="931"/>
    </row>
    <row r="7" spans="1:61" ht="15" customHeight="1" x14ac:dyDescent="0.2">
      <c r="D7" s="988" t="s">
        <v>896</v>
      </c>
      <c r="E7" s="840"/>
      <c r="F7" s="840"/>
      <c r="G7" s="989"/>
      <c r="H7" s="11"/>
      <c r="I7" s="11"/>
      <c r="J7" s="11"/>
      <c r="K7" s="10"/>
      <c r="L7" s="923"/>
      <c r="M7" s="923"/>
      <c r="N7" s="923"/>
      <c r="O7" s="923"/>
      <c r="P7" s="923"/>
    </row>
    <row r="8" spans="1:61" ht="38.25" customHeight="1" x14ac:dyDescent="0.2">
      <c r="D8" s="776" t="s">
        <v>903</v>
      </c>
      <c r="E8" s="777"/>
      <c r="F8" s="777"/>
      <c r="G8" s="778"/>
      <c r="H8" s="11"/>
      <c r="I8" s="11"/>
      <c r="J8" s="11"/>
      <c r="K8" s="10"/>
      <c r="L8" s="125"/>
      <c r="M8" s="125"/>
      <c r="N8" s="125"/>
      <c r="O8" s="125"/>
      <c r="P8" s="125"/>
    </row>
    <row r="9" spans="1:61" ht="14.25" x14ac:dyDescent="0.2">
      <c r="D9" s="400" t="s">
        <v>336</v>
      </c>
      <c r="E9" s="400" t="s">
        <v>840</v>
      </c>
      <c r="F9" s="112" t="s">
        <v>752</v>
      </c>
      <c r="G9" s="112" t="s">
        <v>175</v>
      </c>
      <c r="H9" s="11"/>
      <c r="I9" s="11"/>
      <c r="J9" s="11"/>
      <c r="K9" s="925"/>
      <c r="L9" s="924"/>
      <c r="M9" s="924"/>
      <c r="N9" s="924"/>
      <c r="O9" s="57"/>
      <c r="P9" s="290"/>
    </row>
    <row r="10" spans="1:61" x14ac:dyDescent="0.2">
      <c r="D10" s="260" t="s">
        <v>574</v>
      </c>
      <c r="E10" s="25"/>
      <c r="F10" s="93">
        <f>'VN Geográfica  a) 2'!$M23</f>
        <v>0</v>
      </c>
      <c r="G10" s="32" t="str">
        <f t="shared" ref="G10:G41" si="0">IF(E10=0," ",F10/E10)</f>
        <v xml:space="preserve"> </v>
      </c>
      <c r="H10" s="11"/>
      <c r="I10" s="11"/>
      <c r="J10" s="11"/>
      <c r="K10" s="925"/>
      <c r="L10" s="48"/>
      <c r="M10" s="48"/>
      <c r="N10" s="291"/>
      <c r="O10" s="57"/>
      <c r="P10" s="290"/>
    </row>
    <row r="11" spans="1:61" x14ac:dyDescent="0.2">
      <c r="D11" s="260" t="s">
        <v>598</v>
      </c>
      <c r="E11" s="25"/>
      <c r="F11" s="93">
        <f>'VN Geográfica  a) 2'!$M34</f>
        <v>0</v>
      </c>
      <c r="G11" s="32" t="str">
        <f t="shared" si="0"/>
        <v xml:space="preserve"> </v>
      </c>
      <c r="H11" s="11"/>
      <c r="I11" s="11"/>
      <c r="J11" s="11"/>
      <c r="K11" s="236"/>
      <c r="L11" s="292"/>
      <c r="M11" s="292"/>
      <c r="N11" s="293"/>
      <c r="O11" s="292"/>
      <c r="P11" s="294"/>
    </row>
    <row r="12" spans="1:61" x14ac:dyDescent="0.2">
      <c r="D12" s="260" t="s">
        <v>600</v>
      </c>
      <c r="E12" s="25"/>
      <c r="F12" s="93">
        <f>'VN Geográfica  a) 2'!$M45</f>
        <v>0</v>
      </c>
      <c r="G12" s="32" t="str">
        <f t="shared" si="0"/>
        <v xml:space="preserve"> </v>
      </c>
      <c r="H12" s="11"/>
      <c r="I12" s="11"/>
      <c r="J12" s="11"/>
      <c r="K12" s="236"/>
      <c r="L12" s="292"/>
      <c r="M12" s="292"/>
      <c r="N12" s="293"/>
      <c r="O12" s="292"/>
      <c r="P12" s="294"/>
    </row>
    <row r="13" spans="1:61" x14ac:dyDescent="0.2">
      <c r="D13" s="260" t="s">
        <v>604</v>
      </c>
      <c r="E13" s="25"/>
      <c r="F13" s="93">
        <f>'VN Geográfica  a) 2'!$M56</f>
        <v>0</v>
      </c>
      <c r="G13" s="32" t="str">
        <f t="shared" si="0"/>
        <v xml:space="preserve"> </v>
      </c>
      <c r="H13" s="11"/>
      <c r="I13" s="11"/>
      <c r="J13" s="11"/>
      <c r="K13" s="236"/>
      <c r="L13" s="292"/>
      <c r="M13" s="292"/>
      <c r="N13" s="293"/>
      <c r="O13" s="292"/>
      <c r="P13" s="294"/>
    </row>
    <row r="14" spans="1:61" x14ac:dyDescent="0.2">
      <c r="D14" s="260" t="s">
        <v>607</v>
      </c>
      <c r="E14" s="25"/>
      <c r="F14" s="93">
        <f>'VN Geográfica  a) 2'!$M67</f>
        <v>0</v>
      </c>
      <c r="G14" s="32" t="str">
        <f t="shared" si="0"/>
        <v xml:space="preserve"> </v>
      </c>
      <c r="H14" s="11"/>
      <c r="I14" s="11"/>
      <c r="J14" s="11"/>
      <c r="K14" s="236"/>
      <c r="L14" s="292"/>
      <c r="M14" s="292"/>
      <c r="N14" s="293"/>
      <c r="O14" s="292"/>
      <c r="P14" s="294"/>
    </row>
    <row r="15" spans="1:61" x14ac:dyDescent="0.2">
      <c r="D15" s="260" t="s">
        <v>609</v>
      </c>
      <c r="E15" s="25"/>
      <c r="F15" s="93">
        <f>'VN Geográfica  a) 2'!$M78</f>
        <v>0</v>
      </c>
      <c r="G15" s="32" t="str">
        <f t="shared" si="0"/>
        <v xml:space="preserve"> </v>
      </c>
      <c r="H15" s="11"/>
      <c r="I15" s="11"/>
      <c r="J15" s="11"/>
      <c r="K15" s="236"/>
      <c r="L15" s="292"/>
      <c r="M15" s="292"/>
      <c r="N15" s="293"/>
      <c r="O15" s="292"/>
      <c r="P15" s="294"/>
    </row>
    <row r="16" spans="1:61" x14ac:dyDescent="0.2">
      <c r="D16" s="260" t="s">
        <v>616</v>
      </c>
      <c r="E16" s="25"/>
      <c r="F16" s="93">
        <f>'VN Geográfica  a) 2'!$M89</f>
        <v>0</v>
      </c>
      <c r="G16" s="32" t="str">
        <f t="shared" si="0"/>
        <v xml:space="preserve"> </v>
      </c>
      <c r="H16" s="11"/>
      <c r="I16" s="11"/>
      <c r="J16" s="11"/>
      <c r="K16" s="236"/>
      <c r="L16" s="292"/>
      <c r="M16" s="292"/>
      <c r="N16" s="293"/>
      <c r="O16" s="292"/>
      <c r="P16" s="294"/>
    </row>
    <row r="17" spans="4:16" ht="13.5" thickBot="1" x14ac:dyDescent="0.25">
      <c r="D17" s="243" t="s">
        <v>626</v>
      </c>
      <c r="E17" s="270"/>
      <c r="F17" s="99">
        <f>'VN Geográfica  a) 2'!$M100</f>
        <v>0</v>
      </c>
      <c r="G17" s="279" t="str">
        <f t="shared" si="0"/>
        <v xml:space="preserve"> </v>
      </c>
      <c r="H17" s="11"/>
      <c r="I17" s="11"/>
      <c r="J17" s="11"/>
      <c r="K17" s="236"/>
      <c r="L17" s="292"/>
      <c r="M17" s="292"/>
      <c r="N17" s="293"/>
      <c r="O17" s="292"/>
      <c r="P17" s="294"/>
    </row>
    <row r="18" spans="4:16" ht="13.5" thickTop="1" x14ac:dyDescent="0.2">
      <c r="D18" s="26" t="s">
        <v>608</v>
      </c>
      <c r="E18" s="240"/>
      <c r="F18" s="355">
        <f>'VN Geográfica  a) 2'!$M111</f>
        <v>0</v>
      </c>
      <c r="G18" s="275" t="str">
        <f t="shared" si="0"/>
        <v xml:space="preserve"> </v>
      </c>
      <c r="H18" s="11"/>
      <c r="I18" s="11"/>
      <c r="J18" s="11"/>
      <c r="K18" s="236"/>
      <c r="L18" s="292"/>
      <c r="M18" s="292"/>
      <c r="N18" s="293"/>
      <c r="O18" s="292"/>
      <c r="P18" s="294"/>
    </row>
    <row r="19" spans="4:16" x14ac:dyDescent="0.2">
      <c r="D19" s="26" t="s">
        <v>630</v>
      </c>
      <c r="E19" s="25"/>
      <c r="F19" s="93">
        <f>'VN Geográfica  a) 2'!$M122</f>
        <v>0</v>
      </c>
      <c r="G19" s="32" t="str">
        <f t="shared" si="0"/>
        <v xml:space="preserve"> </v>
      </c>
      <c r="H19" s="11"/>
      <c r="I19" s="11"/>
      <c r="J19" s="11"/>
      <c r="K19" s="295"/>
      <c r="L19" s="292"/>
      <c r="M19" s="292"/>
      <c r="N19" s="293"/>
      <c r="O19" s="292"/>
      <c r="P19" s="294"/>
    </row>
    <row r="20" spans="4:16" ht="13.5" thickBot="1" x14ac:dyDescent="0.25">
      <c r="D20" s="265" t="s">
        <v>636</v>
      </c>
      <c r="E20" s="80"/>
      <c r="F20" s="99">
        <f>'VN Geográfica  a) 2'!$M133</f>
        <v>0</v>
      </c>
      <c r="G20" s="279" t="str">
        <f t="shared" si="0"/>
        <v xml:space="preserve"> </v>
      </c>
      <c r="H20" s="11"/>
      <c r="I20" s="11"/>
      <c r="J20" s="11"/>
      <c r="K20" s="295"/>
      <c r="L20" s="292"/>
      <c r="M20" s="292"/>
      <c r="N20" s="293"/>
      <c r="O20" s="292"/>
      <c r="P20" s="294"/>
    </row>
    <row r="21" spans="4:16" ht="14.25" thickTop="1" thickBot="1" x14ac:dyDescent="0.25">
      <c r="D21" s="266" t="s">
        <v>620</v>
      </c>
      <c r="E21" s="272"/>
      <c r="F21" s="356">
        <f>'VN Geográfica  a) 2'!$M144</f>
        <v>0</v>
      </c>
      <c r="G21" s="286" t="str">
        <f t="shared" si="0"/>
        <v xml:space="preserve"> </v>
      </c>
      <c r="H21" s="11"/>
      <c r="I21" s="11"/>
      <c r="J21" s="11"/>
      <c r="K21" s="295"/>
      <c r="L21" s="292"/>
      <c r="M21" s="292"/>
      <c r="N21" s="293"/>
      <c r="O21" s="292"/>
      <c r="P21" s="294"/>
    </row>
    <row r="22" spans="4:16" ht="14.25" thickTop="1" thickBot="1" x14ac:dyDescent="0.25">
      <c r="D22" s="266" t="s">
        <v>594</v>
      </c>
      <c r="E22" s="271"/>
      <c r="F22" s="356">
        <f>'VN Geográfica  a) 2'!$M155</f>
        <v>0</v>
      </c>
      <c r="G22" s="286" t="str">
        <f t="shared" si="0"/>
        <v xml:space="preserve"> </v>
      </c>
      <c r="H22" s="11"/>
      <c r="I22" s="11"/>
      <c r="J22" s="11"/>
      <c r="K22" s="295"/>
      <c r="L22" s="292"/>
      <c r="M22" s="292"/>
      <c r="N22" s="293"/>
      <c r="O22" s="292"/>
      <c r="P22" s="294"/>
    </row>
    <row r="23" spans="4:16" ht="13.5" thickTop="1" x14ac:dyDescent="0.2">
      <c r="D23" s="26" t="s">
        <v>610</v>
      </c>
      <c r="E23" s="240"/>
      <c r="F23" s="222">
        <f>'VN Geográfica  a) 2'!$M166</f>
        <v>0</v>
      </c>
      <c r="G23" s="275" t="str">
        <f t="shared" si="0"/>
        <v xml:space="preserve"> </v>
      </c>
      <c r="H23" s="11"/>
      <c r="I23" s="11"/>
      <c r="J23" s="11"/>
      <c r="K23" s="295"/>
      <c r="L23" s="292"/>
      <c r="M23" s="292"/>
      <c r="N23" s="293"/>
      <c r="O23" s="292"/>
      <c r="P23" s="294"/>
    </row>
    <row r="24" spans="4:16" ht="23.25" thickBot="1" x14ac:dyDescent="0.25">
      <c r="D24" s="265" t="s">
        <v>516</v>
      </c>
      <c r="E24" s="270"/>
      <c r="F24" s="99">
        <f>'VN Geográfica  a) 2'!$M177</f>
        <v>0</v>
      </c>
      <c r="G24" s="279" t="str">
        <f t="shared" si="0"/>
        <v xml:space="preserve"> </v>
      </c>
      <c r="H24" s="11"/>
      <c r="I24" s="11"/>
      <c r="J24" s="11"/>
      <c r="K24" s="295"/>
      <c r="L24" s="292"/>
      <c r="M24" s="292"/>
      <c r="N24" s="293"/>
      <c r="O24" s="292"/>
      <c r="P24" s="294"/>
    </row>
    <row r="25" spans="4:16" ht="14.25" thickTop="1" thickBot="1" x14ac:dyDescent="0.25">
      <c r="D25" s="266" t="s">
        <v>379</v>
      </c>
      <c r="E25" s="272"/>
      <c r="F25" s="356">
        <f>'VN Geográfica  a) 2'!$M188</f>
        <v>0</v>
      </c>
      <c r="G25" s="286" t="str">
        <f t="shared" si="0"/>
        <v xml:space="preserve"> </v>
      </c>
      <c r="H25" s="11"/>
      <c r="I25" s="11"/>
      <c r="J25" s="11"/>
      <c r="K25" s="295"/>
      <c r="L25" s="292"/>
      <c r="M25" s="292"/>
      <c r="N25" s="293"/>
      <c r="O25" s="292"/>
      <c r="P25" s="294"/>
    </row>
    <row r="26" spans="4:16" ht="13.5" thickTop="1" x14ac:dyDescent="0.2">
      <c r="D26" s="26" t="s">
        <v>592</v>
      </c>
      <c r="E26" s="240"/>
      <c r="F26" s="222">
        <f>'VN Geográfica  a) 2'!$M199</f>
        <v>0</v>
      </c>
      <c r="G26" s="275" t="str">
        <f t="shared" si="0"/>
        <v xml:space="preserve"> </v>
      </c>
      <c r="H26" s="11"/>
      <c r="I26" s="11"/>
      <c r="J26" s="11"/>
      <c r="K26" s="295"/>
      <c r="L26" s="292"/>
      <c r="M26" s="292"/>
      <c r="N26" s="293"/>
      <c r="O26" s="292"/>
      <c r="P26" s="294"/>
    </row>
    <row r="27" spans="4:16" x14ac:dyDescent="0.2">
      <c r="D27" s="26" t="s">
        <v>596</v>
      </c>
      <c r="E27" s="25"/>
      <c r="F27" s="93">
        <f>'VN Geográfica  a) 2'!$M210</f>
        <v>0</v>
      </c>
      <c r="G27" s="32" t="str">
        <f t="shared" si="0"/>
        <v xml:space="preserve"> </v>
      </c>
      <c r="H27" s="11"/>
      <c r="I27" s="11"/>
      <c r="J27" s="11"/>
      <c r="K27" s="295"/>
      <c r="L27" s="292"/>
      <c r="M27" s="292"/>
      <c r="N27" s="293"/>
      <c r="O27" s="292"/>
      <c r="P27" s="294"/>
    </row>
    <row r="28" spans="4:16" x14ac:dyDescent="0.2">
      <c r="D28" s="26" t="s">
        <v>612</v>
      </c>
      <c r="E28" s="25"/>
      <c r="F28" s="93">
        <f>'VN Geográfica  a) 2'!$M221</f>
        <v>0</v>
      </c>
      <c r="G28" s="32" t="str">
        <f t="shared" si="0"/>
        <v xml:space="preserve"> </v>
      </c>
      <c r="H28" s="11"/>
      <c r="I28" s="11"/>
      <c r="J28" s="11"/>
      <c r="K28" s="295"/>
      <c r="L28" s="292"/>
      <c r="M28" s="292"/>
      <c r="N28" s="293"/>
      <c r="O28" s="292"/>
      <c r="P28" s="294"/>
    </row>
    <row r="29" spans="4:16" x14ac:dyDescent="0.2">
      <c r="D29" s="26" t="s">
        <v>621</v>
      </c>
      <c r="E29" s="25"/>
      <c r="F29" s="93">
        <f>'VN Geográfica  a) 2'!$M232</f>
        <v>0</v>
      </c>
      <c r="G29" s="32" t="str">
        <f t="shared" si="0"/>
        <v xml:space="preserve"> </v>
      </c>
      <c r="H29" s="11"/>
      <c r="I29" s="11"/>
      <c r="J29" s="11"/>
      <c r="K29" s="295"/>
      <c r="L29" s="292"/>
      <c r="M29" s="292"/>
      <c r="N29" s="293"/>
      <c r="O29" s="292"/>
      <c r="P29" s="294"/>
    </row>
    <row r="30" spans="4:16" x14ac:dyDescent="0.2">
      <c r="D30" s="26" t="s">
        <v>623</v>
      </c>
      <c r="E30" s="25"/>
      <c r="F30" s="93">
        <f>'VN Geográfica  a) 2'!$M243</f>
        <v>0</v>
      </c>
      <c r="G30" s="32" t="str">
        <f t="shared" si="0"/>
        <v xml:space="preserve"> </v>
      </c>
      <c r="H30" s="11"/>
      <c r="I30" s="11"/>
      <c r="J30" s="11"/>
      <c r="K30" s="295"/>
      <c r="L30" s="292"/>
      <c r="M30" s="292"/>
      <c r="N30" s="293"/>
      <c r="O30" s="292"/>
      <c r="P30" s="294"/>
    </row>
    <row r="31" spans="4:16" x14ac:dyDescent="0.2">
      <c r="D31" s="26" t="s">
        <v>625</v>
      </c>
      <c r="E31" s="25"/>
      <c r="F31" s="93">
        <f>'VN Geográfica  a) 2'!$M254</f>
        <v>0</v>
      </c>
      <c r="G31" s="32" t="str">
        <f t="shared" si="0"/>
        <v xml:space="preserve"> </v>
      </c>
      <c r="H31" s="11"/>
      <c r="I31" s="11"/>
      <c r="J31" s="11"/>
      <c r="K31" s="295"/>
      <c r="L31" s="292"/>
      <c r="M31" s="292"/>
      <c r="N31" s="293"/>
      <c r="O31" s="292"/>
      <c r="P31" s="294"/>
    </row>
    <row r="32" spans="4:16" x14ac:dyDescent="0.2">
      <c r="D32" s="26" t="s">
        <v>627</v>
      </c>
      <c r="E32" s="25"/>
      <c r="F32" s="93">
        <f>'VN Geográfica  a) 2'!$M265</f>
        <v>0</v>
      </c>
      <c r="G32" s="32" t="str">
        <f t="shared" si="0"/>
        <v xml:space="preserve"> </v>
      </c>
      <c r="H32" s="11"/>
      <c r="I32" s="11"/>
      <c r="J32" s="11"/>
      <c r="K32" s="295"/>
      <c r="L32" s="292"/>
      <c r="M32" s="292"/>
      <c r="N32" s="293"/>
      <c r="O32" s="292"/>
      <c r="P32" s="294"/>
    </row>
    <row r="33" spans="4:16" x14ac:dyDescent="0.2">
      <c r="D33" s="26" t="s">
        <v>633</v>
      </c>
      <c r="E33" s="25"/>
      <c r="F33" s="93">
        <f>'VN Geográfica  a) 2'!$M276</f>
        <v>0</v>
      </c>
      <c r="G33" s="32" t="str">
        <f t="shared" si="0"/>
        <v xml:space="preserve"> </v>
      </c>
      <c r="H33" s="11"/>
      <c r="I33" s="11"/>
      <c r="J33" s="11"/>
      <c r="K33" s="295"/>
      <c r="L33" s="292"/>
      <c r="M33" s="292"/>
      <c r="N33" s="293"/>
      <c r="O33" s="292"/>
      <c r="P33" s="294"/>
    </row>
    <row r="34" spans="4:16" ht="13.5" thickBot="1" x14ac:dyDescent="0.25">
      <c r="D34" s="265" t="s">
        <v>635</v>
      </c>
      <c r="E34" s="270"/>
      <c r="F34" s="99">
        <f>'VN Geográfica  a) 2'!$M287</f>
        <v>0</v>
      </c>
      <c r="G34" s="279" t="str">
        <f t="shared" si="0"/>
        <v xml:space="preserve"> </v>
      </c>
      <c r="H34" s="11"/>
      <c r="I34" s="11"/>
      <c r="J34" s="11"/>
      <c r="K34" s="295"/>
      <c r="L34" s="292"/>
      <c r="M34" s="292"/>
      <c r="N34" s="293"/>
      <c r="O34" s="292"/>
      <c r="P34" s="294"/>
    </row>
    <row r="35" spans="4:16" ht="13.5" thickTop="1" x14ac:dyDescent="0.2">
      <c r="D35" s="26" t="s">
        <v>572</v>
      </c>
      <c r="E35" s="240"/>
      <c r="F35" s="355">
        <f>'VN Geográfica  a) 2'!$M298</f>
        <v>0</v>
      </c>
      <c r="G35" s="275" t="str">
        <f t="shared" si="0"/>
        <v xml:space="preserve"> </v>
      </c>
      <c r="H35" s="11"/>
      <c r="I35" s="11"/>
      <c r="J35" s="11"/>
      <c r="K35" s="295"/>
      <c r="L35" s="292"/>
      <c r="M35" s="292"/>
      <c r="N35" s="293"/>
      <c r="O35" s="292"/>
      <c r="P35" s="294"/>
    </row>
    <row r="36" spans="4:16" x14ac:dyDescent="0.2">
      <c r="D36" s="26" t="s">
        <v>659</v>
      </c>
      <c r="E36" s="25"/>
      <c r="F36" s="93">
        <f>'VN Geográfica  a) 2'!$M309</f>
        <v>0</v>
      </c>
      <c r="G36" s="32" t="str">
        <f t="shared" si="0"/>
        <v xml:space="preserve"> </v>
      </c>
      <c r="H36" s="11"/>
      <c r="I36" s="11"/>
      <c r="J36" s="11"/>
      <c r="K36" s="295"/>
      <c r="L36" s="292"/>
      <c r="M36" s="292"/>
      <c r="N36" s="293"/>
      <c r="O36" s="292"/>
      <c r="P36" s="294"/>
    </row>
    <row r="37" spans="4:16" x14ac:dyDescent="0.2">
      <c r="D37" s="26" t="s">
        <v>602</v>
      </c>
      <c r="E37" s="25"/>
      <c r="F37" s="93">
        <f>'VN Geográfica  a) 2'!$M320</f>
        <v>0</v>
      </c>
      <c r="G37" s="32" t="str">
        <f t="shared" si="0"/>
        <v xml:space="preserve"> </v>
      </c>
      <c r="H37" s="11"/>
      <c r="I37" s="11"/>
      <c r="J37" s="11"/>
      <c r="K37" s="295"/>
      <c r="L37" s="292"/>
      <c r="M37" s="292"/>
      <c r="N37" s="293"/>
      <c r="O37" s="292"/>
      <c r="P37" s="294"/>
    </row>
    <row r="38" spans="4:16" x14ac:dyDescent="0.2">
      <c r="D38" s="26" t="s">
        <v>605</v>
      </c>
      <c r="E38" s="25"/>
      <c r="F38" s="93">
        <f>'VN Geográfica  a) 2'!$M331</f>
        <v>0</v>
      </c>
      <c r="G38" s="32" t="str">
        <f t="shared" si="0"/>
        <v xml:space="preserve"> </v>
      </c>
      <c r="H38" s="11"/>
      <c r="I38" s="11"/>
      <c r="J38" s="11"/>
      <c r="K38" s="295"/>
      <c r="L38" s="292"/>
      <c r="M38" s="292"/>
      <c r="N38" s="293"/>
      <c r="O38" s="292"/>
      <c r="P38" s="294"/>
    </row>
    <row r="39" spans="4:16" ht="13.5" thickBot="1" x14ac:dyDescent="0.25">
      <c r="D39" s="265" t="s">
        <v>631</v>
      </c>
      <c r="E39" s="270"/>
      <c r="F39" s="99">
        <f>'VN Geográfica  a) 2'!$M342</f>
        <v>0</v>
      </c>
      <c r="G39" s="279" t="str">
        <f t="shared" si="0"/>
        <v xml:space="preserve"> </v>
      </c>
      <c r="H39" s="11"/>
      <c r="I39" s="11"/>
      <c r="J39" s="11"/>
      <c r="K39" s="295"/>
      <c r="L39" s="292"/>
      <c r="M39" s="292"/>
      <c r="N39" s="293"/>
      <c r="O39" s="292"/>
      <c r="P39" s="294"/>
    </row>
    <row r="40" spans="4:16" ht="13.5" thickTop="1" x14ac:dyDescent="0.2">
      <c r="D40" s="26" t="s">
        <v>595</v>
      </c>
      <c r="E40" s="240"/>
      <c r="F40" s="355">
        <f>'VN Geográfica  a) 2'!$M368</f>
        <v>0</v>
      </c>
      <c r="G40" s="275" t="str">
        <f t="shared" si="0"/>
        <v xml:space="preserve"> </v>
      </c>
      <c r="H40" s="11"/>
      <c r="I40" s="11"/>
      <c r="J40" s="11"/>
      <c r="K40" s="295"/>
      <c r="L40" s="292"/>
      <c r="M40" s="292"/>
      <c r="N40" s="293"/>
      <c r="O40" s="292"/>
      <c r="P40" s="294"/>
    </row>
    <row r="41" spans="4:16" x14ac:dyDescent="0.2">
      <c r="D41" s="26" t="s">
        <v>603</v>
      </c>
      <c r="E41" s="25"/>
      <c r="F41" s="93">
        <f>'VN Geográfica  a) 2'!$M379</f>
        <v>0</v>
      </c>
      <c r="G41" s="32" t="str">
        <f t="shared" si="0"/>
        <v xml:space="preserve"> </v>
      </c>
      <c r="H41" s="11"/>
      <c r="I41" s="11"/>
      <c r="J41" s="11"/>
      <c r="K41" s="295"/>
      <c r="L41" s="292"/>
      <c r="M41" s="292"/>
      <c r="N41" s="293"/>
      <c r="O41" s="292"/>
      <c r="P41" s="294"/>
    </row>
    <row r="42" spans="4:16" x14ac:dyDescent="0.2">
      <c r="D42" s="26" t="s">
        <v>613</v>
      </c>
      <c r="E42" s="25"/>
      <c r="F42" s="93">
        <f>'VN Geográfica  a) 2'!$M390</f>
        <v>0</v>
      </c>
      <c r="G42" s="32" t="str">
        <f t="shared" ref="G42:G60" si="1">IF(E42=0," ",F42/E42)</f>
        <v xml:space="preserve"> </v>
      </c>
      <c r="H42" s="11"/>
      <c r="I42" s="11"/>
      <c r="J42" s="11"/>
      <c r="K42" s="295"/>
      <c r="L42" s="292"/>
      <c r="M42" s="292"/>
      <c r="N42" s="293"/>
      <c r="O42" s="292"/>
      <c r="P42" s="294"/>
    </row>
    <row r="43" spans="4:16" ht="13.5" thickBot="1" x14ac:dyDescent="0.25">
      <c r="D43" s="265" t="s">
        <v>628</v>
      </c>
      <c r="E43" s="270"/>
      <c r="F43" s="99">
        <f>'VN Geográfica  a) 2'!$M401</f>
        <v>0</v>
      </c>
      <c r="G43" s="279" t="str">
        <f t="shared" si="1"/>
        <v xml:space="preserve"> </v>
      </c>
      <c r="H43" s="11"/>
      <c r="I43" s="11"/>
      <c r="J43" s="11"/>
      <c r="K43" s="295"/>
      <c r="L43" s="292"/>
      <c r="M43" s="292"/>
      <c r="N43" s="293"/>
      <c r="O43" s="292"/>
      <c r="P43" s="294"/>
    </row>
    <row r="44" spans="4:16" ht="13.5" thickTop="1" x14ac:dyDescent="0.2">
      <c r="D44" s="26" t="s">
        <v>573</v>
      </c>
      <c r="E44" s="240"/>
      <c r="F44" s="355">
        <f>'VN Geográfica  a) 2'!$M412</f>
        <v>0</v>
      </c>
      <c r="G44" s="275" t="str">
        <f t="shared" si="1"/>
        <v xml:space="preserve"> </v>
      </c>
      <c r="H44" s="11"/>
      <c r="I44" s="11"/>
      <c r="J44" s="11"/>
      <c r="K44" s="295"/>
      <c r="L44" s="292"/>
      <c r="M44" s="292"/>
      <c r="N44" s="293"/>
      <c r="O44" s="292"/>
      <c r="P44" s="294"/>
    </row>
    <row r="45" spans="4:16" x14ac:dyDescent="0.2">
      <c r="D45" s="26" t="s">
        <v>599</v>
      </c>
      <c r="E45" s="25"/>
      <c r="F45" s="93">
        <f>'VN Geográfica  a) 2'!$M423</f>
        <v>0</v>
      </c>
      <c r="G45" s="32" t="str">
        <f t="shared" si="1"/>
        <v xml:space="preserve"> </v>
      </c>
      <c r="H45" s="11"/>
      <c r="I45" s="11"/>
      <c r="J45" s="11"/>
      <c r="K45" s="295"/>
      <c r="L45" s="292"/>
      <c r="M45" s="292"/>
      <c r="N45" s="293"/>
      <c r="O45" s="292"/>
      <c r="P45" s="294"/>
    </row>
    <row r="46" spans="4:16" ht="13.5" thickBot="1" x14ac:dyDescent="0.25">
      <c r="D46" s="265" t="s">
        <v>632</v>
      </c>
      <c r="E46" s="270"/>
      <c r="F46" s="99">
        <f>'VN Geográfica  a) 2'!$M444</f>
        <v>0</v>
      </c>
      <c r="G46" s="279" t="str">
        <f t="shared" si="1"/>
        <v xml:space="preserve"> </v>
      </c>
      <c r="H46" s="11"/>
      <c r="I46" s="11"/>
      <c r="J46" s="11"/>
      <c r="K46" s="295"/>
      <c r="L46" s="292"/>
      <c r="M46" s="292"/>
      <c r="N46" s="293"/>
      <c r="O46" s="292"/>
      <c r="P46" s="294"/>
    </row>
    <row r="47" spans="4:16" ht="13.5" thickTop="1" x14ac:dyDescent="0.2">
      <c r="D47" s="261" t="s">
        <v>593</v>
      </c>
      <c r="E47" s="240"/>
      <c r="F47" s="355">
        <f>'VN Geográfica  a) 2'!$M455</f>
        <v>0</v>
      </c>
      <c r="G47" s="275" t="str">
        <f t="shared" si="1"/>
        <v xml:space="preserve"> </v>
      </c>
      <c r="H47" s="11"/>
      <c r="I47" s="11"/>
      <c r="J47" s="11"/>
      <c r="K47" s="295"/>
      <c r="L47" s="292"/>
      <c r="M47" s="292"/>
      <c r="N47" s="293"/>
      <c r="O47" s="292"/>
      <c r="P47" s="294"/>
    </row>
    <row r="48" spans="4:16" ht="13.5" thickBot="1" x14ac:dyDescent="0.25">
      <c r="D48" s="265" t="s">
        <v>597</v>
      </c>
      <c r="E48" s="270"/>
      <c r="F48" s="99">
        <f>'VN Geográfica  a) 2'!$M466</f>
        <v>0</v>
      </c>
      <c r="G48" s="279" t="str">
        <f t="shared" si="1"/>
        <v xml:space="preserve"> </v>
      </c>
      <c r="H48" s="11"/>
      <c r="I48" s="11"/>
      <c r="J48" s="11"/>
      <c r="K48" s="295"/>
      <c r="L48" s="292"/>
      <c r="M48" s="292"/>
      <c r="N48" s="293"/>
      <c r="O48" s="292"/>
      <c r="P48" s="294"/>
    </row>
    <row r="49" spans="4:16" ht="13.5" thickTop="1" x14ac:dyDescent="0.2">
      <c r="D49" s="261" t="s">
        <v>601</v>
      </c>
      <c r="E49" s="240"/>
      <c r="F49" s="355">
        <f>'VN Geográfica  a) 2'!$M477</f>
        <v>0</v>
      </c>
      <c r="G49" s="275" t="str">
        <f t="shared" si="1"/>
        <v xml:space="preserve"> </v>
      </c>
      <c r="H49" s="11"/>
      <c r="I49" s="11"/>
      <c r="J49" s="11"/>
      <c r="K49" s="295"/>
      <c r="L49" s="292"/>
      <c r="M49" s="292"/>
      <c r="N49" s="293"/>
      <c r="O49" s="292"/>
      <c r="P49" s="294"/>
    </row>
    <row r="50" spans="4:16" x14ac:dyDescent="0.2">
      <c r="D50" s="26" t="s">
        <v>614</v>
      </c>
      <c r="E50" s="25"/>
      <c r="F50" s="93">
        <f>'VN Geográfica  a) 2'!$M488</f>
        <v>0</v>
      </c>
      <c r="G50" s="32" t="str">
        <f t="shared" si="1"/>
        <v xml:space="preserve"> </v>
      </c>
      <c r="H50" s="11"/>
      <c r="I50" s="11"/>
      <c r="J50" s="11"/>
      <c r="K50" s="295"/>
      <c r="L50" s="292"/>
      <c r="M50" s="292"/>
      <c r="N50" s="293"/>
      <c r="O50" s="292"/>
      <c r="P50" s="294"/>
    </row>
    <row r="51" spans="4:16" x14ac:dyDescent="0.2">
      <c r="D51" s="26" t="s">
        <v>619</v>
      </c>
      <c r="E51" s="25"/>
      <c r="F51" s="93">
        <f>'VN Geográfica  a) 2'!$M499</f>
        <v>0</v>
      </c>
      <c r="G51" s="32" t="str">
        <f t="shared" si="1"/>
        <v xml:space="preserve"> </v>
      </c>
      <c r="H51" s="11"/>
      <c r="I51" s="11"/>
      <c r="J51" s="11"/>
      <c r="K51" s="295"/>
      <c r="L51" s="292"/>
      <c r="M51" s="292"/>
      <c r="N51" s="293"/>
      <c r="O51" s="292"/>
      <c r="P51" s="294"/>
    </row>
    <row r="52" spans="4:16" ht="13.5" thickBot="1" x14ac:dyDescent="0.25">
      <c r="D52" s="79" t="s">
        <v>622</v>
      </c>
      <c r="E52" s="270"/>
      <c r="F52" s="99">
        <f>'VN Geográfica  a) 2'!$M510</f>
        <v>0</v>
      </c>
      <c r="G52" s="279" t="str">
        <f t="shared" si="1"/>
        <v xml:space="preserve"> </v>
      </c>
      <c r="H52" s="11"/>
      <c r="I52" s="11"/>
      <c r="J52" s="11"/>
      <c r="K52" s="295"/>
      <c r="L52" s="292"/>
      <c r="M52" s="292"/>
      <c r="N52" s="293"/>
      <c r="O52" s="292"/>
      <c r="P52" s="294"/>
    </row>
    <row r="53" spans="4:16" ht="14.25" thickTop="1" thickBot="1" x14ac:dyDescent="0.25">
      <c r="D53" s="266" t="s">
        <v>611</v>
      </c>
      <c r="E53" s="272"/>
      <c r="F53" s="356">
        <f>'VN Geográfica  a) 2'!$M521</f>
        <v>0</v>
      </c>
      <c r="G53" s="286" t="str">
        <f t="shared" si="1"/>
        <v xml:space="preserve"> </v>
      </c>
      <c r="H53" s="11"/>
      <c r="I53" s="11"/>
      <c r="J53" s="11"/>
      <c r="K53" s="295"/>
      <c r="L53" s="292"/>
      <c r="M53" s="292"/>
      <c r="N53" s="293"/>
      <c r="O53" s="292"/>
      <c r="P53" s="294"/>
    </row>
    <row r="54" spans="4:16" ht="14.25" thickTop="1" thickBot="1" x14ac:dyDescent="0.25">
      <c r="D54" s="266" t="s">
        <v>615</v>
      </c>
      <c r="E54" s="272"/>
      <c r="F54" s="356">
        <f>'VN Geográfica  a) 2'!$M547</f>
        <v>0</v>
      </c>
      <c r="G54" s="286" t="str">
        <f t="shared" si="1"/>
        <v xml:space="preserve"> </v>
      </c>
      <c r="H54" s="11"/>
      <c r="I54" s="11"/>
      <c r="J54" s="11"/>
      <c r="K54" s="295"/>
      <c r="L54" s="292"/>
      <c r="M54" s="292"/>
      <c r="N54" s="293"/>
      <c r="O54" s="292"/>
      <c r="P54" s="294"/>
    </row>
    <row r="55" spans="4:16" ht="14.25" thickTop="1" thickBot="1" x14ac:dyDescent="0.25">
      <c r="D55" s="266" t="s">
        <v>617</v>
      </c>
      <c r="E55" s="272"/>
      <c r="F55" s="356">
        <f>'VN Geográfica  a) 2'!$M558</f>
        <v>0</v>
      </c>
      <c r="G55" s="286" t="str">
        <f t="shared" si="1"/>
        <v xml:space="preserve"> </v>
      </c>
      <c r="H55" s="11"/>
      <c r="I55" s="11"/>
      <c r="J55" s="11"/>
      <c r="K55" s="295"/>
      <c r="L55" s="292"/>
      <c r="M55" s="292"/>
      <c r="N55" s="293"/>
      <c r="O55" s="292"/>
      <c r="P55" s="294"/>
    </row>
    <row r="56" spans="4:16" ht="14.25" thickTop="1" thickBot="1" x14ac:dyDescent="0.25">
      <c r="D56" s="266" t="s">
        <v>618</v>
      </c>
      <c r="E56" s="272"/>
      <c r="F56" s="356">
        <f>'VN Geográfica  a) 2'!$M569</f>
        <v>0</v>
      </c>
      <c r="G56" s="286" t="str">
        <f t="shared" si="1"/>
        <v xml:space="preserve"> </v>
      </c>
      <c r="H56" s="11"/>
      <c r="I56" s="11"/>
      <c r="J56" s="11"/>
      <c r="K56" s="295"/>
      <c r="L56" s="292"/>
      <c r="M56" s="292"/>
      <c r="N56" s="293"/>
      <c r="O56" s="292"/>
      <c r="P56" s="294"/>
    </row>
    <row r="57" spans="4:16" ht="13.5" thickTop="1" x14ac:dyDescent="0.2">
      <c r="D57" s="261" t="s">
        <v>571</v>
      </c>
      <c r="E57" s="240"/>
      <c r="F57" s="222">
        <f>'VN Geográfica  a) 2'!$M580</f>
        <v>0</v>
      </c>
      <c r="G57" s="275" t="str">
        <f t="shared" si="1"/>
        <v xml:space="preserve"> </v>
      </c>
      <c r="H57" s="11"/>
      <c r="I57" s="11"/>
      <c r="J57" s="11"/>
      <c r="K57" s="295"/>
      <c r="L57" s="292"/>
      <c r="M57" s="292"/>
      <c r="N57" s="293"/>
      <c r="O57" s="292"/>
      <c r="P57" s="294"/>
    </row>
    <row r="58" spans="4:16" x14ac:dyDescent="0.2">
      <c r="D58" s="26" t="s">
        <v>606</v>
      </c>
      <c r="E58" s="25"/>
      <c r="F58" s="222">
        <f>'VN Geográfica  a) 2'!$M591</f>
        <v>0</v>
      </c>
      <c r="G58" s="32" t="str">
        <f t="shared" si="1"/>
        <v xml:space="preserve"> </v>
      </c>
      <c r="H58" s="11"/>
      <c r="I58" s="11"/>
      <c r="J58" s="11"/>
      <c r="K58" s="295"/>
      <c r="L58" s="292"/>
      <c r="M58" s="292"/>
      <c r="N58" s="293"/>
      <c r="O58" s="292"/>
      <c r="P58" s="294"/>
    </row>
    <row r="59" spans="4:16" ht="13.5" thickBot="1" x14ac:dyDescent="0.25">
      <c r="D59" s="26" t="s">
        <v>634</v>
      </c>
      <c r="E59" s="80"/>
      <c r="F59" s="222">
        <f>'VN No Geográfica  a)'!$L38</f>
        <v>0</v>
      </c>
      <c r="G59" s="81" t="str">
        <f t="shared" si="1"/>
        <v xml:space="preserve"> </v>
      </c>
      <c r="H59" s="11"/>
      <c r="I59" s="11"/>
      <c r="J59" s="11"/>
      <c r="K59" s="295"/>
      <c r="L59" s="292"/>
      <c r="M59" s="292"/>
      <c r="N59" s="293"/>
      <c r="O59" s="292"/>
      <c r="P59" s="294"/>
    </row>
    <row r="60" spans="4:16" ht="13.5" thickBot="1" x14ac:dyDescent="0.25">
      <c r="D60" s="51" t="s">
        <v>644</v>
      </c>
      <c r="E60" s="63">
        <f>SUM(E10:E59)</f>
        <v>0</v>
      </c>
      <c r="F60" s="63">
        <f>SUM(F10:F59)</f>
        <v>0</v>
      </c>
      <c r="G60" s="82" t="str">
        <f t="shared" si="1"/>
        <v xml:space="preserve"> </v>
      </c>
      <c r="H60" s="11"/>
      <c r="I60" s="11"/>
      <c r="J60" s="11"/>
      <c r="K60" s="295"/>
      <c r="L60" s="292"/>
      <c r="M60" s="292"/>
      <c r="N60" s="293"/>
      <c r="O60" s="292"/>
      <c r="P60" s="294"/>
    </row>
    <row r="61" spans="4:16" x14ac:dyDescent="0.2">
      <c r="H61" s="11"/>
      <c r="I61" s="11"/>
      <c r="J61" s="11"/>
      <c r="K61" s="14"/>
      <c r="L61" s="116"/>
      <c r="M61" s="116"/>
      <c r="N61" s="67"/>
      <c r="O61" s="67"/>
      <c r="P61" s="294"/>
    </row>
    <row r="62" spans="4:16" x14ac:dyDescent="0.2">
      <c r="D62" s="113" t="s">
        <v>176</v>
      </c>
      <c r="F62" s="113"/>
      <c r="G62" s="113"/>
      <c r="H62" s="354"/>
      <c r="I62" s="354"/>
      <c r="J62" s="354"/>
      <c r="K62" s="11"/>
      <c r="L62" s="11"/>
      <c r="M62" s="11"/>
      <c r="N62" s="11"/>
      <c r="O62" s="11"/>
      <c r="P62" s="11"/>
    </row>
    <row r="63" spans="4:16" ht="25.5" customHeight="1" x14ac:dyDescent="0.2">
      <c r="D63" s="34" t="s">
        <v>532</v>
      </c>
      <c r="E63" s="766" t="s">
        <v>217</v>
      </c>
      <c r="F63" s="766"/>
      <c r="G63" s="766"/>
    </row>
    <row r="64" spans="4:16" x14ac:dyDescent="0.2">
      <c r="D64" s="34" t="s">
        <v>533</v>
      </c>
      <c r="E64" s="766" t="s">
        <v>174</v>
      </c>
      <c r="F64" s="766"/>
      <c r="G64" s="766"/>
    </row>
  </sheetData>
  <mergeCells count="16">
    <mergeCell ref="E64:G64"/>
    <mergeCell ref="L7:P7"/>
    <mergeCell ref="L9:N9"/>
    <mergeCell ref="D7:G7"/>
    <mergeCell ref="K9:K10"/>
    <mergeCell ref="D8:G8"/>
    <mergeCell ref="E63:G63"/>
    <mergeCell ref="A1:G1"/>
    <mergeCell ref="H1:P1"/>
    <mergeCell ref="J4:P4"/>
    <mergeCell ref="L6:P6"/>
    <mergeCell ref="D5:G5"/>
    <mergeCell ref="C4:G4"/>
    <mergeCell ref="I3:P3"/>
    <mergeCell ref="B3:G3"/>
    <mergeCell ref="D6:G6"/>
  </mergeCells>
  <phoneticPr fontId="0" type="noConversion"/>
  <printOptions horizontalCentered="1" verticalCentered="1"/>
  <pageMargins left="0.75" right="0.75" top="1" bottom="1" header="0" footer="0"/>
  <pageSetup paperSize="9" scale="90" fitToWidth="2" orientation="portrait" horizontalDpi="4294967292" r:id="rId1"/>
  <headerFooter alignWithMargins="0">
    <oddFooter>&amp;C&amp;8&amp;A</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2">
    <pageSetUpPr fitToPage="1"/>
  </sheetPr>
  <dimension ref="A3:E17"/>
  <sheetViews>
    <sheetView view="pageBreakPreview" zoomScaleNormal="80" zoomScaleSheetLayoutView="100" workbookViewId="0">
      <selection activeCell="B10" sqref="B10:E10"/>
    </sheetView>
  </sheetViews>
  <sheetFormatPr baseColWidth="10" defaultRowHeight="12.75" x14ac:dyDescent="0.2"/>
  <cols>
    <col min="1" max="1" width="2.5703125" customWidth="1"/>
    <col min="5" max="5" width="100.7109375" customWidth="1"/>
  </cols>
  <sheetData>
    <row r="3" spans="1:5" ht="12.75" customHeight="1" x14ac:dyDescent="0.2">
      <c r="B3" s="1002" t="s">
        <v>760</v>
      </c>
      <c r="C3" s="1002"/>
      <c r="D3" s="1002"/>
      <c r="E3" s="1002"/>
    </row>
    <row r="4" spans="1:5" x14ac:dyDescent="0.2">
      <c r="B4" s="1002"/>
      <c r="C4" s="1002"/>
      <c r="D4" s="1002"/>
      <c r="E4" s="1002"/>
    </row>
    <row r="5" spans="1:5" x14ac:dyDescent="0.2">
      <c r="A5" s="21"/>
      <c r="B5" s="1002"/>
      <c r="C5" s="1002"/>
      <c r="D5" s="1002"/>
      <c r="E5" s="1002"/>
    </row>
    <row r="6" spans="1:5" ht="14.25" x14ac:dyDescent="0.2">
      <c r="A6" s="21"/>
      <c r="B6" s="956" t="s">
        <v>902</v>
      </c>
      <c r="C6" s="956"/>
      <c r="D6" s="114"/>
      <c r="E6" s="114"/>
    </row>
    <row r="7" spans="1:5" ht="29.25" customHeight="1" x14ac:dyDescent="0.2">
      <c r="B7" s="21" t="s">
        <v>534</v>
      </c>
      <c r="C7" s="765" t="s">
        <v>849</v>
      </c>
      <c r="D7" s="766"/>
      <c r="E7" s="766"/>
    </row>
    <row r="8" spans="1:5" x14ac:dyDescent="0.2">
      <c r="B8" s="21" t="s">
        <v>535</v>
      </c>
      <c r="C8" s="767" t="s">
        <v>541</v>
      </c>
      <c r="D8" s="767"/>
      <c r="E8" s="767"/>
    </row>
    <row r="9" spans="1:5" ht="30" customHeight="1" x14ac:dyDescent="0.2">
      <c r="B9" s="21"/>
      <c r="C9" s="765" t="s">
        <v>764</v>
      </c>
      <c r="D9" s="764"/>
      <c r="E9" s="764"/>
    </row>
    <row r="10" spans="1:5" x14ac:dyDescent="0.2">
      <c r="A10" s="21"/>
      <c r="B10" s="771"/>
      <c r="C10" s="771"/>
      <c r="D10" s="771"/>
      <c r="E10" s="771"/>
    </row>
    <row r="11" spans="1:5" x14ac:dyDescent="0.2">
      <c r="A11" s="3"/>
      <c r="B11" s="21"/>
      <c r="C11" s="763"/>
      <c r="D11" s="763"/>
      <c r="E11" s="763"/>
    </row>
    <row r="12" spans="1:5" x14ac:dyDescent="0.2">
      <c r="A12" s="3"/>
      <c r="B12" s="21"/>
      <c r="C12" s="772"/>
      <c r="D12" s="772"/>
      <c r="E12" s="772"/>
    </row>
    <row r="13" spans="1:5" x14ac:dyDescent="0.2">
      <c r="A13" s="3"/>
      <c r="C13" s="21"/>
      <c r="D13" s="763"/>
      <c r="E13" s="763"/>
    </row>
    <row r="14" spans="1:5" x14ac:dyDescent="0.2">
      <c r="A14" s="3"/>
      <c r="C14" s="21"/>
      <c r="D14" s="763"/>
      <c r="E14" s="763"/>
    </row>
    <row r="15" spans="1:5" x14ac:dyDescent="0.2">
      <c r="A15" s="3"/>
      <c r="C15" s="21"/>
      <c r="D15" s="763"/>
      <c r="E15" s="763"/>
    </row>
    <row r="16" spans="1:5" x14ac:dyDescent="0.2">
      <c r="A16" s="3"/>
      <c r="C16" s="21"/>
      <c r="D16" s="763"/>
      <c r="E16" s="763"/>
    </row>
    <row r="17" spans="1:3" x14ac:dyDescent="0.2">
      <c r="A17" s="3"/>
      <c r="C17" s="1"/>
    </row>
  </sheetData>
  <mergeCells count="12">
    <mergeCell ref="C9:E9"/>
    <mergeCell ref="D14:E14"/>
    <mergeCell ref="D15:E15"/>
    <mergeCell ref="B3:E5"/>
    <mergeCell ref="C7:E7"/>
    <mergeCell ref="C8:E8"/>
    <mergeCell ref="B6:C6"/>
    <mergeCell ref="D16:E16"/>
    <mergeCell ref="B10:E10"/>
    <mergeCell ref="C11:E11"/>
    <mergeCell ref="C12:E12"/>
    <mergeCell ref="D13:E13"/>
  </mergeCells>
  <phoneticPr fontId="14" type="noConversion"/>
  <pageMargins left="0.75" right="0.75" top="1" bottom="1" header="0" footer="0"/>
  <pageSetup paperSize="9" scale="59" orientation="portrait" r:id="rId1"/>
  <headerFooter alignWithMargins="0"/>
  <drawing r:id="rId2"/>
  <legacyDrawing r:id="rId3"/>
  <oleObjects>
    <mc:AlternateContent xmlns:mc="http://schemas.openxmlformats.org/markup-compatibility/2006">
      <mc:Choice Requires="x14">
        <oleObject progId="Word.Document.8" shapeId="12289" r:id="rId4">
          <objectPr defaultSize="0" autoPict="0" r:id="rId5">
            <anchor moveWithCells="1">
              <from>
                <xdr:col>4</xdr:col>
                <xdr:colOff>1581150</xdr:colOff>
                <xdr:row>25</xdr:row>
                <xdr:rowOff>142875</xdr:rowOff>
              </from>
              <to>
                <xdr:col>4</xdr:col>
                <xdr:colOff>1704975</xdr:colOff>
                <xdr:row>26</xdr:row>
                <xdr:rowOff>152400</xdr:rowOff>
              </to>
            </anchor>
          </objectPr>
        </oleObject>
      </mc:Choice>
      <mc:Fallback>
        <oleObject progId="Word.Document.8" shapeId="1228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2:G40"/>
  <sheetViews>
    <sheetView view="pageBreakPreview" zoomScaleNormal="100" workbookViewId="0">
      <selection activeCell="B6" sqref="B6:E6"/>
    </sheetView>
  </sheetViews>
  <sheetFormatPr baseColWidth="10" defaultRowHeight="12.75" x14ac:dyDescent="0.2"/>
  <cols>
    <col min="1" max="1" width="2.5703125" bestFit="1" customWidth="1"/>
    <col min="2" max="2" width="2.7109375" bestFit="1" customWidth="1"/>
    <col min="3" max="3" width="3.28515625" bestFit="1" customWidth="1"/>
    <col min="4" max="4" width="2.28515625" customWidth="1"/>
    <col min="5" max="5" width="95.85546875" customWidth="1"/>
  </cols>
  <sheetData>
    <row r="2" spans="1:5" ht="12" customHeight="1" x14ac:dyDescent="0.2"/>
    <row r="3" spans="1:5" ht="12.75" customHeight="1" x14ac:dyDescent="0.2"/>
    <row r="4" spans="1:5" ht="38.25" customHeight="1" x14ac:dyDescent="0.2">
      <c r="A4" s="770" t="s">
        <v>747</v>
      </c>
      <c r="B4" s="770"/>
      <c r="C4" s="770"/>
      <c r="D4" s="770"/>
      <c r="E4" s="770"/>
    </row>
    <row r="5" spans="1:5" x14ac:dyDescent="0.2">
      <c r="A5" s="168"/>
      <c r="B5" s="168"/>
      <c r="C5" s="168"/>
      <c r="D5" s="168"/>
      <c r="E5" s="168"/>
    </row>
    <row r="6" spans="1:5" x14ac:dyDescent="0.2">
      <c r="A6" s="21" t="s">
        <v>532</v>
      </c>
      <c r="B6" s="771" t="s">
        <v>895</v>
      </c>
      <c r="C6" s="771"/>
      <c r="D6" s="771"/>
      <c r="E6" s="771"/>
    </row>
    <row r="7" spans="1:5" x14ac:dyDescent="0.2">
      <c r="B7" s="21" t="s">
        <v>534</v>
      </c>
      <c r="C7" s="764" t="s">
        <v>536</v>
      </c>
      <c r="D7" s="764"/>
      <c r="E7" s="764"/>
    </row>
    <row r="8" spans="1:5" ht="25.5" customHeight="1" x14ac:dyDescent="0.2">
      <c r="B8" s="5"/>
      <c r="C8" s="765" t="s">
        <v>648</v>
      </c>
      <c r="D8" s="765"/>
      <c r="E8" s="765"/>
    </row>
    <row r="9" spans="1:5" x14ac:dyDescent="0.2">
      <c r="B9" s="5"/>
      <c r="C9" s="21" t="s">
        <v>532</v>
      </c>
      <c r="D9" s="764" t="s">
        <v>765</v>
      </c>
      <c r="E9" s="769"/>
    </row>
    <row r="10" spans="1:5" x14ac:dyDescent="0.2">
      <c r="B10" s="5"/>
      <c r="C10" s="21" t="s">
        <v>533</v>
      </c>
      <c r="D10" s="765" t="s">
        <v>566</v>
      </c>
      <c r="E10" s="765"/>
    </row>
    <row r="11" spans="1:5" x14ac:dyDescent="0.2">
      <c r="B11" s="5"/>
      <c r="C11" s="7"/>
      <c r="E11" t="s">
        <v>554</v>
      </c>
    </row>
    <row r="12" spans="1:5" x14ac:dyDescent="0.2">
      <c r="B12" s="5"/>
      <c r="C12" s="7"/>
      <c r="D12" s="6"/>
      <c r="E12" t="s">
        <v>555</v>
      </c>
    </row>
    <row r="13" spans="1:5" x14ac:dyDescent="0.2">
      <c r="B13" s="5"/>
      <c r="C13" s="7"/>
      <c r="D13" s="6"/>
      <c r="E13" t="s">
        <v>557</v>
      </c>
    </row>
    <row r="14" spans="1:5" x14ac:dyDescent="0.2">
      <c r="B14" s="5"/>
      <c r="C14" s="7"/>
      <c r="D14" s="6"/>
      <c r="E14" t="s">
        <v>558</v>
      </c>
    </row>
    <row r="15" spans="1:5" x14ac:dyDescent="0.2">
      <c r="B15" s="5"/>
      <c r="C15" s="7"/>
      <c r="D15" s="6"/>
      <c r="E15" t="s">
        <v>556</v>
      </c>
    </row>
    <row r="16" spans="1:5" x14ac:dyDescent="0.2">
      <c r="B16" s="5"/>
      <c r="C16" s="7"/>
      <c r="D16" s="6"/>
      <c r="E16" s="393" t="s">
        <v>725</v>
      </c>
    </row>
    <row r="17" spans="2:7" x14ac:dyDescent="0.2">
      <c r="B17" s="5"/>
      <c r="C17" s="7"/>
      <c r="D17" s="6"/>
      <c r="E17" t="s">
        <v>559</v>
      </c>
    </row>
    <row r="18" spans="2:7" ht="25.5" customHeight="1" x14ac:dyDescent="0.2">
      <c r="B18" s="5"/>
      <c r="C18" s="21" t="s">
        <v>560</v>
      </c>
      <c r="D18" s="765" t="s">
        <v>568</v>
      </c>
      <c r="E18" s="765"/>
    </row>
    <row r="19" spans="2:7" x14ac:dyDescent="0.2">
      <c r="B19" s="5"/>
      <c r="C19" s="21" t="s">
        <v>561</v>
      </c>
      <c r="D19" s="764" t="s">
        <v>502</v>
      </c>
      <c r="E19" s="765"/>
    </row>
    <row r="20" spans="2:7" x14ac:dyDescent="0.2">
      <c r="B20" s="5"/>
      <c r="C20" s="21" t="s">
        <v>562</v>
      </c>
      <c r="D20" s="765" t="s">
        <v>569</v>
      </c>
      <c r="E20" s="765"/>
    </row>
    <row r="21" spans="2:7" x14ac:dyDescent="0.2">
      <c r="B21" s="5"/>
      <c r="C21" s="21" t="s">
        <v>563</v>
      </c>
      <c r="D21" s="765" t="s">
        <v>567</v>
      </c>
      <c r="E21" s="765"/>
    </row>
    <row r="22" spans="2:7" ht="25.5" customHeight="1" x14ac:dyDescent="0.2">
      <c r="B22" s="21" t="s">
        <v>535</v>
      </c>
      <c r="C22" s="765" t="s">
        <v>842</v>
      </c>
      <c r="D22" s="766"/>
      <c r="E22" s="766"/>
    </row>
    <row r="23" spans="2:7" x14ac:dyDescent="0.2">
      <c r="B23" s="21" t="s">
        <v>538</v>
      </c>
      <c r="C23" s="767" t="s">
        <v>541</v>
      </c>
      <c r="D23" s="767"/>
      <c r="E23" s="767"/>
    </row>
    <row r="24" spans="2:7" ht="27" customHeight="1" x14ac:dyDescent="0.2">
      <c r="B24" s="21"/>
      <c r="C24" s="765" t="s">
        <v>764</v>
      </c>
      <c r="D24" s="764"/>
      <c r="E24" s="764"/>
    </row>
    <row r="25" spans="2:7" ht="25.5" customHeight="1" x14ac:dyDescent="0.2">
      <c r="B25" s="21" t="s">
        <v>539</v>
      </c>
      <c r="C25" s="764" t="s">
        <v>542</v>
      </c>
      <c r="D25" s="764"/>
      <c r="E25" s="764"/>
    </row>
    <row r="26" spans="2:7" ht="13.5" customHeight="1" x14ac:dyDescent="0.2">
      <c r="B26" s="21" t="s">
        <v>540</v>
      </c>
      <c r="C26" s="764" t="s">
        <v>213</v>
      </c>
      <c r="D26" s="765"/>
      <c r="E26" s="765"/>
      <c r="F26" s="765"/>
      <c r="G26" s="7"/>
    </row>
    <row r="27" spans="2:7" ht="15" customHeight="1" x14ac:dyDescent="0.2">
      <c r="B27" s="21"/>
      <c r="C27" s="7" t="s">
        <v>532</v>
      </c>
      <c r="D27" s="765" t="s">
        <v>211</v>
      </c>
      <c r="E27" s="765"/>
      <c r="F27" s="765"/>
      <c r="G27" s="765"/>
    </row>
    <row r="28" spans="2:7" ht="13.5" customHeight="1" x14ac:dyDescent="0.2">
      <c r="B28" s="21"/>
      <c r="C28" s="7" t="s">
        <v>533</v>
      </c>
      <c r="D28" s="765" t="s">
        <v>722</v>
      </c>
      <c r="E28" s="765"/>
      <c r="F28" s="765"/>
      <c r="G28" s="6"/>
    </row>
    <row r="29" spans="2:7" ht="13.5" customHeight="1" x14ac:dyDescent="0.2">
      <c r="B29" s="21" t="s">
        <v>737</v>
      </c>
      <c r="C29" s="768" t="s">
        <v>821</v>
      </c>
      <c r="D29" s="769"/>
      <c r="E29" s="769"/>
      <c r="F29" s="769"/>
      <c r="G29" s="7"/>
    </row>
    <row r="30" spans="2:7" ht="15" customHeight="1" x14ac:dyDescent="0.2">
      <c r="B30" s="21"/>
      <c r="C30" s="7" t="s">
        <v>532</v>
      </c>
      <c r="D30" s="765" t="s">
        <v>738</v>
      </c>
      <c r="E30" s="765"/>
      <c r="F30" s="765"/>
      <c r="G30" s="765"/>
    </row>
    <row r="31" spans="2:7" ht="13.5" customHeight="1" x14ac:dyDescent="0.2">
      <c r="B31" s="21"/>
      <c r="C31" s="7"/>
      <c r="D31" s="765" t="s">
        <v>739</v>
      </c>
      <c r="E31" s="765"/>
      <c r="F31" s="765"/>
      <c r="G31" s="6"/>
    </row>
    <row r="33" spans="1:5" x14ac:dyDescent="0.2">
      <c r="A33" s="21" t="s">
        <v>533</v>
      </c>
      <c r="B33" s="771" t="s">
        <v>543</v>
      </c>
      <c r="C33" s="771"/>
      <c r="D33" s="771"/>
      <c r="E33" s="771"/>
    </row>
    <row r="34" spans="1:5" x14ac:dyDescent="0.2">
      <c r="A34" s="3"/>
      <c r="B34" s="21" t="s">
        <v>534</v>
      </c>
      <c r="C34" s="763" t="s">
        <v>544</v>
      </c>
      <c r="D34" s="763"/>
      <c r="E34" s="763"/>
    </row>
    <row r="35" spans="1:5" x14ac:dyDescent="0.2">
      <c r="A35" s="3"/>
      <c r="B35" s="21" t="s">
        <v>535</v>
      </c>
      <c r="C35" s="772" t="s">
        <v>545</v>
      </c>
      <c r="D35" s="772"/>
      <c r="E35" s="772"/>
    </row>
    <row r="36" spans="1:5" x14ac:dyDescent="0.2">
      <c r="A36" s="3"/>
      <c r="C36" s="21" t="s">
        <v>546</v>
      </c>
      <c r="D36" s="763" t="s">
        <v>547</v>
      </c>
      <c r="E36" s="763"/>
    </row>
    <row r="37" spans="1:5" x14ac:dyDescent="0.2">
      <c r="A37" s="3"/>
      <c r="C37" s="21" t="s">
        <v>548</v>
      </c>
      <c r="D37" s="763" t="s">
        <v>549</v>
      </c>
      <c r="E37" s="763"/>
    </row>
    <row r="38" spans="1:5" x14ac:dyDescent="0.2">
      <c r="A38" s="3"/>
      <c r="C38" s="21" t="s">
        <v>550</v>
      </c>
      <c r="D38" s="763" t="s">
        <v>551</v>
      </c>
      <c r="E38" s="763"/>
    </row>
    <row r="39" spans="1:5" x14ac:dyDescent="0.2">
      <c r="A39" s="3"/>
      <c r="C39" s="21" t="s">
        <v>552</v>
      </c>
      <c r="D39" s="763" t="s">
        <v>553</v>
      </c>
      <c r="E39" s="763"/>
    </row>
    <row r="40" spans="1:5" x14ac:dyDescent="0.2">
      <c r="A40" s="3"/>
      <c r="C40" s="1"/>
    </row>
  </sheetData>
  <mergeCells count="27">
    <mergeCell ref="D39:E39"/>
    <mergeCell ref="A4:E4"/>
    <mergeCell ref="B33:E33"/>
    <mergeCell ref="C34:E34"/>
    <mergeCell ref="C35:E35"/>
    <mergeCell ref="B6:E6"/>
    <mergeCell ref="C7:E7"/>
    <mergeCell ref="C8:E8"/>
    <mergeCell ref="D9:E9"/>
    <mergeCell ref="D10:E10"/>
    <mergeCell ref="C26:F26"/>
    <mergeCell ref="D27:G27"/>
    <mergeCell ref="D28:F28"/>
    <mergeCell ref="D36:E36"/>
    <mergeCell ref="D37:E37"/>
    <mergeCell ref="D38:E38"/>
    <mergeCell ref="C25:E25"/>
    <mergeCell ref="D18:E18"/>
    <mergeCell ref="D21:E21"/>
    <mergeCell ref="D19:E19"/>
    <mergeCell ref="D20:E20"/>
    <mergeCell ref="C24:E24"/>
    <mergeCell ref="C22:E22"/>
    <mergeCell ref="C23:E23"/>
    <mergeCell ref="C29:F29"/>
    <mergeCell ref="D30:G30"/>
    <mergeCell ref="D31:F31"/>
  </mergeCells>
  <phoneticPr fontId="0" type="noConversion"/>
  <printOptions horizontalCentered="1"/>
  <pageMargins left="0.75" right="0.75" top="0.39370078740157483" bottom="1" header="0.78740157480314965" footer="0"/>
  <pageSetup paperSize="9" scale="73" orientation="portrait" horizontalDpi="4294967292" r:id="rId1"/>
  <headerFooter alignWithMargins="0">
    <oddFooter>&amp;A</oddFooter>
  </headerFooter>
  <drawing r:id="rId2"/>
  <legacyDrawing r:id="rId3"/>
  <oleObjects>
    <mc:AlternateContent xmlns:mc="http://schemas.openxmlformats.org/markup-compatibility/2006">
      <mc:Choice Requires="x14">
        <oleObject progId="Word.Document.8" shapeId="1025" r:id="rId4">
          <objectPr defaultSize="0" r:id="rId5">
            <anchor moveWithCells="1">
              <from>
                <xdr:col>3</xdr:col>
                <xdr:colOff>28575</xdr:colOff>
                <xdr:row>10</xdr:row>
                <xdr:rowOff>0</xdr:rowOff>
              </from>
              <to>
                <xdr:col>3</xdr:col>
                <xdr:colOff>133350</xdr:colOff>
                <xdr:row>10</xdr:row>
                <xdr:rowOff>152400</xdr:rowOff>
              </to>
            </anchor>
          </objectPr>
        </oleObject>
      </mc:Choice>
      <mc:Fallback>
        <oleObject progId="Word.Document.8" shapeId="1025" r:id="rId4"/>
      </mc:Fallback>
    </mc:AlternateContent>
    <mc:AlternateContent xmlns:mc="http://schemas.openxmlformats.org/markup-compatibility/2006">
      <mc:Choice Requires="x14">
        <oleObject progId="Word.Document.8" shapeId="1026" r:id="rId6">
          <objectPr defaultSize="0" r:id="rId7">
            <anchor moveWithCells="1">
              <from>
                <xdr:col>3</xdr:col>
                <xdr:colOff>28575</xdr:colOff>
                <xdr:row>11</xdr:row>
                <xdr:rowOff>0</xdr:rowOff>
              </from>
              <to>
                <xdr:col>3</xdr:col>
                <xdr:colOff>123825</xdr:colOff>
                <xdr:row>11</xdr:row>
                <xdr:rowOff>152400</xdr:rowOff>
              </to>
            </anchor>
          </objectPr>
        </oleObject>
      </mc:Choice>
      <mc:Fallback>
        <oleObject progId="Word.Document.8" shapeId="1026" r:id="rId6"/>
      </mc:Fallback>
    </mc:AlternateContent>
    <mc:AlternateContent xmlns:mc="http://schemas.openxmlformats.org/markup-compatibility/2006">
      <mc:Choice Requires="x14">
        <oleObject progId="Word.Document.8" shapeId="1027" r:id="rId8">
          <objectPr defaultSize="0" r:id="rId7">
            <anchor moveWithCells="1">
              <from>
                <xdr:col>3</xdr:col>
                <xdr:colOff>28575</xdr:colOff>
                <xdr:row>12</xdr:row>
                <xdr:rowOff>0</xdr:rowOff>
              </from>
              <to>
                <xdr:col>3</xdr:col>
                <xdr:colOff>123825</xdr:colOff>
                <xdr:row>12</xdr:row>
                <xdr:rowOff>152400</xdr:rowOff>
              </to>
            </anchor>
          </objectPr>
        </oleObject>
      </mc:Choice>
      <mc:Fallback>
        <oleObject progId="Word.Document.8" shapeId="1027" r:id="rId8"/>
      </mc:Fallback>
    </mc:AlternateContent>
    <mc:AlternateContent xmlns:mc="http://schemas.openxmlformats.org/markup-compatibility/2006">
      <mc:Choice Requires="x14">
        <oleObject progId="Word.Document.8" shapeId="1028" r:id="rId9">
          <objectPr defaultSize="0" r:id="rId7">
            <anchor moveWithCells="1">
              <from>
                <xdr:col>3</xdr:col>
                <xdr:colOff>28575</xdr:colOff>
                <xdr:row>13</xdr:row>
                <xdr:rowOff>0</xdr:rowOff>
              </from>
              <to>
                <xdr:col>3</xdr:col>
                <xdr:colOff>123825</xdr:colOff>
                <xdr:row>13</xdr:row>
                <xdr:rowOff>152400</xdr:rowOff>
              </to>
            </anchor>
          </objectPr>
        </oleObject>
      </mc:Choice>
      <mc:Fallback>
        <oleObject progId="Word.Document.8" shapeId="1028" r:id="rId9"/>
      </mc:Fallback>
    </mc:AlternateContent>
    <mc:AlternateContent xmlns:mc="http://schemas.openxmlformats.org/markup-compatibility/2006">
      <mc:Choice Requires="x14">
        <oleObject progId="Word.Document.8" shapeId="1029" r:id="rId10">
          <objectPr defaultSize="0" r:id="rId7">
            <anchor moveWithCells="1">
              <from>
                <xdr:col>3</xdr:col>
                <xdr:colOff>28575</xdr:colOff>
                <xdr:row>14</xdr:row>
                <xdr:rowOff>0</xdr:rowOff>
              </from>
              <to>
                <xdr:col>3</xdr:col>
                <xdr:colOff>123825</xdr:colOff>
                <xdr:row>14</xdr:row>
                <xdr:rowOff>152400</xdr:rowOff>
              </to>
            </anchor>
          </objectPr>
        </oleObject>
      </mc:Choice>
      <mc:Fallback>
        <oleObject progId="Word.Document.8" shapeId="1029" r:id="rId10"/>
      </mc:Fallback>
    </mc:AlternateContent>
    <mc:AlternateContent xmlns:mc="http://schemas.openxmlformats.org/markup-compatibility/2006">
      <mc:Choice Requires="x14">
        <oleObject progId="Word.Document.8" shapeId="1030" r:id="rId11">
          <objectPr defaultSize="0" r:id="rId7">
            <anchor moveWithCells="1">
              <from>
                <xdr:col>3</xdr:col>
                <xdr:colOff>28575</xdr:colOff>
                <xdr:row>16</xdr:row>
                <xdr:rowOff>0</xdr:rowOff>
              </from>
              <to>
                <xdr:col>3</xdr:col>
                <xdr:colOff>123825</xdr:colOff>
                <xdr:row>16</xdr:row>
                <xdr:rowOff>152400</xdr:rowOff>
              </to>
            </anchor>
          </objectPr>
        </oleObject>
      </mc:Choice>
      <mc:Fallback>
        <oleObject progId="Word.Document.8" shapeId="1030" r:id="rId11"/>
      </mc:Fallback>
    </mc:AlternateContent>
    <mc:AlternateContent xmlns:mc="http://schemas.openxmlformats.org/markup-compatibility/2006">
      <mc:Choice Requires="x14">
        <oleObject progId="Word.Document.8" shapeId="1031" r:id="rId12">
          <objectPr defaultSize="0" r:id="rId7">
            <anchor moveWithCells="1">
              <from>
                <xdr:col>3</xdr:col>
                <xdr:colOff>28575</xdr:colOff>
                <xdr:row>15</xdr:row>
                <xdr:rowOff>0</xdr:rowOff>
              </from>
              <to>
                <xdr:col>3</xdr:col>
                <xdr:colOff>123825</xdr:colOff>
                <xdr:row>15</xdr:row>
                <xdr:rowOff>152400</xdr:rowOff>
              </to>
            </anchor>
          </objectPr>
        </oleObject>
      </mc:Choice>
      <mc:Fallback>
        <oleObject progId="Word.Document.8" shapeId="1031" r:id="rId12"/>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O55"/>
  <sheetViews>
    <sheetView view="pageBreakPreview" zoomScale="115" zoomScaleNormal="75" zoomScaleSheetLayoutView="115" workbookViewId="0">
      <selection activeCell="B8" sqref="B8:M8"/>
    </sheetView>
  </sheetViews>
  <sheetFormatPr baseColWidth="10" defaultRowHeight="12.75" x14ac:dyDescent="0.2"/>
  <cols>
    <col min="1" max="1" width="2.5703125" bestFit="1" customWidth="1"/>
    <col min="2" max="2" width="4" customWidth="1"/>
    <col min="3" max="3" width="2.5703125" bestFit="1" customWidth="1"/>
    <col min="4" max="5" width="2.140625" customWidth="1"/>
    <col min="6" max="6" width="2.140625" bestFit="1" customWidth="1"/>
    <col min="7" max="7" width="2.140625" customWidth="1"/>
    <col min="9" max="9" width="8.85546875" customWidth="1"/>
    <col min="10" max="11" width="6.85546875" bestFit="1" customWidth="1"/>
    <col min="12" max="12" width="9.85546875" customWidth="1"/>
    <col min="13" max="13" width="7" customWidth="1"/>
    <col min="14" max="14" width="9.85546875" customWidth="1"/>
  </cols>
  <sheetData>
    <row r="1" spans="1:15" ht="33" customHeight="1" thickBot="1" x14ac:dyDescent="0.25">
      <c r="A1" s="874" t="s">
        <v>761</v>
      </c>
      <c r="B1" s="875"/>
      <c r="C1" s="875"/>
      <c r="D1" s="875"/>
      <c r="E1" s="875"/>
      <c r="F1" s="875"/>
      <c r="G1" s="875"/>
      <c r="H1" s="875"/>
      <c r="I1" s="875"/>
      <c r="J1" s="875"/>
      <c r="K1" s="875"/>
      <c r="L1" s="875"/>
      <c r="M1" s="875"/>
      <c r="N1" s="876"/>
    </row>
    <row r="2" spans="1:15" x14ac:dyDescent="0.2">
      <c r="A2" s="4"/>
      <c r="B2" s="152"/>
      <c r="C2" s="152"/>
      <c r="D2" s="152"/>
      <c r="E2" s="152"/>
    </row>
    <row r="3" spans="1:15" x14ac:dyDescent="0.2">
      <c r="A3" s="9" t="s">
        <v>532</v>
      </c>
      <c r="B3" s="863" t="s">
        <v>570</v>
      </c>
      <c r="C3" s="863"/>
      <c r="D3" s="863"/>
      <c r="E3" s="863"/>
      <c r="F3" s="863"/>
      <c r="G3" s="863"/>
      <c r="H3" s="863"/>
      <c r="I3" s="863"/>
      <c r="J3" s="863"/>
      <c r="K3" s="863"/>
      <c r="L3" s="863"/>
      <c r="M3" s="863"/>
      <c r="N3" s="863"/>
    </row>
    <row r="4" spans="1:15" ht="25.5" customHeight="1" x14ac:dyDescent="0.2">
      <c r="A4" s="237"/>
      <c r="B4" s="34" t="s">
        <v>534</v>
      </c>
      <c r="C4" s="765" t="s">
        <v>665</v>
      </c>
      <c r="D4" s="765"/>
      <c r="E4" s="765"/>
      <c r="F4" s="765"/>
      <c r="G4" s="765"/>
      <c r="H4" s="765"/>
      <c r="I4" s="765"/>
      <c r="J4" s="765"/>
      <c r="K4" s="765"/>
      <c r="L4" s="765"/>
      <c r="M4" s="765"/>
      <c r="N4" s="765"/>
    </row>
    <row r="5" spans="1:15" x14ac:dyDescent="0.2">
      <c r="C5" s="34" t="s">
        <v>533</v>
      </c>
      <c r="D5" s="769" t="s">
        <v>295</v>
      </c>
      <c r="E5" s="769"/>
      <c r="F5" s="769"/>
      <c r="G5" s="769"/>
      <c r="H5" s="769"/>
      <c r="I5" s="769"/>
      <c r="J5" s="769"/>
      <c r="K5" s="769"/>
      <c r="L5" s="769"/>
      <c r="M5" s="769"/>
      <c r="N5" s="769"/>
    </row>
    <row r="6" spans="1:15" ht="13.5" thickBot="1" x14ac:dyDescent="0.25">
      <c r="B6" s="238"/>
      <c r="C6" s="34"/>
      <c r="D6" s="18"/>
      <c r="E6" s="18"/>
    </row>
    <row r="7" spans="1:15" x14ac:dyDescent="0.2">
      <c r="A7" s="21"/>
      <c r="B7" s="842" t="s">
        <v>297</v>
      </c>
      <c r="C7" s="843"/>
      <c r="D7" s="843"/>
      <c r="E7" s="843"/>
      <c r="F7" s="843"/>
      <c r="G7" s="843"/>
      <c r="H7" s="843"/>
      <c r="I7" s="843"/>
      <c r="J7" s="843"/>
      <c r="K7" s="843"/>
      <c r="L7" s="843"/>
      <c r="M7" s="844"/>
      <c r="N7" s="37"/>
      <c r="O7" s="236"/>
    </row>
    <row r="8" spans="1:15" x14ac:dyDescent="0.2">
      <c r="A8" s="21"/>
      <c r="B8" s="839" t="s">
        <v>896</v>
      </c>
      <c r="C8" s="840"/>
      <c r="D8" s="840"/>
      <c r="E8" s="840"/>
      <c r="F8" s="840"/>
      <c r="G8" s="840"/>
      <c r="H8" s="840"/>
      <c r="I8" s="840"/>
      <c r="J8" s="840"/>
      <c r="K8" s="840"/>
      <c r="L8" s="840"/>
      <c r="M8" s="841"/>
      <c r="N8" s="12"/>
      <c r="O8" s="236"/>
    </row>
    <row r="9" spans="1:15" ht="25.5" customHeight="1" x14ac:dyDescent="0.2">
      <c r="A9" s="21"/>
      <c r="B9" s="864" t="s">
        <v>228</v>
      </c>
      <c r="C9" s="865"/>
      <c r="D9" s="865"/>
      <c r="E9" s="865"/>
      <c r="F9" s="865"/>
      <c r="G9" s="865"/>
      <c r="H9" s="865"/>
      <c r="I9" s="865"/>
      <c r="J9" s="865"/>
      <c r="K9" s="865"/>
      <c r="L9" s="865"/>
      <c r="M9" s="866"/>
      <c r="N9" s="12"/>
      <c r="O9" s="236"/>
    </row>
    <row r="10" spans="1:15" s="18" customFormat="1" x14ac:dyDescent="0.2">
      <c r="A10" s="21"/>
      <c r="B10" s="1005" t="s">
        <v>441</v>
      </c>
      <c r="C10" s="868"/>
      <c r="D10" s="868"/>
      <c r="E10" s="868"/>
      <c r="F10" s="868"/>
      <c r="G10" s="869"/>
      <c r="H10" s="851" t="s">
        <v>337</v>
      </c>
      <c r="I10" s="851"/>
      <c r="J10" s="851"/>
      <c r="K10" s="852"/>
      <c r="L10" s="1006" t="s">
        <v>638</v>
      </c>
      <c r="M10" s="1007"/>
      <c r="N10" s="236"/>
    </row>
    <row r="11" spans="1:15" ht="12.75" customHeight="1" x14ac:dyDescent="0.2">
      <c r="A11" s="21"/>
      <c r="B11" s="1005"/>
      <c r="C11" s="868"/>
      <c r="D11" s="868"/>
      <c r="E11" s="868"/>
      <c r="F11" s="868"/>
      <c r="G11" s="869"/>
      <c r="H11" s="849" t="s">
        <v>714</v>
      </c>
      <c r="I11" s="899" t="s">
        <v>343</v>
      </c>
      <c r="J11" s="899"/>
      <c r="K11" s="984"/>
      <c r="L11" s="1008"/>
      <c r="M11" s="1009"/>
      <c r="N11" s="236"/>
    </row>
    <row r="12" spans="1:15" x14ac:dyDescent="0.2">
      <c r="A12" s="21"/>
      <c r="B12" s="686" t="s">
        <v>640</v>
      </c>
      <c r="C12" s="647" t="s">
        <v>653</v>
      </c>
      <c r="D12" s="647" t="s">
        <v>654</v>
      </c>
      <c r="E12" s="647" t="s">
        <v>655</v>
      </c>
      <c r="F12" s="685" t="s">
        <v>637</v>
      </c>
      <c r="G12" s="648" t="s">
        <v>669</v>
      </c>
      <c r="H12" s="850"/>
      <c r="I12" s="90" t="s">
        <v>344</v>
      </c>
      <c r="J12" s="90" t="s">
        <v>345</v>
      </c>
      <c r="K12" s="90" t="s">
        <v>346</v>
      </c>
      <c r="L12" s="1010"/>
      <c r="M12" s="1011"/>
      <c r="N12" s="236"/>
    </row>
    <row r="13" spans="1:15" x14ac:dyDescent="0.2">
      <c r="A13" s="21"/>
      <c r="B13" s="1012" t="s">
        <v>245</v>
      </c>
      <c r="C13" s="832"/>
      <c r="D13" s="432"/>
      <c r="E13" s="433"/>
      <c r="F13" s="428"/>
      <c r="G13" s="198"/>
      <c r="H13" s="240"/>
      <c r="I13" s="240"/>
      <c r="J13" s="240"/>
      <c r="K13" s="240"/>
      <c r="L13" s="439">
        <f>SUM(H13:K13)</f>
        <v>0</v>
      </c>
      <c r="M13" s="687"/>
      <c r="N13" s="236"/>
    </row>
    <row r="14" spans="1:15" x14ac:dyDescent="0.2">
      <c r="A14" s="21"/>
      <c r="B14" s="1013"/>
      <c r="C14" s="828"/>
      <c r="D14" s="432"/>
      <c r="E14" s="433"/>
      <c r="F14" s="428"/>
      <c r="G14" s="198"/>
      <c r="H14" s="25"/>
      <c r="I14" s="25"/>
      <c r="J14" s="25"/>
      <c r="K14" s="25"/>
      <c r="L14" s="439">
        <f t="shared" ref="L14:L37" si="0">SUM(H14:K14)</f>
        <v>0</v>
      </c>
      <c r="M14" s="687"/>
      <c r="N14" s="236"/>
    </row>
    <row r="15" spans="1:15" x14ac:dyDescent="0.2">
      <c r="A15" s="21"/>
      <c r="B15" s="1013"/>
      <c r="C15" s="828"/>
      <c r="D15" s="432"/>
      <c r="E15" s="433"/>
      <c r="F15" s="428"/>
      <c r="G15" s="198"/>
      <c r="H15" s="25"/>
      <c r="I15" s="25"/>
      <c r="J15" s="25"/>
      <c r="K15" s="25"/>
      <c r="L15" s="439">
        <f t="shared" si="0"/>
        <v>0</v>
      </c>
      <c r="M15" s="687"/>
      <c r="N15" s="236"/>
    </row>
    <row r="16" spans="1:15" x14ac:dyDescent="0.2">
      <c r="A16" s="21"/>
      <c r="B16" s="1013"/>
      <c r="C16" s="828"/>
      <c r="D16" s="432"/>
      <c r="E16" s="433"/>
      <c r="F16" s="428"/>
      <c r="G16" s="198"/>
      <c r="H16" s="25"/>
      <c r="I16" s="25"/>
      <c r="J16" s="25"/>
      <c r="K16" s="25"/>
      <c r="L16" s="439">
        <f t="shared" si="0"/>
        <v>0</v>
      </c>
      <c r="M16" s="687"/>
      <c r="N16" s="236"/>
    </row>
    <row r="17" spans="1:14" x14ac:dyDescent="0.2">
      <c r="A17" s="21"/>
      <c r="B17" s="1013"/>
      <c r="C17" s="828"/>
      <c r="D17" s="432"/>
      <c r="E17" s="433"/>
      <c r="F17" s="428"/>
      <c r="G17" s="198"/>
      <c r="H17" s="25"/>
      <c r="I17" s="25"/>
      <c r="J17" s="25"/>
      <c r="K17" s="25"/>
      <c r="L17" s="439">
        <f t="shared" si="0"/>
        <v>0</v>
      </c>
      <c r="M17" s="687"/>
      <c r="N17" s="236"/>
    </row>
    <row r="18" spans="1:14" x14ac:dyDescent="0.2">
      <c r="A18" s="21"/>
      <c r="B18" s="1013"/>
      <c r="C18" s="828"/>
      <c r="D18" s="432"/>
      <c r="E18" s="433"/>
      <c r="F18" s="428"/>
      <c r="G18" s="198"/>
      <c r="H18" s="25"/>
      <c r="I18" s="25"/>
      <c r="J18" s="25"/>
      <c r="K18" s="25"/>
      <c r="L18" s="439">
        <f t="shared" si="0"/>
        <v>0</v>
      </c>
      <c r="M18" s="687"/>
      <c r="N18" s="236"/>
    </row>
    <row r="19" spans="1:14" x14ac:dyDescent="0.2">
      <c r="A19" s="21"/>
      <c r="B19" s="1013"/>
      <c r="C19" s="828"/>
      <c r="D19" s="432"/>
      <c r="E19" s="433"/>
      <c r="F19" s="428"/>
      <c r="G19" s="198"/>
      <c r="H19" s="25"/>
      <c r="I19" s="25"/>
      <c r="J19" s="25"/>
      <c r="K19" s="25"/>
      <c r="L19" s="439">
        <f t="shared" si="0"/>
        <v>0</v>
      </c>
      <c r="M19" s="687"/>
      <c r="N19" s="236"/>
    </row>
    <row r="20" spans="1:14" x14ac:dyDescent="0.2">
      <c r="A20" s="21"/>
      <c r="B20" s="1013"/>
      <c r="C20" s="828"/>
      <c r="D20" s="432"/>
      <c r="E20" s="433"/>
      <c r="F20" s="428"/>
      <c r="G20" s="198"/>
      <c r="H20" s="25"/>
      <c r="I20" s="25"/>
      <c r="J20" s="25"/>
      <c r="K20" s="25"/>
      <c r="L20" s="439">
        <f t="shared" si="0"/>
        <v>0</v>
      </c>
      <c r="M20" s="687"/>
      <c r="N20" s="236"/>
    </row>
    <row r="21" spans="1:14" x14ac:dyDescent="0.2">
      <c r="A21" s="21"/>
      <c r="B21" s="1013"/>
      <c r="C21" s="828"/>
      <c r="D21" s="432"/>
      <c r="E21" s="433"/>
      <c r="F21" s="428"/>
      <c r="G21" s="198"/>
      <c r="H21" s="25"/>
      <c r="I21" s="25"/>
      <c r="J21" s="25"/>
      <c r="K21" s="25"/>
      <c r="L21" s="439">
        <f t="shared" si="0"/>
        <v>0</v>
      </c>
      <c r="M21" s="687"/>
      <c r="N21" s="236"/>
    </row>
    <row r="22" spans="1:14" x14ac:dyDescent="0.2">
      <c r="A22" s="21"/>
      <c r="B22" s="1013"/>
      <c r="C22" s="828"/>
      <c r="D22" s="432"/>
      <c r="E22" s="433"/>
      <c r="F22" s="428"/>
      <c r="G22" s="198"/>
      <c r="H22" s="25"/>
      <c r="I22" s="25"/>
      <c r="J22" s="25"/>
      <c r="K22" s="25"/>
      <c r="L22" s="439">
        <f t="shared" si="0"/>
        <v>0</v>
      </c>
      <c r="M22" s="687"/>
      <c r="N22" s="236"/>
    </row>
    <row r="23" spans="1:14" x14ac:dyDescent="0.2">
      <c r="A23" s="21"/>
      <c r="B23" s="1013"/>
      <c r="C23" s="828"/>
      <c r="D23" s="432"/>
      <c r="E23" s="433"/>
      <c r="F23" s="428"/>
      <c r="G23" s="198"/>
      <c r="H23" s="25"/>
      <c r="I23" s="25"/>
      <c r="J23" s="25"/>
      <c r="K23" s="25"/>
      <c r="L23" s="439">
        <f t="shared" si="0"/>
        <v>0</v>
      </c>
      <c r="M23" s="687"/>
      <c r="N23" s="236"/>
    </row>
    <row r="24" spans="1:14" x14ac:dyDescent="0.2">
      <c r="A24" s="21"/>
      <c r="B24" s="1013"/>
      <c r="C24" s="828"/>
      <c r="D24" s="432"/>
      <c r="E24" s="433"/>
      <c r="F24" s="428"/>
      <c r="G24" s="198"/>
      <c r="H24" s="25"/>
      <c r="I24" s="25"/>
      <c r="J24" s="25"/>
      <c r="K24" s="25"/>
      <c r="L24" s="439">
        <f t="shared" si="0"/>
        <v>0</v>
      </c>
      <c r="M24" s="687"/>
      <c r="N24" s="236"/>
    </row>
    <row r="25" spans="1:14" x14ac:dyDescent="0.2">
      <c r="A25" s="21"/>
      <c r="B25" s="1013"/>
      <c r="C25" s="828"/>
      <c r="D25" s="432"/>
      <c r="E25" s="433"/>
      <c r="F25" s="428"/>
      <c r="G25" s="198"/>
      <c r="H25" s="25"/>
      <c r="I25" s="25"/>
      <c r="J25" s="25"/>
      <c r="K25" s="25"/>
      <c r="L25" s="439">
        <f t="shared" si="0"/>
        <v>0</v>
      </c>
      <c r="M25" s="687"/>
      <c r="N25" s="236"/>
    </row>
    <row r="26" spans="1:14" x14ac:dyDescent="0.2">
      <c r="A26" s="21"/>
      <c r="B26" s="1013"/>
      <c r="C26" s="828"/>
      <c r="D26" s="432"/>
      <c r="E26" s="433"/>
      <c r="F26" s="428"/>
      <c r="G26" s="198"/>
      <c r="H26" s="25"/>
      <c r="I26" s="25"/>
      <c r="J26" s="25"/>
      <c r="K26" s="25"/>
      <c r="L26" s="439">
        <v>0</v>
      </c>
      <c r="M26" s="687"/>
      <c r="N26" s="236"/>
    </row>
    <row r="27" spans="1:14" x14ac:dyDescent="0.2">
      <c r="A27" s="21"/>
      <c r="B27" s="1013"/>
      <c r="C27" s="828"/>
      <c r="D27" s="432"/>
      <c r="E27" s="433"/>
      <c r="F27" s="428"/>
      <c r="G27" s="198"/>
      <c r="H27" s="25"/>
      <c r="I27" s="25"/>
      <c r="J27" s="25"/>
      <c r="K27" s="25"/>
      <c r="L27" s="439">
        <v>0</v>
      </c>
      <c r="M27" s="687"/>
      <c r="N27" s="236"/>
    </row>
    <row r="28" spans="1:14" x14ac:dyDescent="0.2">
      <c r="A28" s="21"/>
      <c r="B28" s="1013"/>
      <c r="C28" s="828"/>
      <c r="D28" s="432"/>
      <c r="E28" s="433"/>
      <c r="F28" s="428"/>
      <c r="G28" s="198"/>
      <c r="H28" s="25"/>
      <c r="I28" s="25"/>
      <c r="J28" s="25"/>
      <c r="K28" s="25"/>
      <c r="L28" s="439">
        <f t="shared" si="0"/>
        <v>0</v>
      </c>
      <c r="M28" s="687"/>
      <c r="N28" s="236"/>
    </row>
    <row r="29" spans="1:14" x14ac:dyDescent="0.2">
      <c r="A29" s="21"/>
      <c r="B29" s="1013"/>
      <c r="C29" s="828"/>
      <c r="D29" s="432"/>
      <c r="E29" s="433"/>
      <c r="F29" s="428"/>
      <c r="G29" s="198"/>
      <c r="H29" s="25"/>
      <c r="I29" s="25"/>
      <c r="J29" s="25"/>
      <c r="K29" s="25"/>
      <c r="L29" s="439">
        <f t="shared" si="0"/>
        <v>0</v>
      </c>
      <c r="M29" s="687"/>
      <c r="N29" s="236"/>
    </row>
    <row r="30" spans="1:14" x14ac:dyDescent="0.2">
      <c r="A30" s="21"/>
      <c r="B30" s="1013"/>
      <c r="C30" s="828"/>
      <c r="D30" s="432"/>
      <c r="E30" s="433"/>
      <c r="F30" s="428"/>
      <c r="G30" s="198"/>
      <c r="H30" s="25"/>
      <c r="I30" s="25"/>
      <c r="J30" s="25"/>
      <c r="K30" s="25"/>
      <c r="L30" s="439">
        <v>0</v>
      </c>
      <c r="M30" s="687"/>
      <c r="N30" s="236"/>
    </row>
    <row r="31" spans="1:14" x14ac:dyDescent="0.2">
      <c r="A31" s="21"/>
      <c r="B31" s="1013"/>
      <c r="C31" s="828"/>
      <c r="D31" s="432"/>
      <c r="E31" s="433"/>
      <c r="F31" s="428"/>
      <c r="G31" s="198"/>
      <c r="H31" s="25"/>
      <c r="I31" s="25"/>
      <c r="J31" s="25"/>
      <c r="K31" s="25"/>
      <c r="L31" s="439">
        <v>0</v>
      </c>
      <c r="M31" s="687"/>
      <c r="N31" s="236"/>
    </row>
    <row r="32" spans="1:14" x14ac:dyDescent="0.2">
      <c r="A32" s="21"/>
      <c r="B32" s="1013"/>
      <c r="C32" s="828"/>
      <c r="D32" s="432"/>
      <c r="E32" s="433"/>
      <c r="F32" s="428"/>
      <c r="G32" s="198"/>
      <c r="H32" s="25"/>
      <c r="I32" s="25"/>
      <c r="J32" s="25"/>
      <c r="K32" s="25"/>
      <c r="L32" s="439">
        <v>0</v>
      </c>
      <c r="M32" s="687"/>
      <c r="N32" s="236"/>
    </row>
    <row r="33" spans="1:14" x14ac:dyDescent="0.2">
      <c r="A33" s="21"/>
      <c r="B33" s="1013"/>
      <c r="C33" s="828"/>
      <c r="D33" s="432"/>
      <c r="E33" s="433"/>
      <c r="F33" s="428"/>
      <c r="G33" s="198"/>
      <c r="H33" s="25"/>
      <c r="I33" s="25"/>
      <c r="J33" s="25"/>
      <c r="K33" s="25"/>
      <c r="L33" s="439">
        <v>0</v>
      </c>
      <c r="M33" s="687"/>
      <c r="N33" s="236"/>
    </row>
    <row r="34" spans="1:14" x14ac:dyDescent="0.2">
      <c r="A34" s="21"/>
      <c r="B34" s="1013"/>
      <c r="C34" s="828"/>
      <c r="D34" s="432"/>
      <c r="E34" s="433"/>
      <c r="F34" s="428"/>
      <c r="G34" s="198"/>
      <c r="H34" s="25"/>
      <c r="I34" s="25"/>
      <c r="J34" s="25"/>
      <c r="K34" s="25"/>
      <c r="L34" s="439">
        <f t="shared" si="0"/>
        <v>0</v>
      </c>
      <c r="M34" s="687"/>
      <c r="N34" s="236"/>
    </row>
    <row r="35" spans="1:14" x14ac:dyDescent="0.2">
      <c r="A35" s="21"/>
      <c r="B35" s="1013"/>
      <c r="C35" s="828"/>
      <c r="D35" s="432"/>
      <c r="E35" s="433"/>
      <c r="F35" s="428"/>
      <c r="G35" s="198"/>
      <c r="H35" s="25"/>
      <c r="I35" s="25"/>
      <c r="J35" s="25"/>
      <c r="K35" s="25"/>
      <c r="L35" s="439">
        <f t="shared" si="0"/>
        <v>0</v>
      </c>
      <c r="M35" s="687"/>
      <c r="N35" s="236"/>
    </row>
    <row r="36" spans="1:14" x14ac:dyDescent="0.2">
      <c r="A36" s="21"/>
      <c r="B36" s="1013"/>
      <c r="C36" s="828"/>
      <c r="D36" s="432"/>
      <c r="E36" s="433"/>
      <c r="F36" s="428"/>
      <c r="G36" s="198"/>
      <c r="H36" s="25"/>
      <c r="I36" s="25"/>
      <c r="J36" s="25"/>
      <c r="K36" s="25"/>
      <c r="L36" s="439">
        <v>0</v>
      </c>
      <c r="M36" s="687"/>
      <c r="N36" s="236"/>
    </row>
    <row r="37" spans="1:14" ht="13.5" thickBot="1" x14ac:dyDescent="0.25">
      <c r="A37" s="21"/>
      <c r="B37" s="1014"/>
      <c r="C37" s="1015"/>
      <c r="D37" s="464"/>
      <c r="E37" s="465"/>
      <c r="F37" s="457"/>
      <c r="G37" s="458"/>
      <c r="H37" s="466"/>
      <c r="I37" s="466"/>
      <c r="J37" s="466"/>
      <c r="K37" s="466"/>
      <c r="L37" s="440">
        <f t="shared" si="0"/>
        <v>0</v>
      </c>
      <c r="M37" s="688"/>
      <c r="N37" s="236"/>
    </row>
    <row r="38" spans="1:14" ht="13.5" thickBot="1" x14ac:dyDescent="0.25">
      <c r="B38" s="1003" t="s">
        <v>347</v>
      </c>
      <c r="C38" s="1004"/>
      <c r="D38" s="1004"/>
      <c r="E38" s="1004"/>
      <c r="F38" s="1004"/>
      <c r="G38" s="1004"/>
      <c r="H38" s="438">
        <f>SUM(H13:H37)</f>
        <v>0</v>
      </c>
      <c r="I38" s="438">
        <f>SUM(I13:I37)</f>
        <v>0</v>
      </c>
      <c r="J38" s="438">
        <f>SUM(J13:J37)</f>
        <v>0</v>
      </c>
      <c r="K38" s="438">
        <f>SUM(K13:K37)</f>
        <v>0</v>
      </c>
      <c r="L38" s="441">
        <f>SUM(L13:M37)</f>
        <v>0</v>
      </c>
      <c r="M38" s="442"/>
    </row>
    <row r="40" spans="1:14" ht="24.75" customHeight="1" x14ac:dyDescent="0.2">
      <c r="B40" s="764" t="s">
        <v>298</v>
      </c>
      <c r="C40" s="764"/>
      <c r="D40" s="764"/>
      <c r="E40" s="764"/>
      <c r="F40" s="764"/>
      <c r="G40" s="764"/>
      <c r="H40" s="764"/>
      <c r="I40" s="764"/>
      <c r="J40" s="764"/>
      <c r="K40" s="764"/>
      <c r="L40" s="764"/>
      <c r="M40" s="764"/>
      <c r="N40" s="764"/>
    </row>
    <row r="41" spans="1:14" ht="24.75" customHeight="1" x14ac:dyDescent="0.2">
      <c r="B41" s="113"/>
      <c r="C41" s="113"/>
      <c r="D41" s="113"/>
      <c r="E41" s="113"/>
      <c r="F41" s="113"/>
      <c r="G41" s="113"/>
      <c r="H41" s="113"/>
      <c r="I41" s="113"/>
      <c r="J41" s="113"/>
      <c r="K41" s="113"/>
      <c r="L41" s="113"/>
      <c r="M41" s="113"/>
      <c r="N41" s="113"/>
    </row>
    <row r="42" spans="1:14" ht="24.75" customHeight="1" x14ac:dyDescent="0.2">
      <c r="B42" s="113"/>
      <c r="C42" s="113"/>
      <c r="D42" s="113"/>
      <c r="E42" s="113"/>
      <c r="F42" s="113"/>
      <c r="G42" s="113"/>
      <c r="H42" s="113"/>
      <c r="I42" s="113"/>
      <c r="J42" s="113"/>
      <c r="K42" s="113"/>
      <c r="L42" s="113"/>
      <c r="M42" s="113"/>
      <c r="N42" s="113"/>
    </row>
    <row r="43" spans="1:14" ht="24.75" customHeight="1" x14ac:dyDescent="0.2">
      <c r="B43" s="113"/>
      <c r="C43" s="113"/>
      <c r="D43" s="113"/>
      <c r="E43" s="113"/>
      <c r="F43" s="113"/>
      <c r="G43" s="113"/>
      <c r="H43" s="113"/>
      <c r="I43" s="113"/>
      <c r="J43" s="113"/>
      <c r="K43" s="113"/>
      <c r="L43" s="113"/>
      <c r="M43" s="113"/>
      <c r="N43" s="113"/>
    </row>
    <row r="44" spans="1:14" ht="24.75" customHeight="1" x14ac:dyDescent="0.2">
      <c r="B44" s="113"/>
      <c r="C44" s="113"/>
      <c r="D44" s="113"/>
      <c r="E44" s="113"/>
      <c r="F44" s="113"/>
      <c r="G44" s="113"/>
      <c r="H44" s="113"/>
      <c r="I44" s="113"/>
      <c r="J44" s="113"/>
      <c r="K44" s="113"/>
      <c r="L44" s="113"/>
      <c r="M44" s="113"/>
      <c r="N44" s="113"/>
    </row>
    <row r="45" spans="1:14" ht="24.75" customHeight="1" x14ac:dyDescent="0.2">
      <c r="B45" s="113"/>
      <c r="C45" s="113"/>
      <c r="D45" s="113"/>
      <c r="E45" s="113"/>
      <c r="F45" s="113"/>
      <c r="G45" s="113"/>
      <c r="H45" s="113"/>
      <c r="I45" s="113"/>
      <c r="J45" s="113"/>
      <c r="K45" s="113"/>
      <c r="L45" s="113"/>
      <c r="M45" s="113"/>
      <c r="N45" s="113"/>
    </row>
    <row r="46" spans="1:14" ht="24.75" customHeight="1" x14ac:dyDescent="0.2">
      <c r="B46" s="113"/>
      <c r="C46" s="113"/>
      <c r="D46" s="113"/>
      <c r="E46" s="113"/>
      <c r="F46" s="113"/>
      <c r="G46" s="113"/>
      <c r="H46" s="113"/>
      <c r="I46" s="113"/>
      <c r="J46" s="113"/>
      <c r="K46" s="113"/>
      <c r="L46" s="113"/>
      <c r="M46" s="113"/>
      <c r="N46" s="113"/>
    </row>
    <row r="47" spans="1:14" ht="24.75" customHeight="1" x14ac:dyDescent="0.2">
      <c r="B47" s="113"/>
      <c r="C47" s="113"/>
      <c r="D47" s="113"/>
      <c r="E47" s="113"/>
      <c r="F47" s="113"/>
      <c r="G47" s="113"/>
      <c r="H47" s="113"/>
      <c r="I47" s="113"/>
      <c r="J47" s="113"/>
      <c r="K47" s="113"/>
      <c r="L47" s="113"/>
      <c r="M47" s="113"/>
      <c r="N47" s="113"/>
    </row>
    <row r="48" spans="1:14" ht="24.75" customHeight="1" x14ac:dyDescent="0.2">
      <c r="B48" s="113"/>
      <c r="C48" s="113"/>
      <c r="D48" s="113"/>
      <c r="E48" s="113"/>
      <c r="F48" s="113"/>
      <c r="G48" s="113"/>
      <c r="H48" s="113"/>
      <c r="I48" s="113"/>
      <c r="J48" s="113"/>
      <c r="K48" s="113"/>
      <c r="L48" s="113"/>
      <c r="M48" s="113"/>
      <c r="N48" s="113"/>
    </row>
    <row r="49" spans="1:14" ht="24.75" customHeight="1" x14ac:dyDescent="0.2">
      <c r="B49" s="113"/>
      <c r="C49" s="113"/>
      <c r="D49" s="113"/>
      <c r="E49" s="113"/>
      <c r="F49" s="113"/>
      <c r="G49" s="113"/>
      <c r="H49" s="113"/>
      <c r="I49" s="113"/>
      <c r="J49" s="113"/>
      <c r="K49" s="113"/>
      <c r="L49" s="113"/>
      <c r="M49" s="113"/>
      <c r="N49" s="113"/>
    </row>
    <row r="50" spans="1:14" ht="24.75" customHeight="1" x14ac:dyDescent="0.2">
      <c r="B50" s="113"/>
      <c r="C50" s="113"/>
      <c r="D50" s="113"/>
      <c r="E50" s="113"/>
      <c r="F50" s="113"/>
      <c r="G50" s="113"/>
      <c r="H50" s="113"/>
      <c r="I50" s="113"/>
      <c r="J50" s="113"/>
      <c r="K50" s="113"/>
      <c r="L50" s="113"/>
      <c r="M50" s="113"/>
      <c r="N50" s="113"/>
    </row>
    <row r="51" spans="1:14" ht="24.75" customHeight="1" x14ac:dyDescent="0.2">
      <c r="B51" s="113"/>
      <c r="C51" s="113"/>
      <c r="D51" s="113"/>
      <c r="E51" s="113"/>
      <c r="F51" s="113"/>
      <c r="G51" s="113"/>
      <c r="H51" s="113"/>
      <c r="I51" s="113"/>
      <c r="J51" s="113"/>
      <c r="K51" s="113"/>
      <c r="L51" s="113"/>
      <c r="M51" s="113"/>
      <c r="N51" s="113"/>
    </row>
    <row r="52" spans="1:14" ht="24.75" customHeight="1" x14ac:dyDescent="0.2">
      <c r="B52" s="113"/>
      <c r="C52" s="113"/>
      <c r="D52" s="113"/>
      <c r="E52" s="113"/>
      <c r="F52" s="113"/>
      <c r="G52" s="113"/>
      <c r="H52" s="113"/>
      <c r="I52" s="113"/>
      <c r="J52" s="113"/>
      <c r="K52" s="113"/>
      <c r="L52" s="113"/>
      <c r="M52" s="113"/>
      <c r="N52" s="113"/>
    </row>
    <row r="53" spans="1:14" ht="24.75" customHeight="1" x14ac:dyDescent="0.2">
      <c r="B53" s="113"/>
      <c r="C53" s="113"/>
      <c r="D53" s="113"/>
      <c r="E53" s="113"/>
      <c r="F53" s="113"/>
      <c r="G53" s="113"/>
      <c r="H53" s="113"/>
      <c r="I53" s="113"/>
      <c r="J53" s="113"/>
      <c r="K53" s="113"/>
      <c r="L53" s="113"/>
      <c r="M53" s="113"/>
      <c r="N53" s="113"/>
    </row>
    <row r="54" spans="1:14" ht="24.75" customHeight="1" x14ac:dyDescent="0.2">
      <c r="A54" t="s">
        <v>296</v>
      </c>
      <c r="B54" s="113"/>
      <c r="C54" s="113"/>
      <c r="D54" s="113"/>
      <c r="E54" s="113"/>
      <c r="F54" s="113"/>
      <c r="G54" s="113"/>
      <c r="H54" s="113"/>
      <c r="I54" s="113"/>
      <c r="J54" s="113"/>
      <c r="K54" s="113"/>
      <c r="L54" s="113"/>
      <c r="M54" s="113"/>
      <c r="N54" s="113"/>
    </row>
    <row r="55" spans="1:14" ht="24.75" customHeight="1" x14ac:dyDescent="0.2">
      <c r="B55" s="113"/>
      <c r="C55" s="113"/>
      <c r="D55" s="113"/>
      <c r="E55" s="113"/>
      <c r="F55" s="113"/>
      <c r="G55" s="113"/>
      <c r="H55" s="113"/>
      <c r="I55" s="113"/>
      <c r="J55" s="113"/>
      <c r="K55" s="113"/>
      <c r="L55" s="113"/>
      <c r="M55" s="113"/>
      <c r="N55" s="113"/>
    </row>
  </sheetData>
  <mergeCells count="15">
    <mergeCell ref="B8:M8"/>
    <mergeCell ref="B7:M7"/>
    <mergeCell ref="A1:N1"/>
    <mergeCell ref="B3:N3"/>
    <mergeCell ref="C4:N4"/>
    <mergeCell ref="D5:N5"/>
    <mergeCell ref="B9:M9"/>
    <mergeCell ref="B40:N40"/>
    <mergeCell ref="H11:H12"/>
    <mergeCell ref="H10:K10"/>
    <mergeCell ref="I11:K11"/>
    <mergeCell ref="B38:G38"/>
    <mergeCell ref="B10:G11"/>
    <mergeCell ref="L10:M12"/>
    <mergeCell ref="B13:C37"/>
  </mergeCells>
  <phoneticPr fontId="0" type="noConversion"/>
  <printOptions horizontalCentered="1"/>
  <pageMargins left="0.75" right="0.75" top="0.15748031496062992" bottom="1" header="0" footer="0"/>
  <pageSetup paperSize="9" scale="84" orientation="portrait" horizontalDpi="4294967292" r:id="rId1"/>
  <headerFooter alignWithMargins="0">
    <oddFooter>&amp;C&amp;8&amp;A&amp;R&amp;8Página &amp;P</oddFooter>
  </headerFooter>
  <rowBreaks count="1" manualBreakCount="1">
    <brk id="47" max="12"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BI14"/>
  <sheetViews>
    <sheetView view="pageBreakPreview" zoomScaleNormal="75" zoomScaleSheetLayoutView="75" workbookViewId="0">
      <selection activeCell="E10" sqref="E10"/>
    </sheetView>
  </sheetViews>
  <sheetFormatPr baseColWidth="10" defaultRowHeight="12.75" x14ac:dyDescent="0.2"/>
  <cols>
    <col min="1" max="2" width="2.5703125" bestFit="1" customWidth="1"/>
    <col min="3" max="3" width="2.5703125" customWidth="1"/>
    <col min="4" max="4" width="13.28515625" bestFit="1" customWidth="1"/>
    <col min="5" max="5" width="15.5703125" bestFit="1" customWidth="1"/>
    <col min="6" max="6" width="31.140625" bestFit="1" customWidth="1"/>
    <col min="7" max="7" width="28.7109375" bestFit="1" customWidth="1"/>
    <col min="8" max="8" width="3" bestFit="1" customWidth="1"/>
    <col min="9" max="9" width="3.28515625" bestFit="1" customWidth="1"/>
    <col min="10" max="10" width="3.140625" customWidth="1"/>
    <col min="11" max="11" width="13.28515625" bestFit="1" customWidth="1"/>
    <col min="12" max="14" width="12.140625" bestFit="1" customWidth="1"/>
    <col min="15" max="15" width="21.42578125" customWidth="1"/>
    <col min="16" max="16" width="24.5703125" bestFit="1" customWidth="1"/>
  </cols>
  <sheetData>
    <row r="1" spans="1:61" ht="30" customHeight="1" thickBot="1" x14ac:dyDescent="0.3">
      <c r="A1" s="926" t="s">
        <v>762</v>
      </c>
      <c r="B1" s="927"/>
      <c r="C1" s="927"/>
      <c r="D1" s="927"/>
      <c r="E1" s="927"/>
      <c r="F1" s="927"/>
      <c r="G1" s="928"/>
      <c r="H1" s="929"/>
      <c r="I1" s="929"/>
      <c r="J1" s="929"/>
      <c r="K1" s="929"/>
      <c r="L1" s="929"/>
      <c r="M1" s="929"/>
      <c r="N1" s="929"/>
      <c r="O1" s="929"/>
      <c r="P1" s="929"/>
    </row>
    <row r="2" spans="1:61" x14ac:dyDescent="0.2">
      <c r="H2" s="11"/>
      <c r="I2" s="11"/>
      <c r="J2" s="11"/>
      <c r="K2" s="11"/>
      <c r="L2" s="11"/>
      <c r="M2" s="11"/>
      <c r="N2" s="11"/>
      <c r="O2" s="11"/>
      <c r="P2" s="11"/>
    </row>
    <row r="3" spans="1:61" x14ac:dyDescent="0.2">
      <c r="A3" s="9" t="s">
        <v>532</v>
      </c>
      <c r="B3" s="772" t="s">
        <v>570</v>
      </c>
      <c r="C3" s="772"/>
      <c r="D3" s="772"/>
      <c r="E3" s="772"/>
      <c r="F3" s="772"/>
      <c r="G3" s="772"/>
      <c r="H3" s="237"/>
      <c r="I3" s="759"/>
      <c r="J3" s="759"/>
      <c r="K3" s="759"/>
      <c r="L3" s="759"/>
      <c r="M3" s="759"/>
      <c r="N3" s="759"/>
      <c r="O3" s="759"/>
      <c r="P3" s="759"/>
    </row>
    <row r="4" spans="1:61" x14ac:dyDescent="0.2">
      <c r="B4" s="34" t="s">
        <v>538</v>
      </c>
      <c r="C4" s="932" t="s">
        <v>643</v>
      </c>
      <c r="D4" s="932"/>
      <c r="E4" s="932"/>
      <c r="F4" s="932"/>
      <c r="G4" s="932"/>
      <c r="H4" s="11"/>
      <c r="I4" s="289"/>
      <c r="J4" s="930"/>
      <c r="K4" s="930"/>
      <c r="L4" s="930"/>
      <c r="M4" s="930"/>
      <c r="N4" s="930"/>
      <c r="O4" s="930"/>
      <c r="P4" s="930"/>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ht="13.5" thickBot="1" x14ac:dyDescent="0.25">
      <c r="C5" s="18"/>
      <c r="D5" s="769"/>
      <c r="E5" s="769"/>
      <c r="F5" s="769"/>
      <c r="G5" s="769"/>
      <c r="H5" s="11"/>
      <c r="I5" s="11"/>
      <c r="J5" s="127"/>
      <c r="K5" s="16"/>
      <c r="L5" s="16"/>
      <c r="M5" s="16"/>
      <c r="N5" s="16"/>
      <c r="O5" s="16"/>
      <c r="P5" s="16"/>
    </row>
    <row r="6" spans="1:61" ht="15" customHeight="1" x14ac:dyDescent="0.2">
      <c r="D6" s="901" t="s">
        <v>667</v>
      </c>
      <c r="E6" s="902"/>
      <c r="F6" s="902"/>
      <c r="G6" s="903"/>
      <c r="H6" s="11"/>
      <c r="I6" s="11"/>
      <c r="J6" s="11"/>
      <c r="K6" s="13"/>
      <c r="L6" s="931"/>
      <c r="M6" s="931"/>
      <c r="N6" s="931"/>
      <c r="O6" s="931"/>
      <c r="P6" s="931"/>
    </row>
    <row r="7" spans="1:61" ht="15" customHeight="1" x14ac:dyDescent="0.2">
      <c r="D7" s="839" t="s">
        <v>896</v>
      </c>
      <c r="E7" s="840"/>
      <c r="F7" s="840"/>
      <c r="G7" s="841"/>
      <c r="H7" s="11"/>
      <c r="I7" s="11"/>
      <c r="J7" s="11"/>
      <c r="K7" s="10"/>
      <c r="L7" s="923"/>
      <c r="M7" s="923"/>
      <c r="N7" s="923"/>
      <c r="O7" s="923"/>
      <c r="P7" s="923"/>
    </row>
    <row r="8" spans="1:61" ht="38.25" customHeight="1" x14ac:dyDescent="0.2">
      <c r="D8" s="916" t="s">
        <v>904</v>
      </c>
      <c r="E8" s="777"/>
      <c r="F8" s="777"/>
      <c r="G8" s="917"/>
      <c r="H8" s="11"/>
      <c r="I8" s="11"/>
      <c r="J8" s="11"/>
      <c r="K8" s="10"/>
      <c r="L8" s="125"/>
      <c r="M8" s="125"/>
      <c r="N8" s="125"/>
      <c r="O8" s="125"/>
      <c r="P8" s="125"/>
    </row>
    <row r="9" spans="1:61" ht="15" thickBot="1" x14ac:dyDescent="0.25">
      <c r="D9" s="689"/>
      <c r="E9" s="400" t="s">
        <v>840</v>
      </c>
      <c r="F9" s="112" t="s">
        <v>752</v>
      </c>
      <c r="G9" s="674" t="s">
        <v>175</v>
      </c>
      <c r="H9" s="11"/>
      <c r="I9" s="11"/>
      <c r="J9" s="11"/>
      <c r="K9" s="35"/>
      <c r="L9" s="924"/>
      <c r="M9" s="924"/>
      <c r="N9" s="924"/>
      <c r="O9" s="57"/>
      <c r="P9" s="290"/>
    </row>
    <row r="10" spans="1:61" ht="13.5" thickBot="1" x14ac:dyDescent="0.25">
      <c r="D10" s="51" t="s">
        <v>644</v>
      </c>
      <c r="E10" s="63"/>
      <c r="F10" s="63">
        <f>'VN No Geográfica  a)'!L38</f>
        <v>0</v>
      </c>
      <c r="G10" s="82" t="str">
        <f>IF(E10=0," ",F10/E10)</f>
        <v xml:space="preserve"> </v>
      </c>
      <c r="H10" s="11"/>
      <c r="I10" s="11"/>
      <c r="J10" s="11"/>
      <c r="K10" s="295"/>
      <c r="L10" s="292"/>
      <c r="M10" s="292"/>
      <c r="N10" s="293"/>
      <c r="O10" s="292"/>
      <c r="P10" s="294"/>
    </row>
    <row r="11" spans="1:61" x14ac:dyDescent="0.2">
      <c r="H11" s="11"/>
      <c r="I11" s="11"/>
      <c r="J11" s="11"/>
      <c r="K11" s="14"/>
      <c r="L11" s="116"/>
      <c r="M11" s="116"/>
      <c r="N11" s="67"/>
      <c r="O11" s="67"/>
      <c r="P11" s="294"/>
    </row>
    <row r="12" spans="1:61" x14ac:dyDescent="0.2">
      <c r="D12" s="113" t="s">
        <v>176</v>
      </c>
      <c r="F12" s="113"/>
      <c r="G12" s="113"/>
      <c r="H12" s="354"/>
      <c r="I12" s="354"/>
      <c r="J12" s="354"/>
      <c r="K12" s="11"/>
      <c r="L12" s="11"/>
      <c r="M12" s="11"/>
      <c r="N12" s="11"/>
      <c r="O12" s="11"/>
      <c r="P12" s="11"/>
    </row>
    <row r="13" spans="1:61" ht="25.5" customHeight="1" x14ac:dyDescent="0.2">
      <c r="D13" s="34" t="s">
        <v>532</v>
      </c>
      <c r="E13" s="765" t="s">
        <v>850</v>
      </c>
      <c r="F13" s="766"/>
      <c r="G13" s="766"/>
    </row>
    <row r="14" spans="1:61" x14ac:dyDescent="0.2">
      <c r="D14" s="34" t="s">
        <v>533</v>
      </c>
      <c r="E14" s="766" t="s">
        <v>174</v>
      </c>
      <c r="F14" s="766"/>
      <c r="G14" s="766"/>
    </row>
  </sheetData>
  <mergeCells count="15">
    <mergeCell ref="A1:G1"/>
    <mergeCell ref="H1:P1"/>
    <mergeCell ref="J4:P4"/>
    <mergeCell ref="L6:P6"/>
    <mergeCell ref="D5:G5"/>
    <mergeCell ref="C4:G4"/>
    <mergeCell ref="I3:P3"/>
    <mergeCell ref="B3:G3"/>
    <mergeCell ref="D6:G6"/>
    <mergeCell ref="E14:G14"/>
    <mergeCell ref="L7:P7"/>
    <mergeCell ref="L9:N9"/>
    <mergeCell ref="D7:G7"/>
    <mergeCell ref="D8:G8"/>
    <mergeCell ref="E13:G13"/>
  </mergeCells>
  <phoneticPr fontId="0" type="noConversion"/>
  <printOptions horizontalCentered="1" verticalCentered="1"/>
  <pageMargins left="0.75" right="0.75" top="1" bottom="1" header="0" footer="0"/>
  <pageSetup paperSize="9" scale="82" fitToWidth="2" orientation="portrait" horizontalDpi="4294967292" r:id="rId1"/>
  <headerFooter alignWithMargins="0">
    <oddFooter>&amp;C&amp;8&amp;A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pageSetUpPr fitToPage="1"/>
  </sheetPr>
  <dimension ref="A4:N40"/>
  <sheetViews>
    <sheetView view="pageBreakPreview" zoomScaleNormal="100" workbookViewId="0">
      <selection activeCell="B6" sqref="B6:H6"/>
    </sheetView>
  </sheetViews>
  <sheetFormatPr baseColWidth="10" defaultRowHeight="12.75" x14ac:dyDescent="0.2"/>
  <cols>
    <col min="1" max="1" width="2.5703125" bestFit="1" customWidth="1"/>
    <col min="2" max="2" width="2.7109375" bestFit="1" customWidth="1"/>
    <col min="3" max="3" width="5" customWidth="1"/>
    <col min="4" max="4" width="95.140625" bestFit="1" customWidth="1"/>
  </cols>
  <sheetData>
    <row r="4" spans="1:14" ht="33" customHeight="1" x14ac:dyDescent="0.2">
      <c r="A4" s="1016" t="s">
        <v>763</v>
      </c>
      <c r="B4" s="1016"/>
      <c r="C4" s="1016"/>
      <c r="D4" s="1016"/>
      <c r="E4" s="168"/>
      <c r="F4" s="168"/>
      <c r="G4" s="168"/>
      <c r="H4" s="168"/>
      <c r="I4" s="168"/>
      <c r="J4" s="168"/>
      <c r="K4" s="168"/>
    </row>
    <row r="6" spans="1:14" x14ac:dyDescent="0.2">
      <c r="A6" s="21" t="s">
        <v>532</v>
      </c>
      <c r="B6" s="771" t="s">
        <v>895</v>
      </c>
      <c r="C6" s="771"/>
      <c r="D6" s="771"/>
      <c r="E6" s="771"/>
      <c r="F6" s="771"/>
      <c r="G6" s="771"/>
      <c r="H6" s="771"/>
      <c r="I6" s="2"/>
      <c r="J6" s="2"/>
      <c r="K6" s="2"/>
    </row>
    <row r="7" spans="1:14" x14ac:dyDescent="0.2">
      <c r="B7" s="33" t="s">
        <v>534</v>
      </c>
      <c r="C7" s="764" t="s">
        <v>536</v>
      </c>
      <c r="D7" s="764"/>
      <c r="E7" s="113"/>
      <c r="F7" s="113"/>
      <c r="G7" s="113"/>
      <c r="H7" s="113"/>
      <c r="I7" s="113"/>
      <c r="J7" s="113"/>
      <c r="K7" s="113"/>
    </row>
    <row r="8" spans="1:14" ht="13.5" customHeight="1" x14ac:dyDescent="0.2">
      <c r="C8" s="21" t="s">
        <v>532</v>
      </c>
      <c r="D8" s="590" t="s">
        <v>834</v>
      </c>
    </row>
    <row r="9" spans="1:14" ht="25.5" customHeight="1" x14ac:dyDescent="0.2">
      <c r="C9" s="20" t="s">
        <v>533</v>
      </c>
      <c r="D9" s="766" t="s">
        <v>241</v>
      </c>
      <c r="E9" s="766"/>
      <c r="F9" s="766"/>
      <c r="G9" s="766"/>
      <c r="H9" s="766"/>
      <c r="I9" s="766"/>
      <c r="J9" s="766"/>
      <c r="K9" s="766"/>
      <c r="L9" s="766"/>
      <c r="M9" s="766"/>
      <c r="N9" s="169"/>
    </row>
    <row r="10" spans="1:14" ht="25.5" customHeight="1" x14ac:dyDescent="0.2">
      <c r="C10" s="20" t="s">
        <v>560</v>
      </c>
      <c r="D10" s="766" t="s">
        <v>242</v>
      </c>
      <c r="E10" s="766"/>
      <c r="F10" s="766"/>
      <c r="G10" s="766"/>
      <c r="H10" s="766"/>
      <c r="I10" s="766"/>
      <c r="J10" s="766"/>
      <c r="K10" s="766"/>
      <c r="L10" s="766"/>
      <c r="M10" s="766"/>
      <c r="N10" s="169"/>
    </row>
    <row r="11" spans="1:14" ht="26.25" customHeight="1" x14ac:dyDescent="0.2">
      <c r="C11" s="20" t="s">
        <v>561</v>
      </c>
      <c r="D11" s="766" t="s">
        <v>243</v>
      </c>
      <c r="E11" s="766"/>
      <c r="F11" s="766"/>
      <c r="G11" s="766"/>
      <c r="H11" s="766"/>
      <c r="I11" s="766"/>
      <c r="J11" s="766"/>
      <c r="K11" s="766"/>
      <c r="L11" s="766"/>
      <c r="M11" s="766"/>
      <c r="N11" s="169"/>
    </row>
    <row r="12" spans="1:14" ht="25.5" customHeight="1" x14ac:dyDescent="0.2">
      <c r="C12" s="20" t="s">
        <v>562</v>
      </c>
      <c r="D12" s="766" t="s">
        <v>303</v>
      </c>
      <c r="E12" s="766"/>
      <c r="F12" s="766"/>
      <c r="G12" s="766"/>
      <c r="H12" s="766"/>
      <c r="I12" s="766"/>
      <c r="J12" s="766"/>
      <c r="K12" s="766"/>
      <c r="L12" s="766"/>
      <c r="M12" s="766"/>
      <c r="N12" s="169"/>
    </row>
    <row r="13" spans="1:14" x14ac:dyDescent="0.2">
      <c r="C13" s="21" t="s">
        <v>563</v>
      </c>
      <c r="D13" s="765" t="s">
        <v>126</v>
      </c>
      <c r="E13" s="765"/>
      <c r="F13" s="765"/>
      <c r="G13" s="765"/>
      <c r="H13" s="765"/>
      <c r="I13" s="765"/>
      <c r="J13" s="765"/>
      <c r="K13" s="765"/>
      <c r="L13" s="765"/>
      <c r="M13" s="393"/>
      <c r="N13" s="393"/>
    </row>
    <row r="14" spans="1:14" x14ac:dyDescent="0.2">
      <c r="C14" s="21" t="s">
        <v>142</v>
      </c>
      <c r="D14" s="765" t="s">
        <v>136</v>
      </c>
      <c r="E14" s="765"/>
      <c r="F14" s="765"/>
      <c r="G14" s="765"/>
      <c r="H14" s="765"/>
      <c r="I14" s="765"/>
      <c r="J14" s="765"/>
      <c r="K14" s="765"/>
      <c r="L14" s="765"/>
      <c r="M14" s="393"/>
      <c r="N14" s="393"/>
    </row>
    <row r="15" spans="1:14" x14ac:dyDescent="0.2">
      <c r="C15" s="21" t="s">
        <v>143</v>
      </c>
      <c r="D15" s="765" t="s">
        <v>137</v>
      </c>
      <c r="E15" s="765"/>
      <c r="F15" s="765"/>
      <c r="G15" s="765"/>
      <c r="H15" s="765"/>
      <c r="I15" s="765"/>
      <c r="J15" s="765"/>
      <c r="K15" s="765"/>
      <c r="L15" s="765"/>
      <c r="M15" s="393"/>
      <c r="N15" s="393"/>
    </row>
    <row r="16" spans="1:14" x14ac:dyDescent="0.2">
      <c r="C16" s="402" t="s">
        <v>167</v>
      </c>
      <c r="D16" s="765" t="s">
        <v>138</v>
      </c>
      <c r="E16" s="765"/>
      <c r="F16" s="765"/>
      <c r="G16" s="765"/>
      <c r="H16" s="765"/>
      <c r="I16" s="765"/>
      <c r="J16" s="765"/>
      <c r="K16" s="765"/>
      <c r="L16" s="765"/>
      <c r="M16" s="393"/>
      <c r="N16" s="393"/>
    </row>
    <row r="17" spans="2:14" x14ac:dyDescent="0.2">
      <c r="C17" s="402" t="s">
        <v>168</v>
      </c>
      <c r="D17" s="1017" t="s">
        <v>139</v>
      </c>
      <c r="E17" s="1017"/>
      <c r="F17" s="1017"/>
      <c r="G17" s="1017"/>
      <c r="H17" s="1017"/>
      <c r="I17" s="1017"/>
      <c r="J17" s="1017"/>
      <c r="K17" s="1017"/>
      <c r="L17" s="1017"/>
      <c r="M17" s="393"/>
      <c r="N17" s="393"/>
    </row>
    <row r="18" spans="2:14" ht="12.75" customHeight="1" x14ac:dyDescent="0.2">
      <c r="C18" s="21" t="s">
        <v>169</v>
      </c>
      <c r="D18" s="765" t="s">
        <v>127</v>
      </c>
      <c r="E18" s="765"/>
      <c r="F18" s="765"/>
      <c r="G18" s="765"/>
      <c r="H18" s="765"/>
      <c r="I18" s="765"/>
      <c r="J18" s="765"/>
      <c r="K18" s="765"/>
      <c r="L18" s="765"/>
      <c r="M18" s="393"/>
      <c r="N18" s="393"/>
    </row>
    <row r="19" spans="2:14" ht="12.75" customHeight="1" x14ac:dyDescent="0.2">
      <c r="C19" s="21" t="s">
        <v>171</v>
      </c>
      <c r="D19" s="765" t="s">
        <v>128</v>
      </c>
      <c r="E19" s="765"/>
      <c r="F19" s="765"/>
      <c r="G19" s="765"/>
      <c r="H19" s="765"/>
      <c r="I19" s="765"/>
      <c r="J19" s="765"/>
      <c r="K19" s="765"/>
      <c r="L19" s="765"/>
      <c r="M19" s="393"/>
      <c r="N19" s="393"/>
    </row>
    <row r="20" spans="2:14" ht="12.75" customHeight="1" x14ac:dyDescent="0.2">
      <c r="C20" s="402" t="s">
        <v>172</v>
      </c>
      <c r="D20" s="765" t="s">
        <v>140</v>
      </c>
      <c r="E20" s="765"/>
      <c r="F20" s="765"/>
      <c r="G20" s="765"/>
      <c r="H20" s="765"/>
      <c r="I20" s="765"/>
      <c r="J20" s="765"/>
      <c r="K20" s="765"/>
      <c r="L20" s="765"/>
      <c r="M20" s="393"/>
      <c r="N20" s="393"/>
    </row>
    <row r="21" spans="2:14" ht="26.25" customHeight="1" x14ac:dyDescent="0.2">
      <c r="C21" s="21" t="s">
        <v>173</v>
      </c>
      <c r="D21" s="765" t="s">
        <v>239</v>
      </c>
      <c r="E21" s="765"/>
      <c r="F21" s="766"/>
      <c r="G21" s="766"/>
      <c r="H21" s="766"/>
      <c r="I21" s="766"/>
      <c r="J21" s="766"/>
      <c r="K21" s="766"/>
      <c r="L21" s="169"/>
      <c r="M21" s="393"/>
      <c r="N21" s="393"/>
    </row>
    <row r="22" spans="2:14" ht="51" customHeight="1" x14ac:dyDescent="0.2">
      <c r="C22" s="21" t="s">
        <v>584</v>
      </c>
      <c r="D22" s="765" t="s">
        <v>818</v>
      </c>
      <c r="E22" s="766"/>
      <c r="F22" s="169"/>
      <c r="G22" s="169"/>
      <c r="H22" s="169"/>
      <c r="I22" s="169"/>
      <c r="J22" s="169"/>
      <c r="K22" s="169"/>
      <c r="L22" s="169"/>
      <c r="M22" s="393"/>
      <c r="N22" s="393"/>
    </row>
    <row r="23" spans="2:14" ht="25.5" customHeight="1" x14ac:dyDescent="0.2">
      <c r="B23" s="21" t="s">
        <v>535</v>
      </c>
      <c r="C23" s="764" t="s">
        <v>302</v>
      </c>
      <c r="D23" s="766"/>
      <c r="E23" s="169"/>
      <c r="F23" s="169"/>
      <c r="G23" s="169"/>
      <c r="H23" s="169"/>
      <c r="I23" s="169"/>
      <c r="J23" s="169"/>
      <c r="K23" s="169"/>
    </row>
    <row r="24" spans="2:14" x14ac:dyDescent="0.2">
      <c r="B24" s="21" t="s">
        <v>538</v>
      </c>
      <c r="C24" s="767" t="s">
        <v>541</v>
      </c>
      <c r="D24" s="767"/>
      <c r="E24" s="170"/>
      <c r="F24" s="170"/>
      <c r="G24" s="170"/>
      <c r="H24" s="170"/>
      <c r="I24" s="170"/>
      <c r="J24" s="170"/>
      <c r="K24" s="170"/>
    </row>
    <row r="25" spans="2:14" ht="25.5" customHeight="1" x14ac:dyDescent="0.2">
      <c r="B25" s="21"/>
      <c r="C25" s="765" t="s">
        <v>764</v>
      </c>
      <c r="D25" s="765"/>
      <c r="E25" s="6"/>
      <c r="F25" s="6"/>
      <c r="G25" s="6"/>
      <c r="H25" s="6"/>
      <c r="I25" s="6"/>
      <c r="J25" s="6"/>
      <c r="K25" s="6"/>
    </row>
    <row r="26" spans="2:14" ht="25.5" customHeight="1" x14ac:dyDescent="0.2">
      <c r="B26" s="21" t="s">
        <v>539</v>
      </c>
      <c r="C26" s="764" t="s">
        <v>542</v>
      </c>
      <c r="D26" s="764"/>
      <c r="E26" s="113"/>
      <c r="F26" s="113"/>
      <c r="G26" s="113"/>
      <c r="H26" s="113"/>
      <c r="I26" s="113"/>
      <c r="J26" s="113"/>
      <c r="K26" s="113"/>
    </row>
    <row r="27" spans="2:14" ht="12" customHeight="1" x14ac:dyDescent="0.2">
      <c r="B27" s="21" t="s">
        <v>540</v>
      </c>
      <c r="C27" s="766" t="s">
        <v>364</v>
      </c>
      <c r="D27" s="766"/>
      <c r="E27" s="169"/>
      <c r="F27" s="169"/>
      <c r="G27" s="169"/>
      <c r="H27" s="169"/>
      <c r="I27" s="169"/>
      <c r="J27" s="169"/>
      <c r="K27" s="169"/>
    </row>
    <row r="28" spans="2:14" ht="12" customHeight="1" x14ac:dyDescent="0.2">
      <c r="B28" s="21"/>
      <c r="C28" s="21" t="s">
        <v>546</v>
      </c>
      <c r="D28" s="169" t="s">
        <v>293</v>
      </c>
      <c r="E28" s="169"/>
      <c r="F28" s="169"/>
      <c r="G28" s="169"/>
      <c r="H28" s="169"/>
      <c r="I28" s="169"/>
      <c r="J28" s="169"/>
      <c r="K28" s="169"/>
    </row>
    <row r="29" spans="2:14" ht="12" customHeight="1" x14ac:dyDescent="0.2">
      <c r="B29" s="21"/>
      <c r="C29" s="21"/>
      <c r="D29" s="169" t="s">
        <v>294</v>
      </c>
      <c r="E29" s="169"/>
      <c r="F29" s="169"/>
      <c r="G29" s="169"/>
      <c r="H29" s="169"/>
      <c r="I29" s="169"/>
      <c r="J29" s="169"/>
      <c r="K29" s="169"/>
    </row>
    <row r="30" spans="2:14" ht="12" customHeight="1" x14ac:dyDescent="0.2">
      <c r="B30" s="21"/>
      <c r="C30" s="21" t="s">
        <v>548</v>
      </c>
      <c r="D30" s="169" t="s">
        <v>291</v>
      </c>
      <c r="E30" s="169"/>
      <c r="F30" s="169"/>
      <c r="G30" s="169"/>
      <c r="H30" s="169"/>
      <c r="I30" s="169"/>
      <c r="J30" s="169"/>
      <c r="K30" s="169"/>
    </row>
    <row r="31" spans="2:14" x14ac:dyDescent="0.2">
      <c r="D31" t="s">
        <v>292</v>
      </c>
    </row>
    <row r="32" spans="2:14" x14ac:dyDescent="0.2">
      <c r="C32" s="21" t="s">
        <v>550</v>
      </c>
      <c r="D32" s="6" t="s">
        <v>856</v>
      </c>
    </row>
    <row r="33" spans="1:11" x14ac:dyDescent="0.2">
      <c r="A33" s="21" t="s">
        <v>533</v>
      </c>
      <c r="B33" s="771" t="s">
        <v>543</v>
      </c>
      <c r="C33" s="771"/>
      <c r="D33" s="771"/>
      <c r="E33" s="167"/>
      <c r="F33" s="167"/>
      <c r="G33" s="167"/>
      <c r="H33" s="167"/>
      <c r="I33" s="2"/>
      <c r="J33" s="2"/>
      <c r="K33" s="2"/>
    </row>
    <row r="34" spans="1:11" x14ac:dyDescent="0.2">
      <c r="A34" s="3"/>
      <c r="B34" s="21" t="s">
        <v>534</v>
      </c>
      <c r="C34" s="763" t="s">
        <v>544</v>
      </c>
      <c r="D34" s="763"/>
      <c r="E34" s="1"/>
      <c r="F34" s="1"/>
      <c r="G34" s="1"/>
      <c r="H34" s="1"/>
      <c r="I34" s="2"/>
      <c r="J34" s="2"/>
      <c r="K34" s="2"/>
    </row>
    <row r="35" spans="1:11" x14ac:dyDescent="0.2">
      <c r="A35" s="3"/>
      <c r="B35" s="21" t="s">
        <v>535</v>
      </c>
      <c r="C35" s="772" t="s">
        <v>545</v>
      </c>
      <c r="D35" s="772"/>
      <c r="E35" s="2"/>
      <c r="F35" s="2"/>
      <c r="G35" s="2"/>
      <c r="H35" s="2"/>
      <c r="I35" s="2"/>
      <c r="J35" s="2"/>
      <c r="K35" s="2"/>
    </row>
    <row r="36" spans="1:11" x14ac:dyDescent="0.2">
      <c r="A36" s="3"/>
      <c r="B36" s="2"/>
      <c r="C36" s="21" t="s">
        <v>546</v>
      </c>
      <c r="D36" s="763" t="s">
        <v>547</v>
      </c>
      <c r="E36" s="763"/>
      <c r="F36" s="763"/>
      <c r="G36" s="763"/>
      <c r="H36" s="763"/>
      <c r="I36" s="2"/>
      <c r="J36" s="2"/>
      <c r="K36" s="2"/>
    </row>
    <row r="37" spans="1:11" x14ac:dyDescent="0.2">
      <c r="A37" s="3"/>
      <c r="B37" s="2"/>
      <c r="C37" s="21" t="s">
        <v>548</v>
      </c>
      <c r="D37" s="1" t="s">
        <v>549</v>
      </c>
      <c r="E37" s="1"/>
      <c r="F37" s="1"/>
      <c r="G37" s="1"/>
      <c r="H37" s="1"/>
      <c r="I37" s="2"/>
      <c r="J37" s="2"/>
      <c r="K37" s="2"/>
    </row>
    <row r="38" spans="1:11" x14ac:dyDescent="0.2">
      <c r="A38" s="3"/>
      <c r="B38" s="2"/>
      <c r="C38" s="21" t="s">
        <v>550</v>
      </c>
      <c r="D38" s="1" t="s">
        <v>551</v>
      </c>
      <c r="E38" s="1"/>
      <c r="F38" s="1"/>
      <c r="G38" s="1"/>
      <c r="H38" s="1"/>
      <c r="I38" s="2"/>
      <c r="J38" s="2"/>
      <c r="K38" s="2"/>
    </row>
    <row r="39" spans="1:11" x14ac:dyDescent="0.2">
      <c r="A39" s="3"/>
      <c r="B39" s="2"/>
      <c r="C39" s="21" t="s">
        <v>552</v>
      </c>
      <c r="D39" s="1" t="s">
        <v>553</v>
      </c>
      <c r="E39" s="1"/>
      <c r="F39" s="1"/>
      <c r="G39" s="1"/>
      <c r="H39" s="1"/>
      <c r="I39" s="2"/>
      <c r="J39" s="2"/>
      <c r="K39" s="2"/>
    </row>
    <row r="40" spans="1:11" x14ac:dyDescent="0.2">
      <c r="A40" s="3"/>
      <c r="B40" s="2"/>
      <c r="C40" s="1"/>
      <c r="D40" s="2"/>
      <c r="E40" s="2"/>
      <c r="F40" s="2"/>
      <c r="G40" s="2"/>
      <c r="H40" s="2"/>
      <c r="I40" s="2"/>
      <c r="J40" s="2"/>
      <c r="K40" s="2"/>
    </row>
  </sheetData>
  <mergeCells count="45">
    <mergeCell ref="F11:G11"/>
    <mergeCell ref="H11:I11"/>
    <mergeCell ref="J11:K11"/>
    <mergeCell ref="L12:M12"/>
    <mergeCell ref="D21:E21"/>
    <mergeCell ref="F21:G21"/>
    <mergeCell ref="H21:I21"/>
    <mergeCell ref="J21:K21"/>
    <mergeCell ref="D12:E12"/>
    <mergeCell ref="F12:G12"/>
    <mergeCell ref="H12:I12"/>
    <mergeCell ref="J12:K12"/>
    <mergeCell ref="D17:L17"/>
    <mergeCell ref="A4:D4"/>
    <mergeCell ref="B33:D33"/>
    <mergeCell ref="L10:M10"/>
    <mergeCell ref="L11:M11"/>
    <mergeCell ref="D10:E10"/>
    <mergeCell ref="F10:G10"/>
    <mergeCell ref="H10:I10"/>
    <mergeCell ref="C24:D24"/>
    <mergeCell ref="C25:D25"/>
    <mergeCell ref="C26:D26"/>
    <mergeCell ref="B6:H6"/>
    <mergeCell ref="D13:L13"/>
    <mergeCell ref="D14:L14"/>
    <mergeCell ref="H9:I9"/>
    <mergeCell ref="J9:K9"/>
    <mergeCell ref="J10:K10"/>
    <mergeCell ref="D22:E22"/>
    <mergeCell ref="C27:D27"/>
    <mergeCell ref="D16:L16"/>
    <mergeCell ref="D36:H36"/>
    <mergeCell ref="C7:D7"/>
    <mergeCell ref="D15:L15"/>
    <mergeCell ref="D18:L18"/>
    <mergeCell ref="D19:L19"/>
    <mergeCell ref="D20:L20"/>
    <mergeCell ref="C23:D23"/>
    <mergeCell ref="L9:M9"/>
    <mergeCell ref="D9:E9"/>
    <mergeCell ref="F9:G9"/>
    <mergeCell ref="C34:D34"/>
    <mergeCell ref="C35:D35"/>
    <mergeCell ref="D11:E11"/>
  </mergeCells>
  <phoneticPr fontId="0" type="noConversion"/>
  <printOptions horizontalCentered="1"/>
  <pageMargins left="0.75" right="0.75" top="0.39370078740157483" bottom="1" header="0.78740157480314965" footer="0"/>
  <pageSetup paperSize="9" scale="74" orientation="portrait" horizontalDpi="4294967292" r:id="rId1"/>
  <headerFooter alignWithMargins="0">
    <oddFooter>&amp;C&amp;8&amp;A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AK53"/>
  <sheetViews>
    <sheetView view="pageBreakPreview" zoomScaleNormal="100" zoomScaleSheetLayoutView="100" workbookViewId="0">
      <selection activeCell="E10" sqref="E10:G10"/>
    </sheetView>
  </sheetViews>
  <sheetFormatPr baseColWidth="10" defaultRowHeight="12.75" x14ac:dyDescent="0.2"/>
  <cols>
    <col min="1" max="1" width="2.5703125" bestFit="1" customWidth="1"/>
    <col min="2" max="2" width="2.7109375" bestFit="1" customWidth="1"/>
    <col min="3" max="3" width="3.5703125" bestFit="1" customWidth="1"/>
    <col min="4" max="4" width="8.5703125" bestFit="1" customWidth="1"/>
    <col min="5" max="5" width="22.140625" customWidth="1"/>
    <col min="6" max="6" width="8.5703125" customWidth="1"/>
    <col min="7" max="7" width="23.28515625" customWidth="1"/>
    <col min="8" max="8" width="13.7109375" customWidth="1"/>
    <col min="9" max="9" width="14.42578125" customWidth="1"/>
  </cols>
  <sheetData>
    <row r="1" spans="1:37" ht="13.5" thickBot="1" x14ac:dyDescent="0.25"/>
    <row r="2" spans="1:37" ht="35.25" customHeight="1" thickBot="1" x14ac:dyDescent="0.25">
      <c r="A2" s="860" t="s">
        <v>766</v>
      </c>
      <c r="B2" s="861"/>
      <c r="C2" s="861"/>
      <c r="D2" s="861"/>
      <c r="E2" s="861"/>
      <c r="F2" s="861"/>
      <c r="G2" s="861"/>
      <c r="H2" s="861"/>
      <c r="I2" s="862"/>
    </row>
    <row r="4" spans="1:37" x14ac:dyDescent="0.2">
      <c r="A4" s="9" t="s">
        <v>532</v>
      </c>
      <c r="B4" s="772" t="s">
        <v>570</v>
      </c>
      <c r="C4" s="772"/>
      <c r="D4" s="772"/>
      <c r="E4" s="772"/>
      <c r="F4" s="772"/>
      <c r="G4" s="772"/>
      <c r="H4" s="772"/>
    </row>
    <row r="5" spans="1:37" ht="25.5" customHeight="1" x14ac:dyDescent="0.2">
      <c r="B5" s="19" t="s">
        <v>534</v>
      </c>
      <c r="C5" s="767" t="s">
        <v>536</v>
      </c>
      <c r="D5" s="767"/>
      <c r="E5" s="767"/>
      <c r="F5" s="767"/>
      <c r="G5" s="767"/>
      <c r="H5" s="767"/>
    </row>
    <row r="6" spans="1:37" ht="36.75" customHeight="1" x14ac:dyDescent="0.2">
      <c r="C6" s="177" t="s">
        <v>532</v>
      </c>
      <c r="D6" s="1020" t="s">
        <v>768</v>
      </c>
      <c r="E6" s="1020"/>
      <c r="F6" s="1020"/>
      <c r="G6" s="1020"/>
      <c r="H6" s="1020"/>
    </row>
    <row r="7" spans="1:37" ht="12.75" customHeight="1" x14ac:dyDescent="0.2"/>
    <row r="8" spans="1:37" ht="12.75" customHeight="1" thickBot="1" x14ac:dyDescent="0.25">
      <c r="A8" s="11"/>
      <c r="B8" s="11"/>
      <c r="C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ht="25.5" customHeight="1" x14ac:dyDescent="0.2">
      <c r="A9" s="11"/>
      <c r="B9" s="12"/>
      <c r="C9" s="12"/>
      <c r="E9" s="901" t="s">
        <v>827</v>
      </c>
      <c r="F9" s="902"/>
      <c r="G9" s="903"/>
      <c r="H9" s="443"/>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row>
    <row r="10" spans="1:37" ht="12.75" customHeight="1" x14ac:dyDescent="0.2">
      <c r="A10" s="11"/>
      <c r="B10" s="12"/>
      <c r="C10" s="12"/>
      <c r="E10" s="1018" t="s">
        <v>896</v>
      </c>
      <c r="F10" s="993"/>
      <c r="G10" s="1019"/>
      <c r="H10" s="443"/>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row>
    <row r="11" spans="1:37" ht="39.75" customHeight="1" x14ac:dyDescent="0.2">
      <c r="A11" s="11"/>
      <c r="B11" s="43"/>
      <c r="C11" s="43"/>
      <c r="E11" s="1021" t="s">
        <v>249</v>
      </c>
      <c r="F11" s="799"/>
      <c r="G11" s="1022"/>
      <c r="H11" s="444"/>
      <c r="I11" s="11"/>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row>
    <row r="12" spans="1:37" ht="15.75" customHeight="1" x14ac:dyDescent="0.2">
      <c r="A12" s="11"/>
      <c r="B12" s="43"/>
      <c r="C12" s="43"/>
      <c r="E12" s="1023" t="s">
        <v>656</v>
      </c>
      <c r="F12" s="816"/>
      <c r="G12" s="581"/>
      <c r="H12" s="444"/>
      <c r="I12" s="11"/>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row>
    <row r="13" spans="1:37" ht="12.75" customHeight="1" x14ac:dyDescent="0.2">
      <c r="A13" s="11"/>
      <c r="B13" s="11"/>
      <c r="C13" s="11"/>
      <c r="D13" s="12"/>
      <c r="E13" s="654" t="s">
        <v>246</v>
      </c>
      <c r="F13" s="640" t="s">
        <v>655</v>
      </c>
      <c r="G13" s="655" t="s">
        <v>851</v>
      </c>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7" x14ac:dyDescent="0.2">
      <c r="D14" s="12"/>
      <c r="E14" s="549"/>
      <c r="F14" s="166"/>
      <c r="G14" s="582"/>
      <c r="H14" s="11"/>
      <c r="I14" s="11"/>
    </row>
    <row r="15" spans="1:37" x14ac:dyDescent="0.2">
      <c r="D15" s="12"/>
      <c r="E15" s="549"/>
      <c r="F15" s="166"/>
      <c r="G15" s="582"/>
      <c r="H15" s="37"/>
      <c r="I15" s="11"/>
    </row>
    <row r="16" spans="1:37" x14ac:dyDescent="0.2">
      <c r="D16" s="12"/>
      <c r="E16" s="549"/>
      <c r="F16" s="166"/>
      <c r="G16" s="582"/>
      <c r="H16" s="12"/>
      <c r="I16" s="11"/>
    </row>
    <row r="17" spans="4:9" ht="12.75" customHeight="1" x14ac:dyDescent="0.2">
      <c r="D17" s="12"/>
      <c r="E17" s="549"/>
      <c r="F17" s="166"/>
      <c r="G17" s="582"/>
      <c r="H17" s="178"/>
      <c r="I17" s="11"/>
    </row>
    <row r="18" spans="4:9" ht="12.75" customHeight="1" x14ac:dyDescent="0.2">
      <c r="D18" s="12"/>
      <c r="E18" s="549"/>
      <c r="F18" s="166"/>
      <c r="G18" s="582"/>
      <c r="H18" s="11"/>
      <c r="I18" s="11"/>
    </row>
    <row r="19" spans="4:9" x14ac:dyDescent="0.2">
      <c r="D19" s="12"/>
      <c r="E19" s="549"/>
      <c r="F19" s="166"/>
      <c r="G19" s="582"/>
      <c r="H19" s="11"/>
      <c r="I19" s="11"/>
    </row>
    <row r="20" spans="4:9" x14ac:dyDescent="0.2">
      <c r="D20" s="12"/>
      <c r="E20" s="549"/>
      <c r="F20" s="166"/>
      <c r="G20" s="582"/>
    </row>
    <row r="21" spans="4:9" x14ac:dyDescent="0.2">
      <c r="D21" s="12"/>
      <c r="E21" s="549"/>
      <c r="F21" s="166"/>
      <c r="G21" s="582"/>
    </row>
    <row r="22" spans="4:9" x14ac:dyDescent="0.2">
      <c r="D22" s="12"/>
      <c r="E22" s="549"/>
      <c r="F22" s="166"/>
      <c r="G22" s="582"/>
    </row>
    <row r="23" spans="4:9" x14ac:dyDescent="0.2">
      <c r="D23" s="12"/>
      <c r="E23" s="549"/>
      <c r="F23" s="166"/>
      <c r="G23" s="582"/>
    </row>
    <row r="24" spans="4:9" x14ac:dyDescent="0.2">
      <c r="D24" s="12"/>
      <c r="E24" s="549"/>
      <c r="F24" s="166"/>
      <c r="G24" s="582"/>
    </row>
    <row r="25" spans="4:9" x14ac:dyDescent="0.2">
      <c r="D25" s="12"/>
      <c r="E25" s="549"/>
      <c r="F25" s="166"/>
      <c r="G25" s="582"/>
    </row>
    <row r="26" spans="4:9" x14ac:dyDescent="0.2">
      <c r="D26" s="12"/>
      <c r="E26" s="549"/>
      <c r="F26" s="166"/>
      <c r="G26" s="582"/>
    </row>
    <row r="27" spans="4:9" x14ac:dyDescent="0.2">
      <c r="D27" s="12"/>
      <c r="E27" s="549"/>
      <c r="F27" s="166"/>
      <c r="G27" s="582"/>
    </row>
    <row r="28" spans="4:9" x14ac:dyDescent="0.2">
      <c r="D28" s="12"/>
      <c r="E28" s="549"/>
      <c r="F28" s="166"/>
      <c r="G28" s="582"/>
    </row>
    <row r="29" spans="4:9" x14ac:dyDescent="0.2">
      <c r="D29" s="12"/>
      <c r="E29" s="549"/>
      <c r="F29" s="166"/>
      <c r="G29" s="582"/>
    </row>
    <row r="30" spans="4:9" x14ac:dyDescent="0.2">
      <c r="D30" s="12"/>
      <c r="E30" s="549"/>
      <c r="F30" s="166"/>
      <c r="G30" s="582"/>
    </row>
    <row r="31" spans="4:9" x14ac:dyDescent="0.2">
      <c r="D31" s="12"/>
      <c r="E31" s="549"/>
      <c r="F31" s="166"/>
      <c r="G31" s="582"/>
    </row>
    <row r="32" spans="4:9" x14ac:dyDescent="0.2">
      <c r="D32" s="12"/>
      <c r="E32" s="549"/>
      <c r="F32" s="166"/>
      <c r="G32" s="582"/>
    </row>
    <row r="33" spans="1:17" x14ac:dyDescent="0.2">
      <c r="D33" s="12"/>
      <c r="E33" s="549"/>
      <c r="F33" s="166"/>
      <c r="G33" s="582"/>
    </row>
    <row r="34" spans="1:17" x14ac:dyDescent="0.2">
      <c r="D34" s="12"/>
      <c r="E34" s="549"/>
      <c r="F34" s="166"/>
      <c r="G34" s="582"/>
    </row>
    <row r="35" spans="1:17" x14ac:dyDescent="0.2">
      <c r="D35" s="12"/>
      <c r="E35" s="549"/>
      <c r="F35" s="166"/>
      <c r="G35" s="582"/>
    </row>
    <row r="36" spans="1:17" x14ac:dyDescent="0.2">
      <c r="D36" s="12"/>
      <c r="E36" s="549"/>
      <c r="F36" s="166"/>
      <c r="G36" s="582"/>
    </row>
    <row r="37" spans="1:17" ht="13.5" thickBot="1" x14ac:dyDescent="0.25">
      <c r="D37" s="12"/>
      <c r="E37" s="583"/>
      <c r="F37" s="584"/>
      <c r="G37" s="585"/>
    </row>
    <row r="38" spans="1:17" ht="13.5" thickBot="1" x14ac:dyDescent="0.25">
      <c r="D38" s="482" t="s">
        <v>638</v>
      </c>
      <c r="E38" s="63">
        <f>100000*COUNTA(E14:E37)</f>
        <v>0</v>
      </c>
      <c r="F38" s="483"/>
      <c r="G38" s="484"/>
    </row>
    <row r="40" spans="1:17" ht="27" customHeight="1" x14ac:dyDescent="0.2">
      <c r="A40" s="335"/>
      <c r="B40" s="335"/>
      <c r="C40" s="336"/>
      <c r="D40" s="764" t="s">
        <v>578</v>
      </c>
      <c r="E40" s="764"/>
      <c r="F40" s="764"/>
      <c r="G40" s="764"/>
      <c r="H40" s="764"/>
      <c r="I40" s="764"/>
      <c r="J40" s="362"/>
      <c r="K40" s="362"/>
      <c r="L40" s="362"/>
      <c r="M40" s="362"/>
      <c r="N40" s="362"/>
      <c r="O40" s="362"/>
      <c r="P40" s="362"/>
      <c r="Q40" s="362"/>
    </row>
    <row r="41" spans="1:17" x14ac:dyDescent="0.2">
      <c r="A41" s="335"/>
      <c r="B41" s="335"/>
      <c r="C41" s="336"/>
      <c r="D41" s="102"/>
      <c r="E41" s="102"/>
      <c r="F41" s="102"/>
      <c r="G41" s="102"/>
      <c r="H41" s="102"/>
    </row>
    <row r="42" spans="1:17" x14ac:dyDescent="0.2">
      <c r="A42" s="335"/>
      <c r="B42" s="335"/>
      <c r="C42" s="336"/>
      <c r="D42" s="102"/>
      <c r="E42" s="102"/>
      <c r="F42" s="102"/>
      <c r="G42" s="102"/>
      <c r="H42" s="102"/>
    </row>
    <row r="43" spans="1:17" x14ac:dyDescent="0.2">
      <c r="A43" s="335"/>
      <c r="B43" s="335"/>
      <c r="C43" s="336"/>
      <c r="D43" s="102"/>
      <c r="E43" s="102"/>
      <c r="F43" s="102"/>
      <c r="G43" s="102"/>
      <c r="H43" s="102"/>
    </row>
    <row r="44" spans="1:17" x14ac:dyDescent="0.2">
      <c r="A44" s="335"/>
      <c r="B44" s="335"/>
      <c r="C44" s="336"/>
      <c r="D44" s="102"/>
      <c r="E44" s="102"/>
      <c r="F44" s="102"/>
      <c r="G44" s="102"/>
      <c r="H44" s="102"/>
    </row>
    <row r="45" spans="1:17" x14ac:dyDescent="0.2">
      <c r="A45" s="335"/>
      <c r="B45" s="335"/>
      <c r="C45" s="335"/>
      <c r="D45" s="335"/>
      <c r="E45" s="335"/>
      <c r="F45" s="335"/>
      <c r="G45" s="335"/>
      <c r="H45" s="335"/>
    </row>
    <row r="46" spans="1:17" x14ac:dyDescent="0.2">
      <c r="A46" s="335"/>
      <c r="B46" s="335"/>
      <c r="C46" s="335"/>
      <c r="D46" s="337"/>
      <c r="E46" s="337"/>
      <c r="F46" s="337"/>
      <c r="G46" s="337"/>
      <c r="H46" s="337"/>
    </row>
    <row r="47" spans="1:17" x14ac:dyDescent="0.2">
      <c r="A47" s="335"/>
      <c r="B47" s="335"/>
      <c r="C47" s="335"/>
      <c r="D47" s="337"/>
      <c r="E47" s="337"/>
      <c r="F47" s="337"/>
      <c r="G47" s="337"/>
      <c r="H47" s="337"/>
    </row>
    <row r="48" spans="1:17" x14ac:dyDescent="0.2">
      <c r="A48" s="335"/>
      <c r="B48" s="335"/>
      <c r="C48" s="335"/>
      <c r="D48" s="338"/>
      <c r="E48" s="338"/>
      <c r="F48" s="338"/>
      <c r="G48" s="338"/>
      <c r="H48" s="179"/>
    </row>
    <row r="49" spans="1:8" x14ac:dyDescent="0.2">
      <c r="A49" s="335"/>
      <c r="B49" s="335"/>
      <c r="C49" s="335"/>
      <c r="D49" s="339"/>
      <c r="E49" s="339"/>
      <c r="F49" s="339"/>
      <c r="G49" s="339"/>
      <c r="H49" s="179"/>
    </row>
    <row r="50" spans="1:8" x14ac:dyDescent="0.2">
      <c r="A50" s="335"/>
      <c r="B50" s="335"/>
      <c r="C50" s="335"/>
      <c r="D50" s="339"/>
      <c r="E50" s="339"/>
      <c r="F50" s="339"/>
      <c r="G50" s="339"/>
      <c r="H50" s="179"/>
    </row>
    <row r="51" spans="1:8" x14ac:dyDescent="0.2">
      <c r="A51" s="335"/>
      <c r="B51" s="335"/>
      <c r="C51" s="335"/>
      <c r="D51" s="339"/>
      <c r="E51" s="339"/>
      <c r="F51" s="339"/>
      <c r="G51" s="339"/>
      <c r="H51" s="179"/>
    </row>
    <row r="52" spans="1:8" x14ac:dyDescent="0.2">
      <c r="A52" s="335"/>
      <c r="B52" s="335"/>
      <c r="C52" s="335"/>
      <c r="D52" s="339"/>
      <c r="E52" s="339"/>
      <c r="F52" s="339"/>
      <c r="G52" s="339"/>
      <c r="H52" s="179"/>
    </row>
    <row r="53" spans="1:8" x14ac:dyDescent="0.2">
      <c r="A53" s="335"/>
      <c r="B53" s="335"/>
      <c r="C53" s="335"/>
      <c r="D53" s="340"/>
      <c r="E53" s="340"/>
      <c r="F53" s="340"/>
      <c r="G53" s="340"/>
      <c r="H53" s="341"/>
    </row>
  </sheetData>
  <mergeCells count="9">
    <mergeCell ref="E10:G10"/>
    <mergeCell ref="D40:I40"/>
    <mergeCell ref="A2:I2"/>
    <mergeCell ref="B4:H4"/>
    <mergeCell ref="D6:H6"/>
    <mergeCell ref="C5:H5"/>
    <mergeCell ref="E11:G11"/>
    <mergeCell ref="E9:G9"/>
    <mergeCell ref="E12:F12"/>
  </mergeCells>
  <phoneticPr fontId="0" type="noConversion"/>
  <printOptions horizontalCentered="1"/>
  <pageMargins left="0.75" right="0.75" top="0.39370078740157483" bottom="1" header="0.78740157480314965" footer="0"/>
  <pageSetup paperSize="9" scale="76" fitToHeight="2" orientation="portrait" horizontalDpi="4294967292" r:id="rId1"/>
  <headerFooter alignWithMargins="0">
    <oddFooter>&amp;C&amp;8&amp;A&amp;R&amp;8Página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AQ197"/>
  <sheetViews>
    <sheetView view="pageBreakPreview" zoomScaleNormal="100" zoomScaleSheetLayoutView="100" workbookViewId="0">
      <selection activeCell="D11" sqref="D11:M11"/>
    </sheetView>
  </sheetViews>
  <sheetFormatPr baseColWidth="10" defaultRowHeight="12.75" x14ac:dyDescent="0.2"/>
  <cols>
    <col min="1" max="1" width="2" bestFit="1" customWidth="1"/>
    <col min="2" max="2" width="2.28515625" bestFit="1" customWidth="1"/>
    <col min="3" max="3" width="3.5703125" bestFit="1" customWidth="1"/>
    <col min="4" max="4" width="14.140625" bestFit="1" customWidth="1"/>
    <col min="5" max="5" width="2.42578125" bestFit="1" customWidth="1"/>
    <col min="6" max="6" width="2.42578125" customWidth="1"/>
    <col min="7" max="8" width="2.42578125" bestFit="1" customWidth="1"/>
    <col min="9" max="9" width="9.28515625" customWidth="1"/>
    <col min="10" max="11" width="15" bestFit="1" customWidth="1"/>
    <col min="12" max="12" width="17.85546875" bestFit="1" customWidth="1"/>
    <col min="13" max="13" width="18.5703125" bestFit="1" customWidth="1"/>
    <col min="14" max="14" width="14.28515625" customWidth="1"/>
    <col min="15" max="15" width="12.28515625" customWidth="1"/>
    <col min="16" max="16" width="14.7109375" customWidth="1"/>
  </cols>
  <sheetData>
    <row r="1" spans="1:43" ht="35.25" customHeight="1" thickBot="1" x14ac:dyDescent="0.25">
      <c r="A1" s="996" t="s">
        <v>769</v>
      </c>
      <c r="B1" s="997"/>
      <c r="C1" s="997"/>
      <c r="D1" s="997"/>
      <c r="E1" s="997"/>
      <c r="F1" s="997"/>
      <c r="G1" s="997"/>
      <c r="H1" s="997"/>
      <c r="I1" s="997"/>
      <c r="J1" s="997"/>
      <c r="K1" s="997"/>
      <c r="L1" s="997"/>
      <c r="M1" s="997"/>
      <c r="N1" s="998"/>
    </row>
    <row r="3" spans="1:43" ht="24.75" customHeight="1" x14ac:dyDescent="0.25">
      <c r="A3" s="9"/>
      <c r="B3" s="1039" t="s">
        <v>570</v>
      </c>
      <c r="C3" s="1039"/>
      <c r="D3" s="1039"/>
      <c r="E3" s="1039"/>
      <c r="F3" s="1039"/>
      <c r="G3" s="1039"/>
      <c r="H3" s="1039"/>
      <c r="I3" s="1039"/>
      <c r="J3" s="1039"/>
      <c r="K3" s="1039"/>
      <c r="L3" s="1039"/>
    </row>
    <row r="4" spans="1:43" ht="13.5" customHeight="1" x14ac:dyDescent="0.25">
      <c r="A4" s="9"/>
      <c r="B4" s="470"/>
      <c r="C4" s="470"/>
      <c r="D4" s="470"/>
      <c r="E4" s="470"/>
      <c r="F4" s="470"/>
      <c r="G4" s="470"/>
      <c r="H4" s="470"/>
      <c r="I4" s="470"/>
      <c r="J4" s="470"/>
      <c r="K4" s="470"/>
      <c r="L4" s="470"/>
    </row>
    <row r="5" spans="1:43" ht="30" customHeight="1" x14ac:dyDescent="0.2">
      <c r="C5" s="469">
        <v>2</v>
      </c>
      <c r="D5" s="1024" t="s">
        <v>852</v>
      </c>
      <c r="E5" s="1024"/>
      <c r="F5" s="1024"/>
      <c r="G5" s="1024"/>
      <c r="H5" s="1024"/>
      <c r="I5" s="1024"/>
      <c r="J5" s="1024"/>
      <c r="K5" s="1024"/>
      <c r="L5" s="1024"/>
      <c r="M5" s="1024"/>
      <c r="N5" s="1024"/>
      <c r="O5" s="1024"/>
    </row>
    <row r="6" spans="1:43" ht="30" customHeight="1" x14ac:dyDescent="0.2">
      <c r="C6" s="469">
        <v>3</v>
      </c>
      <c r="D6" s="1024" t="s">
        <v>853</v>
      </c>
      <c r="E6" s="1024"/>
      <c r="F6" s="1024"/>
      <c r="G6" s="1024"/>
      <c r="H6" s="1024"/>
      <c r="I6" s="1024"/>
      <c r="J6" s="1024"/>
      <c r="K6" s="1024"/>
      <c r="L6" s="1024"/>
      <c r="M6" s="1024"/>
      <c r="N6" s="1024"/>
      <c r="O6" s="1024"/>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row>
    <row r="7" spans="1:43" ht="29.25" customHeight="1" x14ac:dyDescent="0.2">
      <c r="C7" s="469">
        <v>4</v>
      </c>
      <c r="D7" s="1024" t="s">
        <v>854</v>
      </c>
      <c r="E7" s="1024"/>
      <c r="F7" s="1024"/>
      <c r="G7" s="1024"/>
      <c r="H7" s="1024"/>
      <c r="I7" s="1024"/>
      <c r="J7" s="1024"/>
      <c r="K7" s="1024"/>
      <c r="L7" s="1024"/>
      <c r="M7" s="1024"/>
      <c r="N7" s="1024"/>
      <c r="O7" s="1024"/>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row>
    <row r="8" spans="1:43" ht="33" customHeight="1" x14ac:dyDescent="0.2">
      <c r="C8" s="469">
        <v>5</v>
      </c>
      <c r="D8" s="1024" t="s">
        <v>855</v>
      </c>
      <c r="E8" s="1024"/>
      <c r="F8" s="1024"/>
      <c r="G8" s="1024"/>
      <c r="H8" s="1024"/>
      <c r="I8" s="1024"/>
      <c r="J8" s="1024"/>
      <c r="K8" s="1024"/>
      <c r="L8" s="1024"/>
      <c r="M8" s="1024"/>
      <c r="N8" s="1024"/>
      <c r="O8" s="1024"/>
    </row>
    <row r="9" spans="1:43" ht="13.5" thickBot="1" x14ac:dyDescent="0.25">
      <c r="B9" s="11"/>
      <c r="C9" s="11"/>
      <c r="N9" s="11"/>
      <c r="O9" s="11"/>
      <c r="P9" s="11"/>
    </row>
    <row r="10" spans="1:43" ht="30" customHeight="1" x14ac:dyDescent="0.2">
      <c r="B10" s="37"/>
      <c r="C10" s="37"/>
      <c r="D10" s="1041" t="s">
        <v>231</v>
      </c>
      <c r="E10" s="1042"/>
      <c r="F10" s="1042"/>
      <c r="G10" s="1042"/>
      <c r="H10" s="1042"/>
      <c r="I10" s="1042"/>
      <c r="J10" s="1042"/>
      <c r="K10" s="1042"/>
      <c r="L10" s="1042"/>
      <c r="M10" s="1043"/>
      <c r="N10" s="37"/>
      <c r="O10" s="37"/>
      <c r="P10" s="11"/>
    </row>
    <row r="11" spans="1:43" ht="15" customHeight="1" x14ac:dyDescent="0.2">
      <c r="B11" s="12"/>
      <c r="C11" s="12"/>
      <c r="D11" s="1031" t="s">
        <v>896</v>
      </c>
      <c r="E11" s="1032"/>
      <c r="F11" s="1032"/>
      <c r="G11" s="1032"/>
      <c r="H11" s="1032"/>
      <c r="I11" s="1032"/>
      <c r="J11" s="1032"/>
      <c r="K11" s="1032"/>
      <c r="L11" s="1032"/>
      <c r="M11" s="1033"/>
      <c r="N11" s="12"/>
      <c r="O11" s="12"/>
      <c r="P11" s="11"/>
    </row>
    <row r="12" spans="1:43" ht="54.75" customHeight="1" x14ac:dyDescent="0.2">
      <c r="B12" s="178"/>
      <c r="C12" s="178"/>
      <c r="D12" s="1049" t="s">
        <v>858</v>
      </c>
      <c r="E12" s="1050"/>
      <c r="F12" s="1050"/>
      <c r="G12" s="1050"/>
      <c r="H12" s="1050"/>
      <c r="I12" s="1050"/>
      <c r="J12" s="1050"/>
      <c r="K12" s="1050"/>
      <c r="L12" s="1050"/>
      <c r="M12" s="1051"/>
      <c r="N12" s="178"/>
      <c r="O12" s="178"/>
      <c r="P12" s="11"/>
    </row>
    <row r="13" spans="1:43" x14ac:dyDescent="0.2">
      <c r="D13" s="922" t="s">
        <v>141</v>
      </c>
      <c r="E13" s="867" t="s">
        <v>656</v>
      </c>
      <c r="F13" s="868"/>
      <c r="G13" s="868"/>
      <c r="H13" s="869"/>
      <c r="I13" s="1038" t="s">
        <v>160</v>
      </c>
      <c r="J13" s="1008" t="s">
        <v>161</v>
      </c>
      <c r="K13" s="1008" t="s">
        <v>162</v>
      </c>
      <c r="L13" s="1008" t="s">
        <v>163</v>
      </c>
      <c r="M13" s="910" t="s">
        <v>230</v>
      </c>
      <c r="N13" s="11"/>
      <c r="O13" s="11"/>
      <c r="P13" s="11"/>
    </row>
    <row r="14" spans="1:43" x14ac:dyDescent="0.2">
      <c r="D14" s="1040"/>
      <c r="E14" s="690" t="s">
        <v>640</v>
      </c>
      <c r="F14" s="691" t="s">
        <v>653</v>
      </c>
      <c r="G14" s="692" t="s">
        <v>654</v>
      </c>
      <c r="H14" s="693" t="s">
        <v>655</v>
      </c>
      <c r="I14" s="815"/>
      <c r="J14" s="1010"/>
      <c r="K14" s="1010"/>
      <c r="L14" s="1010"/>
      <c r="M14" s="886"/>
      <c r="N14" s="11"/>
      <c r="O14" s="11"/>
      <c r="P14" s="11"/>
    </row>
    <row r="15" spans="1:43" x14ac:dyDescent="0.2">
      <c r="D15" s="1044" t="s">
        <v>857</v>
      </c>
      <c r="E15" s="1036"/>
      <c r="F15" s="1025"/>
      <c r="G15" s="1025"/>
      <c r="H15" s="1027"/>
      <c r="I15" s="344" t="s">
        <v>144</v>
      </c>
      <c r="J15" s="345"/>
      <c r="K15" s="345"/>
      <c r="L15" s="345"/>
      <c r="M15" s="552"/>
    </row>
    <row r="16" spans="1:43" x14ac:dyDescent="0.2">
      <c r="D16" s="1045"/>
      <c r="E16" s="1035"/>
      <c r="F16" s="1026"/>
      <c r="G16" s="1026"/>
      <c r="H16" s="1028"/>
      <c r="I16" s="205" t="s">
        <v>145</v>
      </c>
      <c r="J16" s="315"/>
      <c r="K16" s="315"/>
      <c r="L16" s="315"/>
      <c r="M16" s="553"/>
    </row>
    <row r="17" spans="4:13" x14ac:dyDescent="0.2">
      <c r="D17" s="1045"/>
      <c r="E17" s="1034"/>
      <c r="F17" s="1025"/>
      <c r="G17" s="1025"/>
      <c r="H17" s="1027"/>
      <c r="I17" s="204" t="s">
        <v>144</v>
      </c>
      <c r="J17" s="99"/>
      <c r="K17" s="99"/>
      <c r="L17" s="99"/>
      <c r="M17" s="554"/>
    </row>
    <row r="18" spans="4:13" x14ac:dyDescent="0.2">
      <c r="D18" s="1045"/>
      <c r="E18" s="1035"/>
      <c r="F18" s="1026"/>
      <c r="G18" s="1026"/>
      <c r="H18" s="1028"/>
      <c r="I18" s="205" t="s">
        <v>145</v>
      </c>
      <c r="J18" s="315"/>
      <c r="K18" s="315"/>
      <c r="L18" s="315"/>
      <c r="M18" s="553"/>
    </row>
    <row r="19" spans="4:13" x14ac:dyDescent="0.2">
      <c r="D19" s="1045"/>
      <c r="E19" s="1034"/>
      <c r="F19" s="1025"/>
      <c r="G19" s="1025"/>
      <c r="H19" s="1027"/>
      <c r="I19" s="204" t="s">
        <v>144</v>
      </c>
      <c r="J19" s="99"/>
      <c r="K19" s="99"/>
      <c r="L19" s="99"/>
      <c r="M19" s="554"/>
    </row>
    <row r="20" spans="4:13" x14ac:dyDescent="0.2">
      <c r="D20" s="1045"/>
      <c r="E20" s="1035"/>
      <c r="F20" s="1026"/>
      <c r="G20" s="1026"/>
      <c r="H20" s="1028"/>
      <c r="I20" s="205" t="s">
        <v>145</v>
      </c>
      <c r="J20" s="315"/>
      <c r="K20" s="315"/>
      <c r="L20" s="315"/>
      <c r="M20" s="553"/>
    </row>
    <row r="21" spans="4:13" x14ac:dyDescent="0.2">
      <c r="D21" s="1045"/>
      <c r="E21" s="1034"/>
      <c r="F21" s="1025"/>
      <c r="G21" s="1025"/>
      <c r="H21" s="1027"/>
      <c r="I21" s="204" t="s">
        <v>144</v>
      </c>
      <c r="J21" s="99"/>
      <c r="K21" s="99"/>
      <c r="L21" s="99"/>
      <c r="M21" s="554"/>
    </row>
    <row r="22" spans="4:13" x14ac:dyDescent="0.2">
      <c r="D22" s="1045"/>
      <c r="E22" s="1035"/>
      <c r="F22" s="1026"/>
      <c r="G22" s="1026"/>
      <c r="H22" s="1028"/>
      <c r="I22" s="205" t="s">
        <v>145</v>
      </c>
      <c r="J22" s="315"/>
      <c r="K22" s="315"/>
      <c r="L22" s="315"/>
      <c r="M22" s="553"/>
    </row>
    <row r="23" spans="4:13" x14ac:dyDescent="0.2">
      <c r="D23" s="1045"/>
      <c r="E23" s="1034"/>
      <c r="F23" s="1025"/>
      <c r="G23" s="1025"/>
      <c r="H23" s="1027"/>
      <c r="I23" s="204" t="s">
        <v>144</v>
      </c>
      <c r="J23" s="99"/>
      <c r="K23" s="99"/>
      <c r="L23" s="99"/>
      <c r="M23" s="554"/>
    </row>
    <row r="24" spans="4:13" x14ac:dyDescent="0.2">
      <c r="D24" s="1045"/>
      <c r="E24" s="1035"/>
      <c r="F24" s="1026"/>
      <c r="G24" s="1026"/>
      <c r="H24" s="1028"/>
      <c r="I24" s="205" t="s">
        <v>145</v>
      </c>
      <c r="J24" s="315"/>
      <c r="K24" s="315"/>
      <c r="L24" s="315"/>
      <c r="M24" s="553"/>
    </row>
    <row r="25" spans="4:13" x14ac:dyDescent="0.2">
      <c r="D25" s="1045"/>
      <c r="E25" s="1034"/>
      <c r="F25" s="1025"/>
      <c r="G25" s="1025"/>
      <c r="H25" s="1027"/>
      <c r="I25" s="204" t="s">
        <v>144</v>
      </c>
      <c r="J25" s="99"/>
      <c r="K25" s="99"/>
      <c r="L25" s="99"/>
      <c r="M25" s="554"/>
    </row>
    <row r="26" spans="4:13" x14ac:dyDescent="0.2">
      <c r="D26" s="1045"/>
      <c r="E26" s="1035"/>
      <c r="F26" s="1026"/>
      <c r="G26" s="1026"/>
      <c r="H26" s="1028"/>
      <c r="I26" s="205" t="s">
        <v>145</v>
      </c>
      <c r="J26" s="315"/>
      <c r="K26" s="315"/>
      <c r="L26" s="315"/>
      <c r="M26" s="553"/>
    </row>
    <row r="27" spans="4:13" x14ac:dyDescent="0.2">
      <c r="D27" s="1045"/>
      <c r="E27" s="1034"/>
      <c r="F27" s="1025"/>
      <c r="G27" s="1025"/>
      <c r="H27" s="1027"/>
      <c r="I27" s="204" t="s">
        <v>144</v>
      </c>
      <c r="J27" s="99"/>
      <c r="K27" s="99"/>
      <c r="L27" s="99"/>
      <c r="M27" s="554"/>
    </row>
    <row r="28" spans="4:13" x14ac:dyDescent="0.2">
      <c r="D28" s="1045"/>
      <c r="E28" s="1035"/>
      <c r="F28" s="1026"/>
      <c r="G28" s="1026"/>
      <c r="H28" s="1028"/>
      <c r="I28" s="205" t="s">
        <v>145</v>
      </c>
      <c r="J28" s="315"/>
      <c r="K28" s="315"/>
      <c r="L28" s="315"/>
      <c r="M28" s="553"/>
    </row>
    <row r="29" spans="4:13" x14ac:dyDescent="0.2">
      <c r="D29" s="1045"/>
      <c r="E29" s="1034"/>
      <c r="F29" s="1025"/>
      <c r="G29" s="1025"/>
      <c r="H29" s="1027"/>
      <c r="I29" s="204" t="s">
        <v>144</v>
      </c>
      <c r="J29" s="99"/>
      <c r="K29" s="99"/>
      <c r="L29" s="99"/>
      <c r="M29" s="554"/>
    </row>
    <row r="30" spans="4:13" x14ac:dyDescent="0.2">
      <c r="D30" s="1045"/>
      <c r="E30" s="1052"/>
      <c r="F30" s="1037"/>
      <c r="G30" s="1037"/>
      <c r="H30" s="1053"/>
      <c r="I30" s="342" t="s">
        <v>145</v>
      </c>
      <c r="J30" s="343"/>
      <c r="K30" s="343"/>
      <c r="L30" s="343"/>
      <c r="M30" s="555"/>
    </row>
    <row r="31" spans="4:13" x14ac:dyDescent="0.2">
      <c r="D31" s="1046"/>
      <c r="E31" s="1036"/>
      <c r="F31" s="1029"/>
      <c r="G31" s="1029"/>
      <c r="H31" s="1030"/>
      <c r="I31" s="344" t="s">
        <v>144</v>
      </c>
      <c r="J31" s="345"/>
      <c r="K31" s="345"/>
      <c r="L31" s="345"/>
      <c r="M31" s="552"/>
    </row>
    <row r="32" spans="4:13" x14ac:dyDescent="0.2">
      <c r="D32" s="1046"/>
      <c r="E32" s="1035"/>
      <c r="F32" s="1026"/>
      <c r="G32" s="1026"/>
      <c r="H32" s="1028"/>
      <c r="I32" s="205" t="s">
        <v>145</v>
      </c>
      <c r="J32" s="315"/>
      <c r="K32" s="315"/>
      <c r="L32" s="315"/>
      <c r="M32" s="553"/>
    </row>
    <row r="33" spans="4:13" x14ac:dyDescent="0.2">
      <c r="D33" s="1046"/>
      <c r="E33" s="1034"/>
      <c r="F33" s="1025"/>
      <c r="G33" s="1025"/>
      <c r="H33" s="1027"/>
      <c r="I33" s="204" t="s">
        <v>144</v>
      </c>
      <c r="J33" s="99"/>
      <c r="K33" s="99"/>
      <c r="L33" s="99"/>
      <c r="M33" s="554"/>
    </row>
    <row r="34" spans="4:13" x14ac:dyDescent="0.2">
      <c r="D34" s="1046"/>
      <c r="E34" s="1035"/>
      <c r="F34" s="1026"/>
      <c r="G34" s="1026"/>
      <c r="H34" s="1028"/>
      <c r="I34" s="205" t="s">
        <v>145</v>
      </c>
      <c r="J34" s="315"/>
      <c r="K34" s="315"/>
      <c r="L34" s="315"/>
      <c r="M34" s="553"/>
    </row>
    <row r="35" spans="4:13" x14ac:dyDescent="0.2">
      <c r="D35" s="1046"/>
      <c r="E35" s="1034"/>
      <c r="F35" s="1025"/>
      <c r="G35" s="1025"/>
      <c r="H35" s="1027"/>
      <c r="I35" s="204" t="s">
        <v>144</v>
      </c>
      <c r="J35" s="99"/>
      <c r="K35" s="99"/>
      <c r="L35" s="99"/>
      <c r="M35" s="554"/>
    </row>
    <row r="36" spans="4:13" x14ac:dyDescent="0.2">
      <c r="D36" s="1046"/>
      <c r="E36" s="1035"/>
      <c r="F36" s="1026"/>
      <c r="G36" s="1026"/>
      <c r="H36" s="1028"/>
      <c r="I36" s="205" t="s">
        <v>145</v>
      </c>
      <c r="J36" s="315"/>
      <c r="K36" s="315"/>
      <c r="L36" s="315"/>
      <c r="M36" s="553"/>
    </row>
    <row r="37" spans="4:13" x14ac:dyDescent="0.2">
      <c r="D37" s="1046"/>
      <c r="E37" s="1034"/>
      <c r="F37" s="1025"/>
      <c r="G37" s="1025"/>
      <c r="H37" s="1027"/>
      <c r="I37" s="204" t="s">
        <v>144</v>
      </c>
      <c r="J37" s="99"/>
      <c r="K37" s="99"/>
      <c r="L37" s="99"/>
      <c r="M37" s="554"/>
    </row>
    <row r="38" spans="4:13" x14ac:dyDescent="0.2">
      <c r="D38" s="1046"/>
      <c r="E38" s="1035"/>
      <c r="F38" s="1026"/>
      <c r="G38" s="1026"/>
      <c r="H38" s="1028"/>
      <c r="I38" s="205" t="s">
        <v>145</v>
      </c>
      <c r="J38" s="315"/>
      <c r="K38" s="315"/>
      <c r="L38" s="315"/>
      <c r="M38" s="553"/>
    </row>
    <row r="39" spans="4:13" x14ac:dyDescent="0.2">
      <c r="D39" s="1046"/>
      <c r="E39" s="1034"/>
      <c r="F39" s="1025"/>
      <c r="G39" s="1025"/>
      <c r="H39" s="1027"/>
      <c r="I39" s="204" t="s">
        <v>144</v>
      </c>
      <c r="J39" s="99"/>
      <c r="K39" s="99"/>
      <c r="L39" s="99"/>
      <c r="M39" s="554"/>
    </row>
    <row r="40" spans="4:13" x14ac:dyDescent="0.2">
      <c r="D40" s="1046"/>
      <c r="E40" s="1035"/>
      <c r="F40" s="1026"/>
      <c r="G40" s="1026"/>
      <c r="H40" s="1028"/>
      <c r="I40" s="205" t="s">
        <v>145</v>
      </c>
      <c r="J40" s="315"/>
      <c r="K40" s="315"/>
      <c r="L40" s="315"/>
      <c r="M40" s="553"/>
    </row>
    <row r="41" spans="4:13" x14ac:dyDescent="0.2">
      <c r="D41" s="1046"/>
      <c r="E41" s="1034"/>
      <c r="F41" s="1025"/>
      <c r="G41" s="1025"/>
      <c r="H41" s="1027"/>
      <c r="I41" s="204" t="s">
        <v>144</v>
      </c>
      <c r="J41" s="99"/>
      <c r="K41" s="99"/>
      <c r="L41" s="99"/>
      <c r="M41" s="554"/>
    </row>
    <row r="42" spans="4:13" x14ac:dyDescent="0.2">
      <c r="D42" s="1046"/>
      <c r="E42" s="1035"/>
      <c r="F42" s="1026"/>
      <c r="G42" s="1026"/>
      <c r="H42" s="1028"/>
      <c r="I42" s="205" t="s">
        <v>145</v>
      </c>
      <c r="J42" s="315"/>
      <c r="K42" s="315"/>
      <c r="L42" s="315"/>
      <c r="M42" s="553"/>
    </row>
    <row r="43" spans="4:13" x14ac:dyDescent="0.2">
      <c r="D43" s="1046"/>
      <c r="E43" s="1034"/>
      <c r="F43" s="1025"/>
      <c r="G43" s="1025"/>
      <c r="H43" s="1027"/>
      <c r="I43" s="204" t="s">
        <v>144</v>
      </c>
      <c r="J43" s="99"/>
      <c r="K43" s="99"/>
      <c r="L43" s="99"/>
      <c r="M43" s="554"/>
    </row>
    <row r="44" spans="4:13" x14ac:dyDescent="0.2">
      <c r="D44" s="1046"/>
      <c r="E44" s="1035"/>
      <c r="F44" s="1026"/>
      <c r="G44" s="1026"/>
      <c r="H44" s="1028"/>
      <c r="I44" s="205" t="s">
        <v>145</v>
      </c>
      <c r="J44" s="315"/>
      <c r="K44" s="315"/>
      <c r="L44" s="315"/>
      <c r="M44" s="553"/>
    </row>
    <row r="45" spans="4:13" x14ac:dyDescent="0.2">
      <c r="D45" s="1046"/>
      <c r="E45" s="1034"/>
      <c r="F45" s="1025"/>
      <c r="G45" s="1025"/>
      <c r="H45" s="1027"/>
      <c r="I45" s="204" t="s">
        <v>144</v>
      </c>
      <c r="J45" s="99"/>
      <c r="K45" s="99"/>
      <c r="L45" s="99"/>
      <c r="M45" s="554"/>
    </row>
    <row r="46" spans="4:13" x14ac:dyDescent="0.2">
      <c r="D46" s="1046"/>
      <c r="E46" s="1035"/>
      <c r="F46" s="1026"/>
      <c r="G46" s="1026"/>
      <c r="H46" s="1028"/>
      <c r="I46" s="205" t="s">
        <v>145</v>
      </c>
      <c r="J46" s="315"/>
      <c r="K46" s="315"/>
      <c r="L46" s="315"/>
      <c r="M46" s="553"/>
    </row>
    <row r="47" spans="4:13" x14ac:dyDescent="0.2">
      <c r="D47" s="1046"/>
      <c r="E47" s="1034"/>
      <c r="F47" s="1025"/>
      <c r="G47" s="1025"/>
      <c r="H47" s="1027"/>
      <c r="I47" s="204" t="s">
        <v>144</v>
      </c>
      <c r="J47" s="99"/>
      <c r="K47" s="99"/>
      <c r="L47" s="99"/>
      <c r="M47" s="554"/>
    </row>
    <row r="48" spans="4:13" x14ac:dyDescent="0.2">
      <c r="D48" s="1046"/>
      <c r="E48" s="1035"/>
      <c r="F48" s="1026"/>
      <c r="G48" s="1026"/>
      <c r="H48" s="1028"/>
      <c r="I48" s="205" t="s">
        <v>145</v>
      </c>
      <c r="J48" s="315"/>
      <c r="K48" s="315"/>
      <c r="L48" s="315"/>
      <c r="M48" s="553"/>
    </row>
    <row r="49" spans="4:13" x14ac:dyDescent="0.2">
      <c r="D49" s="1046"/>
      <c r="E49" s="1034"/>
      <c r="F49" s="1025"/>
      <c r="G49" s="1025"/>
      <c r="H49" s="1027"/>
      <c r="I49" s="204" t="s">
        <v>144</v>
      </c>
      <c r="J49" s="99"/>
      <c r="K49" s="99"/>
      <c r="L49" s="99"/>
      <c r="M49" s="554"/>
    </row>
    <row r="50" spans="4:13" x14ac:dyDescent="0.2">
      <c r="D50" s="1046"/>
      <c r="E50" s="1035"/>
      <c r="F50" s="1026"/>
      <c r="G50" s="1026"/>
      <c r="H50" s="1028"/>
      <c r="I50" s="205" t="s">
        <v>145</v>
      </c>
      <c r="J50" s="315"/>
      <c r="K50" s="315"/>
      <c r="L50" s="315"/>
      <c r="M50" s="553"/>
    </row>
    <row r="51" spans="4:13" x14ac:dyDescent="0.2">
      <c r="D51" s="1046"/>
      <c r="E51" s="1034"/>
      <c r="F51" s="1025"/>
      <c r="G51" s="1025"/>
      <c r="H51" s="1027"/>
      <c r="I51" s="204" t="s">
        <v>144</v>
      </c>
      <c r="J51" s="99"/>
      <c r="K51" s="99"/>
      <c r="L51" s="99"/>
      <c r="M51" s="554"/>
    </row>
    <row r="52" spans="4:13" x14ac:dyDescent="0.2">
      <c r="D52" s="1046"/>
      <c r="E52" s="1052"/>
      <c r="F52" s="1037"/>
      <c r="G52" s="1037"/>
      <c r="H52" s="1053"/>
      <c r="I52" s="342" t="s">
        <v>145</v>
      </c>
      <c r="J52" s="343"/>
      <c r="K52" s="343"/>
      <c r="L52" s="343"/>
      <c r="M52" s="555"/>
    </row>
    <row r="53" spans="4:13" x14ac:dyDescent="0.2">
      <c r="D53" s="1047"/>
      <c r="E53" s="1036"/>
      <c r="F53" s="1029"/>
      <c r="G53" s="1029"/>
      <c r="H53" s="1030"/>
      <c r="I53" s="344" t="s">
        <v>144</v>
      </c>
      <c r="J53" s="345"/>
      <c r="K53" s="345"/>
      <c r="L53" s="345"/>
      <c r="M53" s="552"/>
    </row>
    <row r="54" spans="4:13" x14ac:dyDescent="0.2">
      <c r="D54" s="1047"/>
      <c r="E54" s="1035"/>
      <c r="F54" s="1026"/>
      <c r="G54" s="1026"/>
      <c r="H54" s="1028"/>
      <c r="I54" s="205" t="s">
        <v>145</v>
      </c>
      <c r="J54" s="315"/>
      <c r="K54" s="315"/>
      <c r="L54" s="315"/>
      <c r="M54" s="553"/>
    </row>
    <row r="55" spans="4:13" x14ac:dyDescent="0.2">
      <c r="D55" s="1047"/>
      <c r="E55" s="1034"/>
      <c r="F55" s="1025"/>
      <c r="G55" s="1025"/>
      <c r="H55" s="1027"/>
      <c r="I55" s="204" t="s">
        <v>144</v>
      </c>
      <c r="J55" s="99"/>
      <c r="K55" s="99"/>
      <c r="L55" s="99"/>
      <c r="M55" s="554"/>
    </row>
    <row r="56" spans="4:13" x14ac:dyDescent="0.2">
      <c r="D56" s="1047"/>
      <c r="E56" s="1035"/>
      <c r="F56" s="1026"/>
      <c r="G56" s="1026"/>
      <c r="H56" s="1028"/>
      <c r="I56" s="205" t="s">
        <v>145</v>
      </c>
      <c r="J56" s="315"/>
      <c r="K56" s="315"/>
      <c r="L56" s="315"/>
      <c r="M56" s="553"/>
    </row>
    <row r="57" spans="4:13" x14ac:dyDescent="0.2">
      <c r="D57" s="1047"/>
      <c r="E57" s="1034"/>
      <c r="F57" s="1025"/>
      <c r="G57" s="1025"/>
      <c r="H57" s="1027"/>
      <c r="I57" s="204" t="s">
        <v>144</v>
      </c>
      <c r="J57" s="99"/>
      <c r="K57" s="99"/>
      <c r="L57" s="99"/>
      <c r="M57" s="554"/>
    </row>
    <row r="58" spans="4:13" x14ac:dyDescent="0.2">
      <c r="D58" s="1047"/>
      <c r="E58" s="1035"/>
      <c r="F58" s="1026"/>
      <c r="G58" s="1026"/>
      <c r="H58" s="1028"/>
      <c r="I58" s="205" t="s">
        <v>145</v>
      </c>
      <c r="J58" s="315"/>
      <c r="K58" s="315"/>
      <c r="L58" s="315"/>
      <c r="M58" s="553"/>
    </row>
    <row r="59" spans="4:13" x14ac:dyDescent="0.2">
      <c r="D59" s="1047"/>
      <c r="E59" s="1034"/>
      <c r="F59" s="1025"/>
      <c r="G59" s="1025"/>
      <c r="H59" s="1027"/>
      <c r="I59" s="204" t="s">
        <v>144</v>
      </c>
      <c r="J59" s="99"/>
      <c r="K59" s="99"/>
      <c r="L59" s="99"/>
      <c r="M59" s="554"/>
    </row>
    <row r="60" spans="4:13" x14ac:dyDescent="0.2">
      <c r="D60" s="1047"/>
      <c r="E60" s="1035"/>
      <c r="F60" s="1026"/>
      <c r="G60" s="1026"/>
      <c r="H60" s="1028"/>
      <c r="I60" s="205" t="s">
        <v>145</v>
      </c>
      <c r="J60" s="315"/>
      <c r="K60" s="315"/>
      <c r="L60" s="315"/>
      <c r="M60" s="553"/>
    </row>
    <row r="61" spans="4:13" x14ac:dyDescent="0.2">
      <c r="D61" s="1047"/>
      <c r="E61" s="1034"/>
      <c r="F61" s="1025"/>
      <c r="G61" s="1025"/>
      <c r="H61" s="1027"/>
      <c r="I61" s="204" t="s">
        <v>144</v>
      </c>
      <c r="J61" s="99"/>
      <c r="K61" s="99"/>
      <c r="L61" s="99"/>
      <c r="M61" s="554"/>
    </row>
    <row r="62" spans="4:13" x14ac:dyDescent="0.2">
      <c r="D62" s="1047"/>
      <c r="E62" s="1035"/>
      <c r="F62" s="1026"/>
      <c r="G62" s="1026"/>
      <c r="H62" s="1028"/>
      <c r="I62" s="205" t="s">
        <v>145</v>
      </c>
      <c r="J62" s="315"/>
      <c r="K62" s="315"/>
      <c r="L62" s="315"/>
      <c r="M62" s="553"/>
    </row>
    <row r="63" spans="4:13" x14ac:dyDescent="0.2">
      <c r="D63" s="1047"/>
      <c r="E63" s="1034"/>
      <c r="F63" s="1025"/>
      <c r="G63" s="1025"/>
      <c r="H63" s="1027"/>
      <c r="I63" s="204" t="s">
        <v>144</v>
      </c>
      <c r="J63" s="99"/>
      <c r="K63" s="99"/>
      <c r="L63" s="99"/>
      <c r="M63" s="554"/>
    </row>
    <row r="64" spans="4:13" x14ac:dyDescent="0.2">
      <c r="D64" s="1047"/>
      <c r="E64" s="1035"/>
      <c r="F64" s="1026"/>
      <c r="G64" s="1026"/>
      <c r="H64" s="1028"/>
      <c r="I64" s="205" t="s">
        <v>145</v>
      </c>
      <c r="J64" s="315"/>
      <c r="K64" s="315"/>
      <c r="L64" s="315"/>
      <c r="M64" s="553"/>
    </row>
    <row r="65" spans="1:14" x14ac:dyDescent="0.2">
      <c r="D65" s="1047"/>
      <c r="E65" s="1034"/>
      <c r="F65" s="1025"/>
      <c r="G65" s="1025"/>
      <c r="H65" s="1027"/>
      <c r="I65" s="204" t="s">
        <v>144</v>
      </c>
      <c r="J65" s="99"/>
      <c r="K65" s="99"/>
      <c r="L65" s="99"/>
      <c r="M65" s="554"/>
    </row>
    <row r="66" spans="1:14" ht="13.5" thickBot="1" x14ac:dyDescent="0.25">
      <c r="D66" s="1048"/>
      <c r="E66" s="1068"/>
      <c r="F66" s="1069"/>
      <c r="G66" s="1069"/>
      <c r="H66" s="1070"/>
      <c r="I66" s="557" t="s">
        <v>145</v>
      </c>
      <c r="J66" s="558"/>
      <c r="K66" s="558"/>
      <c r="L66" s="558"/>
      <c r="M66" s="559"/>
    </row>
    <row r="67" spans="1:14" ht="13.5" thickBot="1" x14ac:dyDescent="0.25">
      <c r="D67" s="1059" t="s">
        <v>638</v>
      </c>
      <c r="E67" s="1060"/>
      <c r="F67" s="1060"/>
      <c r="G67" s="1060"/>
      <c r="H67" s="1060"/>
      <c r="I67" s="1061"/>
      <c r="J67" s="63">
        <f>SUM(J15:J66)</f>
        <v>0</v>
      </c>
      <c r="K67" s="63">
        <f>SUM(K15:K66)</f>
        <v>0</v>
      </c>
      <c r="L67" s="241">
        <f>SUM(L15:L66)</f>
        <v>0</v>
      </c>
      <c r="M67" s="63">
        <f>SUM(M15:M66)</f>
        <v>0</v>
      </c>
    </row>
    <row r="68" spans="1:14" x14ac:dyDescent="0.2">
      <c r="D68" s="36"/>
      <c r="E68" s="36"/>
      <c r="F68" s="36"/>
      <c r="G68" s="36"/>
      <c r="H68" s="36"/>
      <c r="I68" s="36"/>
      <c r="J68" s="67"/>
      <c r="K68" s="67"/>
      <c r="L68" s="67"/>
      <c r="M68" s="67"/>
    </row>
    <row r="69" spans="1:14" x14ac:dyDescent="0.2">
      <c r="D69" s="764" t="s">
        <v>180</v>
      </c>
      <c r="E69" s="764"/>
      <c r="F69" s="764"/>
      <c r="G69" s="764"/>
      <c r="H69" s="764"/>
      <c r="I69" s="764"/>
      <c r="J69" s="764"/>
      <c r="K69" s="764"/>
      <c r="L69" s="764"/>
      <c r="M69" s="764"/>
    </row>
    <row r="70" spans="1:14" ht="13.5" thickBot="1" x14ac:dyDescent="0.25"/>
    <row r="71" spans="1:14" ht="35.25" customHeight="1" thickBot="1" x14ac:dyDescent="0.25">
      <c r="A71" s="996" t="s">
        <v>769</v>
      </c>
      <c r="B71" s="997"/>
      <c r="C71" s="997"/>
      <c r="D71" s="997"/>
      <c r="E71" s="997"/>
      <c r="F71" s="997"/>
      <c r="G71" s="997"/>
      <c r="H71" s="997"/>
      <c r="I71" s="997"/>
      <c r="J71" s="997"/>
      <c r="K71" s="997"/>
      <c r="L71" s="997"/>
      <c r="M71" s="997"/>
      <c r="N71" s="998"/>
    </row>
    <row r="73" spans="1:14" ht="15.75" x14ac:dyDescent="0.2">
      <c r="C73" s="467" t="s">
        <v>563</v>
      </c>
      <c r="D73" s="1024" t="s">
        <v>126</v>
      </c>
      <c r="E73" s="1024"/>
      <c r="F73" s="1024"/>
      <c r="G73" s="1024"/>
      <c r="H73" s="1024"/>
      <c r="I73" s="1024"/>
      <c r="J73" s="1024"/>
      <c r="K73" s="1024"/>
      <c r="L73" s="1024"/>
      <c r="M73" s="1024"/>
    </row>
    <row r="74" spans="1:14" ht="15.75" x14ac:dyDescent="0.2">
      <c r="C74" s="467" t="s">
        <v>142</v>
      </c>
      <c r="D74" s="1024" t="s">
        <v>136</v>
      </c>
      <c r="E74" s="1024"/>
      <c r="F74" s="1024"/>
      <c r="G74" s="1024"/>
      <c r="H74" s="1024"/>
      <c r="I74" s="1024"/>
      <c r="J74" s="1024"/>
      <c r="K74" s="1024"/>
      <c r="L74" s="1024"/>
      <c r="M74" s="1024"/>
    </row>
    <row r="75" spans="1:14" ht="15.75" x14ac:dyDescent="0.2">
      <c r="C75" s="467" t="s">
        <v>143</v>
      </c>
      <c r="D75" s="1024" t="s">
        <v>137</v>
      </c>
      <c r="E75" s="1024"/>
      <c r="F75" s="1024"/>
      <c r="G75" s="1024"/>
      <c r="H75" s="1024"/>
      <c r="I75" s="1024"/>
      <c r="J75" s="1024"/>
      <c r="K75" s="1024"/>
      <c r="L75" s="1024"/>
      <c r="M75" s="1024"/>
    </row>
    <row r="76" spans="1:14" ht="15.75" x14ac:dyDescent="0.25">
      <c r="C76" s="468" t="s">
        <v>167</v>
      </c>
      <c r="D76" s="1024" t="s">
        <v>138</v>
      </c>
      <c r="E76" s="1024"/>
      <c r="F76" s="1024"/>
      <c r="G76" s="1024"/>
      <c r="H76" s="1024"/>
      <c r="I76" s="1024"/>
      <c r="J76" s="1024"/>
      <c r="K76" s="1024"/>
      <c r="L76" s="1024"/>
      <c r="M76" s="1024"/>
    </row>
    <row r="77" spans="1:14" ht="15.75" x14ac:dyDescent="0.25">
      <c r="C77" s="468" t="s">
        <v>168</v>
      </c>
      <c r="D77" s="1067" t="s">
        <v>139</v>
      </c>
      <c r="E77" s="1067"/>
      <c r="F77" s="1067"/>
      <c r="G77" s="1067"/>
      <c r="H77" s="1067"/>
      <c r="I77" s="1067"/>
      <c r="J77" s="1067"/>
      <c r="K77" s="1067"/>
      <c r="L77" s="1067"/>
      <c r="M77" s="1067"/>
    </row>
    <row r="78" spans="1:14" ht="13.5" thickBot="1" x14ac:dyDescent="0.25">
      <c r="C78" s="34"/>
      <c r="D78" s="319"/>
      <c r="E78" s="319"/>
      <c r="F78" s="319"/>
      <c r="G78" s="319"/>
      <c r="H78" s="319"/>
      <c r="I78" s="319"/>
      <c r="J78" s="319"/>
      <c r="K78" s="319"/>
      <c r="L78" s="319"/>
      <c r="M78" s="319"/>
    </row>
    <row r="79" spans="1:14" ht="15" customHeight="1" x14ac:dyDescent="0.2">
      <c r="B79" s="37"/>
      <c r="C79" s="37"/>
      <c r="D79" s="1041" t="s">
        <v>236</v>
      </c>
      <c r="E79" s="1042"/>
      <c r="F79" s="1042"/>
      <c r="G79" s="1042"/>
      <c r="H79" s="1042"/>
      <c r="I79" s="1042"/>
      <c r="J79" s="1042"/>
      <c r="K79" s="1042"/>
      <c r="L79" s="1042"/>
      <c r="M79" s="1042"/>
      <c r="N79" s="1043"/>
    </row>
    <row r="80" spans="1:14" ht="15" customHeight="1" x14ac:dyDescent="0.2">
      <c r="B80" s="12"/>
      <c r="C80" s="12"/>
      <c r="D80" s="1031" t="s">
        <v>896</v>
      </c>
      <c r="E80" s="1032"/>
      <c r="F80" s="1032"/>
      <c r="G80" s="1032"/>
      <c r="H80" s="1032"/>
      <c r="I80" s="1032"/>
      <c r="J80" s="1032"/>
      <c r="K80" s="1032"/>
      <c r="L80" s="1032"/>
      <c r="M80" s="1032"/>
      <c r="N80" s="1033"/>
    </row>
    <row r="81" spans="1:14" ht="63.75" customHeight="1" x14ac:dyDescent="0.2">
      <c r="B81" s="178"/>
      <c r="C81" s="178"/>
      <c r="D81" s="1077" t="s">
        <v>496</v>
      </c>
      <c r="E81" s="1078"/>
      <c r="F81" s="1078"/>
      <c r="G81" s="1078"/>
      <c r="H81" s="1078"/>
      <c r="I81" s="1078"/>
      <c r="J81" s="1078"/>
      <c r="K81" s="1078"/>
      <c r="L81" s="1078"/>
      <c r="M81" s="1078"/>
      <c r="N81" s="1079"/>
    </row>
    <row r="82" spans="1:14" x14ac:dyDescent="0.2">
      <c r="D82" s="1040" t="s">
        <v>141</v>
      </c>
      <c r="E82" s="904" t="s">
        <v>656</v>
      </c>
      <c r="F82" s="905"/>
      <c r="G82" s="905"/>
      <c r="H82" s="906"/>
      <c r="I82" s="904" t="s">
        <v>489</v>
      </c>
      <c r="J82" s="906"/>
      <c r="K82" s="855" t="s">
        <v>492</v>
      </c>
      <c r="L82" s="855" t="s">
        <v>490</v>
      </c>
      <c r="M82" s="855" t="s">
        <v>491</v>
      </c>
      <c r="N82" s="910" t="s">
        <v>493</v>
      </c>
    </row>
    <row r="83" spans="1:14" ht="21.75" customHeight="1" x14ac:dyDescent="0.2">
      <c r="D83" s="1040"/>
      <c r="E83" s="690" t="s">
        <v>640</v>
      </c>
      <c r="F83" s="691" t="s">
        <v>653</v>
      </c>
      <c r="G83" s="692" t="s">
        <v>654</v>
      </c>
      <c r="H83" s="693" t="s">
        <v>655</v>
      </c>
      <c r="I83" s="690" t="s">
        <v>494</v>
      </c>
      <c r="J83" s="693" t="s">
        <v>495</v>
      </c>
      <c r="K83" s="856"/>
      <c r="L83" s="856"/>
      <c r="M83" s="856"/>
      <c r="N83" s="886"/>
    </row>
    <row r="84" spans="1:14" x14ac:dyDescent="0.2">
      <c r="D84" s="1044" t="s">
        <v>857</v>
      </c>
      <c r="E84" s="316"/>
      <c r="F84" s="435"/>
      <c r="G84" s="317"/>
      <c r="H84" s="318"/>
      <c r="I84" s="320"/>
      <c r="J84" s="109"/>
      <c r="K84" s="98"/>
      <c r="L84" s="98"/>
      <c r="M84" s="129"/>
      <c r="N84" s="560"/>
    </row>
    <row r="85" spans="1:14" x14ac:dyDescent="0.2">
      <c r="D85" s="1045"/>
      <c r="E85" s="321"/>
      <c r="F85" s="436"/>
      <c r="G85" s="322"/>
      <c r="H85" s="323"/>
      <c r="I85" s="324"/>
      <c r="J85" s="325"/>
      <c r="K85" s="245"/>
      <c r="L85" s="245"/>
      <c r="M85" s="326"/>
      <c r="N85" s="561"/>
    </row>
    <row r="86" spans="1:14" x14ac:dyDescent="0.2">
      <c r="D86" s="1045"/>
      <c r="E86" s="327"/>
      <c r="F86" s="434"/>
      <c r="G86" s="328"/>
      <c r="H86" s="329"/>
      <c r="I86" s="330"/>
      <c r="J86" s="331"/>
      <c r="K86" s="332"/>
      <c r="L86" s="332"/>
      <c r="M86" s="333"/>
      <c r="N86" s="562"/>
    </row>
    <row r="87" spans="1:14" x14ac:dyDescent="0.2">
      <c r="D87" s="1045"/>
      <c r="E87" s="316"/>
      <c r="F87" s="435"/>
      <c r="G87" s="317"/>
      <c r="H87" s="318"/>
      <c r="I87" s="320"/>
      <c r="J87" s="109"/>
      <c r="K87" s="98"/>
      <c r="L87" s="98"/>
      <c r="M87" s="129"/>
      <c r="N87" s="560"/>
    </row>
    <row r="88" spans="1:14" x14ac:dyDescent="0.2">
      <c r="D88" s="1045"/>
      <c r="E88" s="316"/>
      <c r="F88" s="435"/>
      <c r="G88" s="317"/>
      <c r="H88" s="318"/>
      <c r="I88" s="320"/>
      <c r="J88" s="109"/>
      <c r="K88" s="98"/>
      <c r="L88" s="98"/>
      <c r="M88" s="129"/>
      <c r="N88" s="560"/>
    </row>
    <row r="89" spans="1:14" x14ac:dyDescent="0.2">
      <c r="A89" s="11"/>
      <c r="B89" s="11"/>
      <c r="C89" s="123"/>
      <c r="D89" s="1045"/>
      <c r="E89" s="316"/>
      <c r="F89" s="435"/>
      <c r="G89" s="317"/>
      <c r="H89" s="318"/>
      <c r="I89" s="320"/>
      <c r="J89" s="109"/>
      <c r="K89" s="98"/>
      <c r="L89" s="98"/>
      <c r="M89" s="129"/>
      <c r="N89" s="560"/>
    </row>
    <row r="90" spans="1:14" x14ac:dyDescent="0.2">
      <c r="A90" s="11"/>
      <c r="B90" s="11"/>
      <c r="C90" s="153"/>
      <c r="D90" s="1045"/>
      <c r="E90" s="316"/>
      <c r="F90" s="435"/>
      <c r="G90" s="317"/>
      <c r="H90" s="318"/>
      <c r="I90" s="320"/>
      <c r="J90" s="109"/>
      <c r="K90" s="98"/>
      <c r="L90" s="98"/>
      <c r="M90" s="129"/>
      <c r="N90" s="560"/>
    </row>
    <row r="91" spans="1:14" x14ac:dyDescent="0.2">
      <c r="A91" s="11"/>
      <c r="B91" s="154"/>
      <c r="C91" s="11"/>
      <c r="D91" s="1045"/>
      <c r="E91" s="316"/>
      <c r="F91" s="435"/>
      <c r="G91" s="317"/>
      <c r="H91" s="318"/>
      <c r="I91" s="320"/>
      <c r="J91" s="109"/>
      <c r="K91" s="98"/>
      <c r="L91" s="98"/>
      <c r="M91" s="129"/>
      <c r="N91" s="560"/>
    </row>
    <row r="92" spans="1:14" x14ac:dyDescent="0.2">
      <c r="A92" s="11"/>
      <c r="B92" s="11"/>
      <c r="C92" s="11"/>
      <c r="D92" s="1045"/>
      <c r="E92" s="316"/>
      <c r="F92" s="435"/>
      <c r="G92" s="317"/>
      <c r="H92" s="318"/>
      <c r="I92" s="320"/>
      <c r="J92" s="109"/>
      <c r="K92" s="98"/>
      <c r="L92" s="98"/>
      <c r="M92" s="129"/>
      <c r="N92" s="560"/>
    </row>
    <row r="93" spans="1:14" x14ac:dyDescent="0.2">
      <c r="D93" s="1045"/>
      <c r="E93" s="316"/>
      <c r="F93" s="435"/>
      <c r="G93" s="317"/>
      <c r="H93" s="318"/>
      <c r="I93" s="320"/>
      <c r="J93" s="109"/>
      <c r="K93" s="98"/>
      <c r="L93" s="98"/>
      <c r="M93" s="129"/>
      <c r="N93" s="560"/>
    </row>
    <row r="94" spans="1:14" x14ac:dyDescent="0.2">
      <c r="D94" s="1045"/>
      <c r="E94" s="316"/>
      <c r="F94" s="435"/>
      <c r="G94" s="317"/>
      <c r="H94" s="318"/>
      <c r="I94" s="320"/>
      <c r="J94" s="109"/>
      <c r="K94" s="98"/>
      <c r="L94" s="98"/>
      <c r="M94" s="129"/>
      <c r="N94" s="560"/>
    </row>
    <row r="95" spans="1:14" x14ac:dyDescent="0.2">
      <c r="D95" s="1045"/>
      <c r="E95" s="316"/>
      <c r="F95" s="435"/>
      <c r="G95" s="317"/>
      <c r="H95" s="318"/>
      <c r="I95" s="320"/>
      <c r="J95" s="109"/>
      <c r="K95" s="98"/>
      <c r="L95" s="98"/>
      <c r="M95" s="129"/>
      <c r="N95" s="560"/>
    </row>
    <row r="96" spans="1:14" x14ac:dyDescent="0.2">
      <c r="D96" s="1045"/>
      <c r="E96" s="321"/>
      <c r="F96" s="436"/>
      <c r="G96" s="322"/>
      <c r="H96" s="323"/>
      <c r="I96" s="324"/>
      <c r="J96" s="325"/>
      <c r="K96" s="245"/>
      <c r="L96" s="245"/>
      <c r="M96" s="326"/>
      <c r="N96" s="561"/>
    </row>
    <row r="97" spans="4:14" x14ac:dyDescent="0.2">
      <c r="D97" s="1045"/>
      <c r="E97" s="327"/>
      <c r="F97" s="434"/>
      <c r="G97" s="328"/>
      <c r="H97" s="329"/>
      <c r="I97" s="330"/>
      <c r="J97" s="331"/>
      <c r="K97" s="332"/>
      <c r="L97" s="332"/>
      <c r="M97" s="333"/>
      <c r="N97" s="562"/>
    </row>
    <row r="98" spans="4:14" x14ac:dyDescent="0.2">
      <c r="D98" s="1045"/>
      <c r="E98" s="316"/>
      <c r="F98" s="435"/>
      <c r="G98" s="317"/>
      <c r="H98" s="318"/>
      <c r="I98" s="320"/>
      <c r="J98" s="109"/>
      <c r="K98" s="98"/>
      <c r="L98" s="98"/>
      <c r="M98" s="129"/>
      <c r="N98" s="560"/>
    </row>
    <row r="99" spans="4:14" x14ac:dyDescent="0.2">
      <c r="D99" s="1045"/>
      <c r="E99" s="316"/>
      <c r="F99" s="435"/>
      <c r="G99" s="317"/>
      <c r="H99" s="318"/>
      <c r="I99" s="320"/>
      <c r="J99" s="109"/>
      <c r="K99" s="98"/>
      <c r="L99" s="98"/>
      <c r="M99" s="129"/>
      <c r="N99" s="560"/>
    </row>
    <row r="100" spans="4:14" x14ac:dyDescent="0.2">
      <c r="D100" s="1045"/>
      <c r="E100" s="316"/>
      <c r="F100" s="435"/>
      <c r="G100" s="317"/>
      <c r="H100" s="318"/>
      <c r="I100" s="320"/>
      <c r="J100" s="109"/>
      <c r="K100" s="98"/>
      <c r="L100" s="98"/>
      <c r="M100" s="129"/>
      <c r="N100" s="560"/>
    </row>
    <row r="101" spans="4:14" x14ac:dyDescent="0.2">
      <c r="D101" s="1045"/>
      <c r="E101" s="316"/>
      <c r="F101" s="435"/>
      <c r="G101" s="317"/>
      <c r="H101" s="318"/>
      <c r="I101" s="320"/>
      <c r="J101" s="109"/>
      <c r="K101" s="98"/>
      <c r="L101" s="98"/>
      <c r="M101" s="129"/>
      <c r="N101" s="560"/>
    </row>
    <row r="102" spans="4:14" x14ac:dyDescent="0.2">
      <c r="D102" s="1045"/>
      <c r="E102" s="316"/>
      <c r="F102" s="435"/>
      <c r="G102" s="317"/>
      <c r="H102" s="318"/>
      <c r="I102" s="320"/>
      <c r="J102" s="109"/>
      <c r="K102" s="98"/>
      <c r="L102" s="98"/>
      <c r="M102" s="129"/>
      <c r="N102" s="560"/>
    </row>
    <row r="103" spans="4:14" x14ac:dyDescent="0.2">
      <c r="D103" s="1045"/>
      <c r="E103" s="316"/>
      <c r="F103" s="435"/>
      <c r="G103" s="317"/>
      <c r="H103" s="318"/>
      <c r="I103" s="320"/>
      <c r="J103" s="109"/>
      <c r="K103" s="98"/>
      <c r="L103" s="98"/>
      <c r="M103" s="129"/>
      <c r="N103" s="560"/>
    </row>
    <row r="104" spans="4:14" x14ac:dyDescent="0.2">
      <c r="D104" s="1045"/>
      <c r="E104" s="316"/>
      <c r="F104" s="435"/>
      <c r="G104" s="317"/>
      <c r="H104" s="318"/>
      <c r="I104" s="320"/>
      <c r="J104" s="109"/>
      <c r="K104" s="98"/>
      <c r="L104" s="98"/>
      <c r="M104" s="129"/>
      <c r="N104" s="560"/>
    </row>
    <row r="105" spans="4:14" x14ac:dyDescent="0.2">
      <c r="D105" s="1045"/>
      <c r="E105" s="316"/>
      <c r="F105" s="435"/>
      <c r="G105" s="317"/>
      <c r="H105" s="318"/>
      <c r="I105" s="320"/>
      <c r="J105" s="109"/>
      <c r="K105" s="98"/>
      <c r="L105" s="98"/>
      <c r="M105" s="129"/>
      <c r="N105" s="560"/>
    </row>
    <row r="106" spans="4:14" x14ac:dyDescent="0.2">
      <c r="D106" s="1045"/>
      <c r="E106" s="316"/>
      <c r="F106" s="435"/>
      <c r="G106" s="317"/>
      <c r="H106" s="318"/>
      <c r="I106" s="320"/>
      <c r="J106" s="109"/>
      <c r="K106" s="98"/>
      <c r="L106" s="98"/>
      <c r="M106" s="129"/>
      <c r="N106" s="560"/>
    </row>
    <row r="107" spans="4:14" x14ac:dyDescent="0.2">
      <c r="D107" s="1045"/>
      <c r="E107" s="316"/>
      <c r="F107" s="435"/>
      <c r="G107" s="317"/>
      <c r="H107" s="318"/>
      <c r="I107" s="320"/>
      <c r="J107" s="109"/>
      <c r="K107" s="98"/>
      <c r="L107" s="98"/>
      <c r="M107" s="129"/>
      <c r="N107" s="560"/>
    </row>
    <row r="108" spans="4:14" x14ac:dyDescent="0.2">
      <c r="D108" s="1045"/>
      <c r="E108" s="316"/>
      <c r="F108" s="435"/>
      <c r="G108" s="317"/>
      <c r="H108" s="318"/>
      <c r="I108" s="320"/>
      <c r="J108" s="109"/>
      <c r="K108" s="98"/>
      <c r="L108" s="98"/>
      <c r="M108" s="129"/>
      <c r="N108" s="560"/>
    </row>
    <row r="109" spans="4:14" x14ac:dyDescent="0.2">
      <c r="D109" s="1045"/>
      <c r="E109" s="316"/>
      <c r="F109" s="435"/>
      <c r="G109" s="317"/>
      <c r="H109" s="318"/>
      <c r="I109" s="320"/>
      <c r="J109" s="109"/>
      <c r="K109" s="98"/>
      <c r="L109" s="98"/>
      <c r="M109" s="129"/>
      <c r="N109" s="560"/>
    </row>
    <row r="110" spans="4:14" x14ac:dyDescent="0.2">
      <c r="D110" s="1045"/>
      <c r="E110" s="316"/>
      <c r="F110" s="435"/>
      <c r="G110" s="317"/>
      <c r="H110" s="318"/>
      <c r="I110" s="320"/>
      <c r="J110" s="109"/>
      <c r="K110" s="98"/>
      <c r="L110" s="98"/>
      <c r="M110" s="129"/>
      <c r="N110" s="560"/>
    </row>
    <row r="111" spans="4:14" x14ac:dyDescent="0.2">
      <c r="D111" s="1045"/>
      <c r="E111" s="321"/>
      <c r="F111" s="436"/>
      <c r="G111" s="322"/>
      <c r="H111" s="323"/>
      <c r="I111" s="324"/>
      <c r="J111" s="325"/>
      <c r="K111" s="245"/>
      <c r="L111" s="245"/>
      <c r="M111" s="326"/>
      <c r="N111" s="561"/>
    </row>
    <row r="112" spans="4:14" ht="13.5" thickBot="1" x14ac:dyDescent="0.25">
      <c r="D112" s="1065"/>
      <c r="E112" s="556"/>
      <c r="F112" s="571"/>
      <c r="G112" s="572"/>
      <c r="H112" s="573"/>
      <c r="I112" s="574"/>
      <c r="J112" s="334"/>
      <c r="K112" s="575"/>
      <c r="L112" s="575"/>
      <c r="M112" s="576"/>
      <c r="N112" s="577"/>
    </row>
    <row r="113" spans="1:16" ht="13.5" thickBot="1" x14ac:dyDescent="0.25">
      <c r="D113" s="1062" t="s">
        <v>638</v>
      </c>
      <c r="E113" s="1063"/>
      <c r="F113" s="1063"/>
      <c r="G113" s="1063"/>
      <c r="H113" s="1063"/>
      <c r="I113" s="63">
        <f t="shared" ref="I113:N113" si="0">SUM(I84:I112)</f>
        <v>0</v>
      </c>
      <c r="J113" s="63">
        <f t="shared" si="0"/>
        <v>0</v>
      </c>
      <c r="K113" s="63">
        <f t="shared" si="0"/>
        <v>0</v>
      </c>
      <c r="L113" s="63">
        <f t="shared" si="0"/>
        <v>0</v>
      </c>
      <c r="M113" s="63">
        <f t="shared" si="0"/>
        <v>0</v>
      </c>
      <c r="N113" s="63">
        <f t="shared" si="0"/>
        <v>0</v>
      </c>
    </row>
    <row r="115" spans="1:16" ht="13.5" thickBot="1" x14ac:dyDescent="0.25"/>
    <row r="116" spans="1:16" ht="35.25" customHeight="1" thickBot="1" x14ac:dyDescent="0.25">
      <c r="A116" s="996" t="s">
        <v>769</v>
      </c>
      <c r="B116" s="997"/>
      <c r="C116" s="997"/>
      <c r="D116" s="997"/>
      <c r="E116" s="997"/>
      <c r="F116" s="997"/>
      <c r="G116" s="997"/>
      <c r="H116" s="997"/>
      <c r="I116" s="997"/>
      <c r="J116" s="997"/>
      <c r="K116" s="997"/>
      <c r="L116" s="997"/>
      <c r="M116" s="997"/>
      <c r="N116" s="998"/>
    </row>
    <row r="118" spans="1:16" ht="15.75" x14ac:dyDescent="0.2">
      <c r="C118" s="467" t="s">
        <v>169</v>
      </c>
      <c r="D118" s="1024" t="s">
        <v>127</v>
      </c>
      <c r="E118" s="1024"/>
      <c r="F118" s="1024"/>
      <c r="G118" s="1024"/>
      <c r="H118" s="1024"/>
      <c r="I118" s="1024"/>
      <c r="J118" s="1024"/>
      <c r="K118" s="1024"/>
      <c r="L118" s="1024"/>
      <c r="M118" s="1024"/>
    </row>
    <row r="119" spans="1:16" ht="15.75" x14ac:dyDescent="0.2">
      <c r="C119" s="467" t="s">
        <v>171</v>
      </c>
      <c r="D119" s="1024" t="s">
        <v>128</v>
      </c>
      <c r="E119" s="1024"/>
      <c r="F119" s="1024"/>
      <c r="G119" s="1024"/>
      <c r="H119" s="1024"/>
      <c r="I119" s="1024"/>
      <c r="J119" s="1024"/>
      <c r="K119" s="1024"/>
      <c r="L119" s="1024"/>
      <c r="M119" s="1024"/>
    </row>
    <row r="120" spans="1:16" ht="15.75" x14ac:dyDescent="0.25">
      <c r="C120" s="468" t="s">
        <v>172</v>
      </c>
      <c r="D120" s="1024" t="s">
        <v>140</v>
      </c>
      <c r="E120" s="1024"/>
      <c r="F120" s="1024"/>
      <c r="G120" s="1024"/>
      <c r="H120" s="1024"/>
      <c r="I120" s="1024"/>
      <c r="J120" s="1024"/>
      <c r="K120" s="1024"/>
      <c r="L120" s="1024"/>
      <c r="M120" s="1024"/>
    </row>
    <row r="121" spans="1:16" ht="13.5" thickBot="1" x14ac:dyDescent="0.25">
      <c r="C121" s="34"/>
      <c r="D121" s="319"/>
      <c r="E121" s="319"/>
      <c r="F121" s="319"/>
      <c r="G121" s="319"/>
      <c r="H121" s="319"/>
      <c r="I121" s="319"/>
      <c r="J121" s="319"/>
      <c r="K121" s="319"/>
      <c r="L121" s="319"/>
      <c r="M121" s="319"/>
    </row>
    <row r="122" spans="1:16" ht="15" customHeight="1" x14ac:dyDescent="0.2">
      <c r="B122" s="37"/>
      <c r="C122" s="37"/>
      <c r="D122" s="1074" t="s">
        <v>237</v>
      </c>
      <c r="E122" s="1075"/>
      <c r="F122" s="1075"/>
      <c r="G122" s="1075"/>
      <c r="H122" s="1075"/>
      <c r="I122" s="1075"/>
      <c r="J122" s="1075"/>
      <c r="K122" s="1075"/>
      <c r="L122" s="1075"/>
      <c r="M122" s="1075"/>
      <c r="N122" s="1075"/>
      <c r="O122" s="1075"/>
      <c r="P122" s="1076"/>
    </row>
    <row r="123" spans="1:16" ht="15" customHeight="1" x14ac:dyDescent="0.2">
      <c r="B123" s="12"/>
      <c r="C123" s="12"/>
      <c r="D123" s="1071" t="s">
        <v>896</v>
      </c>
      <c r="E123" s="1072"/>
      <c r="F123" s="1072"/>
      <c r="G123" s="1072"/>
      <c r="H123" s="1072"/>
      <c r="I123" s="1072"/>
      <c r="J123" s="1072"/>
      <c r="K123" s="1072"/>
      <c r="L123" s="1072"/>
      <c r="M123" s="1072"/>
      <c r="N123" s="1072"/>
      <c r="O123" s="1072"/>
      <c r="P123" s="1073"/>
    </row>
    <row r="124" spans="1:16" ht="57" customHeight="1" x14ac:dyDescent="0.2">
      <c r="B124" s="178"/>
      <c r="C124" s="178"/>
      <c r="D124" s="1021" t="s">
        <v>214</v>
      </c>
      <c r="E124" s="799"/>
      <c r="F124" s="799"/>
      <c r="G124" s="799"/>
      <c r="H124" s="799"/>
      <c r="I124" s="799"/>
      <c r="J124" s="799"/>
      <c r="K124" s="799"/>
      <c r="L124" s="799"/>
      <c r="M124" s="799"/>
      <c r="N124" s="799"/>
      <c r="O124" s="799"/>
      <c r="P124" s="1022"/>
    </row>
    <row r="125" spans="1:16" ht="12.75" customHeight="1" x14ac:dyDescent="0.2">
      <c r="D125" s="1040" t="s">
        <v>141</v>
      </c>
      <c r="E125" s="814" t="s">
        <v>656</v>
      </c>
      <c r="F125" s="814"/>
      <c r="G125" s="814"/>
      <c r="H125" s="814"/>
      <c r="I125" s="814"/>
      <c r="J125" s="906" t="s">
        <v>483</v>
      </c>
      <c r="K125" s="904" t="s">
        <v>497</v>
      </c>
      <c r="L125" s="906"/>
      <c r="M125" s="855" t="s">
        <v>498</v>
      </c>
      <c r="N125" s="904" t="s">
        <v>499</v>
      </c>
      <c r="O125" s="905"/>
      <c r="P125" s="1096"/>
    </row>
    <row r="126" spans="1:16" ht="31.5" customHeight="1" x14ac:dyDescent="0.2">
      <c r="D126" s="1040"/>
      <c r="E126" s="112" t="s">
        <v>640</v>
      </c>
      <c r="F126" s="112" t="s">
        <v>653</v>
      </c>
      <c r="G126" s="112" t="s">
        <v>654</v>
      </c>
      <c r="H126" s="112" t="s">
        <v>655</v>
      </c>
      <c r="I126" s="694" t="s">
        <v>637</v>
      </c>
      <c r="J126" s="1081"/>
      <c r="K126" s="1080"/>
      <c r="L126" s="1081"/>
      <c r="M126" s="856"/>
      <c r="N126" s="690" t="s">
        <v>164</v>
      </c>
      <c r="O126" s="692" t="s">
        <v>165</v>
      </c>
      <c r="P126" s="696" t="s">
        <v>166</v>
      </c>
    </row>
    <row r="127" spans="1:16" x14ac:dyDescent="0.2">
      <c r="D127" s="1044" t="s">
        <v>857</v>
      </c>
      <c r="E127" s="454"/>
      <c r="F127" s="454"/>
      <c r="G127" s="454"/>
      <c r="H127" s="453"/>
      <c r="I127" s="453"/>
      <c r="J127" s="453"/>
      <c r="K127" s="1082"/>
      <c r="L127" s="1083"/>
      <c r="M127" s="98"/>
      <c r="N127" s="98"/>
      <c r="O127" s="129"/>
      <c r="P127" s="560"/>
    </row>
    <row r="128" spans="1:16" x14ac:dyDescent="0.2">
      <c r="D128" s="1045"/>
      <c r="E128" s="454"/>
      <c r="F128" s="454"/>
      <c r="G128" s="454"/>
      <c r="H128" s="453"/>
      <c r="I128" s="453"/>
      <c r="J128" s="453"/>
      <c r="K128" s="1057"/>
      <c r="L128" s="1066"/>
      <c r="M128" s="245"/>
      <c r="N128" s="245"/>
      <c r="O128" s="326"/>
      <c r="P128" s="561"/>
    </row>
    <row r="129" spans="1:16" x14ac:dyDescent="0.2">
      <c r="D129" s="1045"/>
      <c r="E129" s="454"/>
      <c r="F129" s="454"/>
      <c r="G129" s="454"/>
      <c r="H129" s="453"/>
      <c r="I129" s="453"/>
      <c r="J129" s="453"/>
      <c r="K129" s="1054"/>
      <c r="L129" s="1055"/>
      <c r="M129" s="332"/>
      <c r="N129" s="332"/>
      <c r="O129" s="333"/>
      <c r="P129" s="562"/>
    </row>
    <row r="130" spans="1:16" x14ac:dyDescent="0.2">
      <c r="D130" s="1045"/>
      <c r="E130" s="454"/>
      <c r="F130" s="454"/>
      <c r="G130" s="454"/>
      <c r="H130" s="453"/>
      <c r="I130" s="453"/>
      <c r="J130" s="453"/>
      <c r="K130" s="1054"/>
      <c r="L130" s="1055"/>
      <c r="M130" s="98"/>
      <c r="N130" s="98"/>
      <c r="O130" s="129"/>
      <c r="P130" s="560"/>
    </row>
    <row r="131" spans="1:16" x14ac:dyDescent="0.2">
      <c r="D131" s="1045"/>
      <c r="E131" s="454"/>
      <c r="F131" s="454"/>
      <c r="G131" s="454"/>
      <c r="H131" s="453"/>
      <c r="I131" s="453"/>
      <c r="J131" s="453"/>
      <c r="K131" s="1054"/>
      <c r="L131" s="1055"/>
      <c r="M131" s="98"/>
      <c r="N131" s="98"/>
      <c r="O131" s="129"/>
      <c r="P131" s="560"/>
    </row>
    <row r="132" spans="1:16" x14ac:dyDescent="0.2">
      <c r="A132" s="11"/>
      <c r="B132" s="11"/>
      <c r="C132" s="123"/>
      <c r="D132" s="1045"/>
      <c r="E132" s="454"/>
      <c r="F132" s="454"/>
      <c r="G132" s="454"/>
      <c r="H132" s="453"/>
      <c r="I132" s="453"/>
      <c r="J132" s="453"/>
      <c r="K132" s="1054"/>
      <c r="L132" s="1055"/>
      <c r="M132" s="98"/>
      <c r="N132" s="98"/>
      <c r="O132" s="129"/>
      <c r="P132" s="560"/>
    </row>
    <row r="133" spans="1:16" x14ac:dyDescent="0.2">
      <c r="A133" s="11"/>
      <c r="B133" s="11"/>
      <c r="C133" s="153"/>
      <c r="D133" s="1045"/>
      <c r="E133" s="454"/>
      <c r="F133" s="454"/>
      <c r="G133" s="454"/>
      <c r="H133" s="453"/>
      <c r="I133" s="453"/>
      <c r="J133" s="453"/>
      <c r="K133" s="1054"/>
      <c r="L133" s="1055"/>
      <c r="M133" s="98"/>
      <c r="N133" s="98"/>
      <c r="O133" s="129"/>
      <c r="P133" s="560"/>
    </row>
    <row r="134" spans="1:16" x14ac:dyDescent="0.2">
      <c r="A134" s="11"/>
      <c r="B134" s="154"/>
      <c r="C134" s="11"/>
      <c r="D134" s="1045"/>
      <c r="E134" s="454"/>
      <c r="F134" s="454"/>
      <c r="G134" s="454"/>
      <c r="H134" s="453"/>
      <c r="I134" s="453"/>
      <c r="J134" s="453"/>
      <c r="K134" s="1054"/>
      <c r="L134" s="1055"/>
      <c r="M134" s="98"/>
      <c r="N134" s="98"/>
      <c r="O134" s="129"/>
      <c r="P134" s="560"/>
    </row>
    <row r="135" spans="1:16" x14ac:dyDescent="0.2">
      <c r="A135" s="11"/>
      <c r="B135" s="11"/>
      <c r="C135" s="11"/>
      <c r="D135" s="1045"/>
      <c r="E135" s="454"/>
      <c r="F135" s="454"/>
      <c r="G135" s="454"/>
      <c r="H135" s="453"/>
      <c r="I135" s="453"/>
      <c r="J135" s="453"/>
      <c r="K135" s="1054"/>
      <c r="L135" s="1055"/>
      <c r="M135" s="98"/>
      <c r="N135" s="98"/>
      <c r="O135" s="129"/>
      <c r="P135" s="560"/>
    </row>
    <row r="136" spans="1:16" x14ac:dyDescent="0.2">
      <c r="D136" s="1045"/>
      <c r="E136" s="454"/>
      <c r="F136" s="454"/>
      <c r="G136" s="454"/>
      <c r="H136" s="453"/>
      <c r="I136" s="453"/>
      <c r="J136" s="453"/>
      <c r="K136" s="1054"/>
      <c r="L136" s="1055"/>
      <c r="M136" s="98"/>
      <c r="N136" s="98"/>
      <c r="O136" s="129"/>
      <c r="P136" s="560"/>
    </row>
    <row r="137" spans="1:16" x14ac:dyDescent="0.2">
      <c r="D137" s="1045"/>
      <c r="E137" s="454"/>
      <c r="F137" s="454"/>
      <c r="G137" s="454"/>
      <c r="H137" s="453"/>
      <c r="I137" s="453"/>
      <c r="J137" s="453"/>
      <c r="K137" s="1054"/>
      <c r="L137" s="1055"/>
      <c r="M137" s="98"/>
      <c r="N137" s="98"/>
      <c r="O137" s="129"/>
      <c r="P137" s="560"/>
    </row>
    <row r="138" spans="1:16" x14ac:dyDescent="0.2">
      <c r="D138" s="1045"/>
      <c r="E138" s="454"/>
      <c r="F138" s="454"/>
      <c r="G138" s="454"/>
      <c r="H138" s="453"/>
      <c r="I138" s="453"/>
      <c r="J138" s="453"/>
      <c r="K138" s="1054"/>
      <c r="L138" s="1055"/>
      <c r="M138" s="98"/>
      <c r="N138" s="98"/>
      <c r="O138" s="129"/>
      <c r="P138" s="560"/>
    </row>
    <row r="139" spans="1:16" x14ac:dyDescent="0.2">
      <c r="D139" s="1045"/>
      <c r="E139" s="454"/>
      <c r="F139" s="454"/>
      <c r="G139" s="454"/>
      <c r="H139" s="453"/>
      <c r="I139" s="453"/>
      <c r="J139" s="453"/>
      <c r="K139" s="1057"/>
      <c r="L139" s="1066"/>
      <c r="M139" s="245"/>
      <c r="N139" s="245"/>
      <c r="O139" s="326"/>
      <c r="P139" s="561"/>
    </row>
    <row r="140" spans="1:16" x14ac:dyDescent="0.2">
      <c r="D140" s="1045"/>
      <c r="E140" s="454"/>
      <c r="F140" s="454"/>
      <c r="G140" s="454"/>
      <c r="H140" s="453"/>
      <c r="I140" s="453"/>
      <c r="J140" s="453"/>
      <c r="K140" s="1054"/>
      <c r="L140" s="1055"/>
      <c r="M140" s="332"/>
      <c r="N140" s="332"/>
      <c r="O140" s="333"/>
      <c r="P140" s="562"/>
    </row>
    <row r="141" spans="1:16" x14ac:dyDescent="0.2">
      <c r="D141" s="1045"/>
      <c r="E141" s="454"/>
      <c r="F141" s="454"/>
      <c r="G141" s="454"/>
      <c r="H141" s="453"/>
      <c r="I141" s="453"/>
      <c r="J141" s="453"/>
      <c r="K141" s="1054"/>
      <c r="L141" s="1055"/>
      <c r="M141" s="98"/>
      <c r="N141" s="98"/>
      <c r="O141" s="129"/>
      <c r="P141" s="560"/>
    </row>
    <row r="142" spans="1:16" x14ac:dyDescent="0.2">
      <c r="D142" s="1045"/>
      <c r="E142" s="454"/>
      <c r="F142" s="454"/>
      <c r="G142" s="454"/>
      <c r="H142" s="453"/>
      <c r="I142" s="453"/>
      <c r="J142" s="453"/>
      <c r="K142" s="1054"/>
      <c r="L142" s="1055"/>
      <c r="M142" s="98"/>
      <c r="N142" s="98"/>
      <c r="O142" s="129"/>
      <c r="P142" s="560"/>
    </row>
    <row r="143" spans="1:16" x14ac:dyDescent="0.2">
      <c r="D143" s="1045"/>
      <c r="E143" s="454"/>
      <c r="F143" s="454"/>
      <c r="G143" s="454"/>
      <c r="H143" s="453"/>
      <c r="I143" s="453"/>
      <c r="J143" s="453"/>
      <c r="K143" s="1054"/>
      <c r="L143" s="1055"/>
      <c r="M143" s="98"/>
      <c r="N143" s="98"/>
      <c r="O143" s="129"/>
      <c r="P143" s="560"/>
    </row>
    <row r="144" spans="1:16" x14ac:dyDescent="0.2">
      <c r="D144" s="1045"/>
      <c r="E144" s="454"/>
      <c r="F144" s="454"/>
      <c r="G144" s="454"/>
      <c r="H144" s="453"/>
      <c r="I144" s="453"/>
      <c r="J144" s="453"/>
      <c r="K144" s="1054"/>
      <c r="L144" s="1055"/>
      <c r="M144" s="98"/>
      <c r="N144" s="98"/>
      <c r="O144" s="129"/>
      <c r="P144" s="560"/>
    </row>
    <row r="145" spans="1:16" x14ac:dyDescent="0.2">
      <c r="D145" s="1045"/>
      <c r="E145" s="454"/>
      <c r="F145" s="454"/>
      <c r="G145" s="454"/>
      <c r="H145" s="453"/>
      <c r="I145" s="453"/>
      <c r="J145" s="453"/>
      <c r="K145" s="1054"/>
      <c r="L145" s="1055"/>
      <c r="M145" s="98"/>
      <c r="N145" s="98"/>
      <c r="O145" s="129"/>
      <c r="P145" s="560"/>
    </row>
    <row r="146" spans="1:16" x14ac:dyDescent="0.2">
      <c r="D146" s="1045"/>
      <c r="E146" s="454"/>
      <c r="F146" s="454"/>
      <c r="G146" s="454"/>
      <c r="H146" s="453"/>
      <c r="I146" s="453"/>
      <c r="J146" s="453"/>
      <c r="K146" s="1054"/>
      <c r="L146" s="1055"/>
      <c r="M146" s="98"/>
      <c r="N146" s="98"/>
      <c r="O146" s="129"/>
      <c r="P146" s="560"/>
    </row>
    <row r="147" spans="1:16" x14ac:dyDescent="0.2">
      <c r="D147" s="1045"/>
      <c r="E147" s="454"/>
      <c r="F147" s="454"/>
      <c r="G147" s="454"/>
      <c r="H147" s="453"/>
      <c r="I147" s="453"/>
      <c r="J147" s="453"/>
      <c r="K147" s="1054"/>
      <c r="L147" s="1055"/>
      <c r="M147" s="98"/>
      <c r="N147" s="98"/>
      <c r="O147" s="129"/>
      <c r="P147" s="560"/>
    </row>
    <row r="148" spans="1:16" x14ac:dyDescent="0.2">
      <c r="D148" s="1045"/>
      <c r="E148" s="454"/>
      <c r="F148" s="454"/>
      <c r="G148" s="454"/>
      <c r="H148" s="453"/>
      <c r="I148" s="453"/>
      <c r="J148" s="453"/>
      <c r="K148" s="1054"/>
      <c r="L148" s="1055"/>
      <c r="M148" s="98"/>
      <c r="N148" s="98"/>
      <c r="O148" s="129"/>
      <c r="P148" s="560"/>
    </row>
    <row r="149" spans="1:16" x14ac:dyDescent="0.2">
      <c r="D149" s="1045"/>
      <c r="E149" s="454"/>
      <c r="F149" s="454"/>
      <c r="G149" s="454"/>
      <c r="H149" s="453"/>
      <c r="I149" s="453"/>
      <c r="J149" s="453"/>
      <c r="K149" s="1054"/>
      <c r="L149" s="1055"/>
      <c r="M149" s="98"/>
      <c r="N149" s="98"/>
      <c r="O149" s="129"/>
      <c r="P149" s="560"/>
    </row>
    <row r="150" spans="1:16" x14ac:dyDescent="0.2">
      <c r="D150" s="1045"/>
      <c r="E150" s="454"/>
      <c r="F150" s="454"/>
      <c r="G150" s="454"/>
      <c r="H150" s="453"/>
      <c r="I150" s="453"/>
      <c r="J150" s="453"/>
      <c r="K150" s="1054"/>
      <c r="L150" s="1055"/>
      <c r="M150" s="98"/>
      <c r="N150" s="98"/>
      <c r="O150" s="129"/>
      <c r="P150" s="560"/>
    </row>
    <row r="151" spans="1:16" x14ac:dyDescent="0.2">
      <c r="D151" s="1045"/>
      <c r="E151" s="454"/>
      <c r="F151" s="454"/>
      <c r="G151" s="454"/>
      <c r="H151" s="453"/>
      <c r="I151" s="453"/>
      <c r="J151" s="453"/>
      <c r="K151" s="1054"/>
      <c r="L151" s="1055"/>
      <c r="M151" s="98"/>
      <c r="N151" s="98"/>
      <c r="O151" s="129"/>
      <c r="P151" s="560"/>
    </row>
    <row r="152" spans="1:16" x14ac:dyDescent="0.2">
      <c r="D152" s="1045"/>
      <c r="E152" s="454"/>
      <c r="F152" s="454"/>
      <c r="G152" s="454"/>
      <c r="H152" s="453"/>
      <c r="I152" s="453"/>
      <c r="J152" s="453"/>
      <c r="K152" s="1054"/>
      <c r="L152" s="1055"/>
      <c r="M152" s="98"/>
      <c r="N152" s="98"/>
      <c r="O152" s="129"/>
      <c r="P152" s="560"/>
    </row>
    <row r="153" spans="1:16" x14ac:dyDescent="0.2">
      <c r="D153" s="1045"/>
      <c r="E153" s="454"/>
      <c r="F153" s="454"/>
      <c r="G153" s="454"/>
      <c r="H153" s="453"/>
      <c r="I153" s="453"/>
      <c r="J153" s="453"/>
      <c r="K153" s="1054"/>
      <c r="L153" s="1055"/>
      <c r="M153" s="98"/>
      <c r="N153" s="98"/>
      <c r="O153" s="129"/>
      <c r="P153" s="560"/>
    </row>
    <row r="154" spans="1:16" x14ac:dyDescent="0.2">
      <c r="D154" s="1045"/>
      <c r="E154" s="454"/>
      <c r="F154" s="454"/>
      <c r="G154" s="454"/>
      <c r="H154" s="453"/>
      <c r="I154" s="453"/>
      <c r="J154" s="453"/>
      <c r="K154" s="1057"/>
      <c r="L154" s="1066"/>
      <c r="M154" s="245"/>
      <c r="N154" s="245"/>
      <c r="O154" s="326"/>
      <c r="P154" s="561"/>
    </row>
    <row r="155" spans="1:16" ht="13.5" thickBot="1" x14ac:dyDescent="0.25">
      <c r="D155" s="1065"/>
      <c r="E155" s="578"/>
      <c r="F155" s="578"/>
      <c r="G155" s="578"/>
      <c r="H155" s="579"/>
      <c r="I155" s="579"/>
      <c r="J155" s="579"/>
      <c r="K155" s="1091"/>
      <c r="L155" s="1097"/>
      <c r="M155" s="575"/>
      <c r="N155" s="575"/>
      <c r="O155" s="576"/>
      <c r="P155" s="577"/>
    </row>
    <row r="156" spans="1:16" ht="13.5" thickBot="1" x14ac:dyDescent="0.25">
      <c r="D156" s="1062" t="s">
        <v>638</v>
      </c>
      <c r="E156" s="1063"/>
      <c r="F156" s="1063"/>
      <c r="G156" s="1063"/>
      <c r="H156" s="1063"/>
      <c r="I156" s="1064"/>
      <c r="J156" s="455">
        <f>SUM(J127:J155)</f>
        <v>0</v>
      </c>
      <c r="K156" s="1094">
        <f>SUM(K127:K155)</f>
        <v>0</v>
      </c>
      <c r="L156" s="1095"/>
      <c r="M156" s="63">
        <f>SUM(M127:M155)</f>
        <v>0</v>
      </c>
      <c r="N156" s="63">
        <f>SUM(N127:N155)</f>
        <v>0</v>
      </c>
      <c r="O156" s="63">
        <f>SUM(O127:O155)</f>
        <v>0</v>
      </c>
      <c r="P156" s="63">
        <f>SUM(P127:P155)</f>
        <v>0</v>
      </c>
    </row>
    <row r="157" spans="1:16" x14ac:dyDescent="0.2">
      <c r="D157" s="304"/>
      <c r="E157" s="304"/>
      <c r="F157" s="304"/>
      <c r="G157" s="304"/>
      <c r="H157" s="304"/>
      <c r="I157" s="67"/>
      <c r="J157" s="67"/>
      <c r="K157" s="67"/>
      <c r="L157" s="67"/>
      <c r="M157" s="67"/>
      <c r="N157" s="67"/>
    </row>
    <row r="158" spans="1:16" ht="13.5" thickBot="1" x14ac:dyDescent="0.25"/>
    <row r="159" spans="1:16" ht="31.5" customHeight="1" thickBot="1" x14ac:dyDescent="0.25">
      <c r="A159" s="996" t="s">
        <v>769</v>
      </c>
      <c r="B159" s="997"/>
      <c r="C159" s="997"/>
      <c r="D159" s="997"/>
      <c r="E159" s="997"/>
      <c r="F159" s="997"/>
      <c r="G159" s="997"/>
      <c r="H159" s="997"/>
      <c r="I159" s="997"/>
      <c r="J159" s="997"/>
      <c r="K159" s="997"/>
      <c r="L159" s="997"/>
      <c r="M159" s="997"/>
      <c r="N159" s="998"/>
    </row>
    <row r="161" spans="1:14" ht="31.5" customHeight="1" x14ac:dyDescent="0.2">
      <c r="C161" s="467" t="s">
        <v>173</v>
      </c>
      <c r="D161" s="1024" t="s">
        <v>239</v>
      </c>
      <c r="E161" s="1024"/>
      <c r="F161" s="1024"/>
      <c r="G161" s="1024"/>
      <c r="H161" s="1024"/>
      <c r="I161" s="1024"/>
      <c r="J161" s="1024"/>
      <c r="K161" s="1024"/>
      <c r="L161" s="1024"/>
      <c r="M161" s="1024"/>
      <c r="N161" s="1024"/>
    </row>
    <row r="162" spans="1:14" ht="13.5" thickBot="1" x14ac:dyDescent="0.25">
      <c r="C162" s="34"/>
      <c r="D162" s="319"/>
      <c r="E162" s="319"/>
      <c r="F162" s="319"/>
      <c r="G162" s="319"/>
      <c r="H162" s="319"/>
      <c r="I162" s="319"/>
      <c r="J162" s="319"/>
      <c r="K162" s="319"/>
      <c r="L162" s="319"/>
      <c r="M162" s="319"/>
    </row>
    <row r="163" spans="1:14" ht="47.25" customHeight="1" x14ac:dyDescent="0.2">
      <c r="B163" s="37"/>
      <c r="C163" s="37"/>
      <c r="D163" s="901" t="s">
        <v>238</v>
      </c>
      <c r="E163" s="902"/>
      <c r="F163" s="902"/>
      <c r="G163" s="902"/>
      <c r="H163" s="902"/>
      <c r="I163" s="902"/>
      <c r="J163" s="902"/>
      <c r="K163" s="903"/>
      <c r="L163" s="456"/>
      <c r="M163" s="456"/>
      <c r="N163" s="456"/>
    </row>
    <row r="164" spans="1:14" ht="23.25" customHeight="1" x14ac:dyDescent="0.2">
      <c r="B164" s="12"/>
      <c r="C164" s="12"/>
      <c r="D164" s="1018" t="s">
        <v>896</v>
      </c>
      <c r="E164" s="993"/>
      <c r="F164" s="993"/>
      <c r="G164" s="993"/>
      <c r="H164" s="993"/>
      <c r="I164" s="993"/>
      <c r="J164" s="993"/>
      <c r="K164" s="1019"/>
      <c r="L164" s="443"/>
      <c r="M164" s="443"/>
      <c r="N164" s="443"/>
    </row>
    <row r="165" spans="1:14" ht="63.75" customHeight="1" x14ac:dyDescent="0.2">
      <c r="B165" s="178"/>
      <c r="C165" s="178"/>
      <c r="D165" s="1021" t="s">
        <v>860</v>
      </c>
      <c r="E165" s="799"/>
      <c r="F165" s="799"/>
      <c r="G165" s="799"/>
      <c r="H165" s="799"/>
      <c r="I165" s="799"/>
      <c r="J165" s="799"/>
      <c r="K165" s="1022"/>
      <c r="L165" s="444"/>
      <c r="M165" s="444"/>
      <c r="N165" s="444"/>
    </row>
    <row r="166" spans="1:14" ht="40.5" customHeight="1" x14ac:dyDescent="0.2">
      <c r="D166" s="1040" t="s">
        <v>141</v>
      </c>
      <c r="E166" s="814" t="s">
        <v>656</v>
      </c>
      <c r="F166" s="814"/>
      <c r="G166" s="814"/>
      <c r="H166" s="814"/>
      <c r="I166" s="814"/>
      <c r="J166" s="814" t="s">
        <v>240</v>
      </c>
      <c r="K166" s="1090"/>
    </row>
    <row r="167" spans="1:14" x14ac:dyDescent="0.2">
      <c r="D167" s="1040"/>
      <c r="E167" s="112" t="s">
        <v>640</v>
      </c>
      <c r="F167" s="112" t="s">
        <v>653</v>
      </c>
      <c r="G167" s="112" t="s">
        <v>654</v>
      </c>
      <c r="H167" s="112" t="s">
        <v>655</v>
      </c>
      <c r="I167" s="112" t="s">
        <v>637</v>
      </c>
      <c r="J167" s="814"/>
      <c r="K167" s="1090"/>
    </row>
    <row r="168" spans="1:14" x14ac:dyDescent="0.2">
      <c r="D168" s="1087" t="s">
        <v>857</v>
      </c>
      <c r="E168" s="316"/>
      <c r="F168" s="435"/>
      <c r="G168" s="317"/>
      <c r="H168" s="461"/>
      <c r="I168" s="318"/>
      <c r="J168" s="1082"/>
      <c r="K168" s="1093"/>
    </row>
    <row r="169" spans="1:14" x14ac:dyDescent="0.2">
      <c r="D169" s="1088"/>
      <c r="E169" s="321"/>
      <c r="F169" s="436"/>
      <c r="G169" s="322"/>
      <c r="H169" s="462"/>
      <c r="I169" s="323"/>
      <c r="J169" s="1057"/>
      <c r="K169" s="1058"/>
    </row>
    <row r="170" spans="1:14" x14ac:dyDescent="0.2">
      <c r="D170" s="1088"/>
      <c r="E170" s="327"/>
      <c r="F170" s="434"/>
      <c r="G170" s="328"/>
      <c r="H170" s="463"/>
      <c r="I170" s="329"/>
      <c r="J170" s="1054"/>
      <c r="K170" s="1056"/>
    </row>
    <row r="171" spans="1:14" x14ac:dyDescent="0.2">
      <c r="D171" s="1088"/>
      <c r="E171" s="316"/>
      <c r="F171" s="435"/>
      <c r="G171" s="317"/>
      <c r="H171" s="461"/>
      <c r="I171" s="318"/>
      <c r="J171" s="1054"/>
      <c r="K171" s="1056"/>
    </row>
    <row r="172" spans="1:14" x14ac:dyDescent="0.2">
      <c r="D172" s="1088"/>
      <c r="E172" s="316"/>
      <c r="F172" s="435"/>
      <c r="G172" s="317"/>
      <c r="H172" s="461"/>
      <c r="I172" s="318"/>
      <c r="J172" s="1054"/>
      <c r="K172" s="1056"/>
    </row>
    <row r="173" spans="1:14" x14ac:dyDescent="0.2">
      <c r="A173" s="11"/>
      <c r="B173" s="11"/>
      <c r="C173" s="123"/>
      <c r="D173" s="1088"/>
      <c r="E173" s="316"/>
      <c r="F173" s="435"/>
      <c r="G173" s="317"/>
      <c r="H173" s="461"/>
      <c r="I173" s="318"/>
      <c r="J173" s="1054"/>
      <c r="K173" s="1056"/>
    </row>
    <row r="174" spans="1:14" x14ac:dyDescent="0.2">
      <c r="A174" s="11"/>
      <c r="B174" s="11"/>
      <c r="C174" s="153"/>
      <c r="D174" s="1088"/>
      <c r="E174" s="316"/>
      <c r="F174" s="435"/>
      <c r="G174" s="317"/>
      <c r="H174" s="461"/>
      <c r="I174" s="318"/>
      <c r="J174" s="1054"/>
      <c r="K174" s="1056"/>
    </row>
    <row r="175" spans="1:14" x14ac:dyDescent="0.2">
      <c r="A175" s="11"/>
      <c r="B175" s="154"/>
      <c r="C175" s="11"/>
      <c r="D175" s="1088"/>
      <c r="E175" s="316"/>
      <c r="F175" s="435"/>
      <c r="G175" s="317"/>
      <c r="H175" s="461"/>
      <c r="I175" s="318"/>
      <c r="J175" s="1054"/>
      <c r="K175" s="1056"/>
    </row>
    <row r="176" spans="1:14" x14ac:dyDescent="0.2">
      <c r="A176" s="11"/>
      <c r="B176" s="11"/>
      <c r="C176" s="11"/>
      <c r="D176" s="1088"/>
      <c r="E176" s="316"/>
      <c r="F176" s="435"/>
      <c r="G176" s="317"/>
      <c r="H176" s="461"/>
      <c r="I176" s="318"/>
      <c r="J176" s="1054"/>
      <c r="K176" s="1056"/>
    </row>
    <row r="177" spans="4:11" x14ac:dyDescent="0.2">
      <c r="D177" s="1088"/>
      <c r="E177" s="316"/>
      <c r="F177" s="435"/>
      <c r="G177" s="317"/>
      <c r="H177" s="461"/>
      <c r="I177" s="318"/>
      <c r="J177" s="1054"/>
      <c r="K177" s="1056"/>
    </row>
    <row r="178" spans="4:11" x14ac:dyDescent="0.2">
      <c r="D178" s="1088"/>
      <c r="E178" s="316"/>
      <c r="F178" s="435"/>
      <c r="G178" s="317"/>
      <c r="H178" s="461"/>
      <c r="I178" s="318"/>
      <c r="J178" s="1054"/>
      <c r="K178" s="1056"/>
    </row>
    <row r="179" spans="4:11" x14ac:dyDescent="0.2">
      <c r="D179" s="1088"/>
      <c r="E179" s="316"/>
      <c r="F179" s="435"/>
      <c r="G179" s="317"/>
      <c r="H179" s="461"/>
      <c r="I179" s="318"/>
      <c r="J179" s="1054"/>
      <c r="K179" s="1056"/>
    </row>
    <row r="180" spans="4:11" x14ac:dyDescent="0.2">
      <c r="D180" s="1088"/>
      <c r="E180" s="321"/>
      <c r="F180" s="436"/>
      <c r="G180" s="322"/>
      <c r="H180" s="462"/>
      <c r="I180" s="323"/>
      <c r="J180" s="1057"/>
      <c r="K180" s="1058"/>
    </row>
    <row r="181" spans="4:11" x14ac:dyDescent="0.2">
      <c r="D181" s="1088"/>
      <c r="E181" s="327"/>
      <c r="F181" s="434"/>
      <c r="G181" s="328"/>
      <c r="H181" s="463"/>
      <c r="I181" s="329"/>
      <c r="J181" s="1054"/>
      <c r="K181" s="1056"/>
    </row>
    <row r="182" spans="4:11" x14ac:dyDescent="0.2">
      <c r="D182" s="1088"/>
      <c r="E182" s="316"/>
      <c r="F182" s="435"/>
      <c r="G182" s="317"/>
      <c r="H182" s="461"/>
      <c r="I182" s="318"/>
      <c r="J182" s="1054"/>
      <c r="K182" s="1056"/>
    </row>
    <row r="183" spans="4:11" x14ac:dyDescent="0.2">
      <c r="D183" s="1088"/>
      <c r="E183" s="316"/>
      <c r="F183" s="435"/>
      <c r="G183" s="317"/>
      <c r="H183" s="461"/>
      <c r="I183" s="318"/>
      <c r="J183" s="1054"/>
      <c r="K183" s="1056"/>
    </row>
    <row r="184" spans="4:11" x14ac:dyDescent="0.2">
      <c r="D184" s="1088"/>
      <c r="E184" s="316"/>
      <c r="F184" s="435"/>
      <c r="G184" s="317"/>
      <c r="H184" s="461"/>
      <c r="I184" s="318"/>
      <c r="J184" s="1054"/>
      <c r="K184" s="1056"/>
    </row>
    <row r="185" spans="4:11" x14ac:dyDescent="0.2">
      <c r="D185" s="1088"/>
      <c r="E185" s="316"/>
      <c r="F185" s="435"/>
      <c r="G185" s="317"/>
      <c r="H185" s="461"/>
      <c r="I185" s="318"/>
      <c r="J185" s="1054"/>
      <c r="K185" s="1056"/>
    </row>
    <row r="186" spans="4:11" x14ac:dyDescent="0.2">
      <c r="D186" s="1088"/>
      <c r="E186" s="316"/>
      <c r="F186" s="435"/>
      <c r="G186" s="317"/>
      <c r="H186" s="461"/>
      <c r="I186" s="318"/>
      <c r="J186" s="1054"/>
      <c r="K186" s="1056"/>
    </row>
    <row r="187" spans="4:11" x14ac:dyDescent="0.2">
      <c r="D187" s="1088"/>
      <c r="E187" s="316"/>
      <c r="F187" s="435"/>
      <c r="G187" s="317"/>
      <c r="H187" s="461"/>
      <c r="I187" s="318"/>
      <c r="J187" s="1054"/>
      <c r="K187" s="1056"/>
    </row>
    <row r="188" spans="4:11" x14ac:dyDescent="0.2">
      <c r="D188" s="1088"/>
      <c r="E188" s="316"/>
      <c r="F188" s="435"/>
      <c r="G188" s="317"/>
      <c r="H188" s="461"/>
      <c r="I188" s="318"/>
      <c r="J188" s="1054"/>
      <c r="K188" s="1056"/>
    </row>
    <row r="189" spans="4:11" x14ac:dyDescent="0.2">
      <c r="D189" s="1088"/>
      <c r="E189" s="316"/>
      <c r="F189" s="435"/>
      <c r="G189" s="317"/>
      <c r="H189" s="461"/>
      <c r="I189" s="318"/>
      <c r="J189" s="1054"/>
      <c r="K189" s="1056"/>
    </row>
    <row r="190" spans="4:11" x14ac:dyDescent="0.2">
      <c r="D190" s="1088"/>
      <c r="E190" s="316"/>
      <c r="F190" s="435"/>
      <c r="G190" s="317"/>
      <c r="H190" s="461"/>
      <c r="I190" s="318"/>
      <c r="J190" s="1054"/>
      <c r="K190" s="1056"/>
    </row>
    <row r="191" spans="4:11" x14ac:dyDescent="0.2">
      <c r="D191" s="1088"/>
      <c r="E191" s="316"/>
      <c r="F191" s="435"/>
      <c r="G191" s="317"/>
      <c r="H191" s="461"/>
      <c r="I191" s="318"/>
      <c r="J191" s="1054"/>
      <c r="K191" s="1056"/>
    </row>
    <row r="192" spans="4:11" x14ac:dyDescent="0.2">
      <c r="D192" s="1088"/>
      <c r="E192" s="316"/>
      <c r="F192" s="435"/>
      <c r="G192" s="317"/>
      <c r="H192" s="461"/>
      <c r="I192" s="318"/>
      <c r="J192" s="1054"/>
      <c r="K192" s="1056"/>
    </row>
    <row r="193" spans="4:11" x14ac:dyDescent="0.2">
      <c r="D193" s="1088"/>
      <c r="E193" s="316"/>
      <c r="F193" s="435"/>
      <c r="G193" s="317"/>
      <c r="H193" s="461"/>
      <c r="I193" s="318"/>
      <c r="J193" s="1054"/>
      <c r="K193" s="1056"/>
    </row>
    <row r="194" spans="4:11" x14ac:dyDescent="0.2">
      <c r="D194" s="1088"/>
      <c r="E194" s="316"/>
      <c r="F194" s="435"/>
      <c r="G194" s="317"/>
      <c r="H194" s="461"/>
      <c r="I194" s="318"/>
      <c r="J194" s="1054"/>
      <c r="K194" s="1056"/>
    </row>
    <row r="195" spans="4:11" x14ac:dyDescent="0.2">
      <c r="D195" s="1088"/>
      <c r="E195" s="321"/>
      <c r="F195" s="436"/>
      <c r="G195" s="322"/>
      <c r="H195" s="462"/>
      <c r="I195" s="323"/>
      <c r="J195" s="1057"/>
      <c r="K195" s="1058"/>
    </row>
    <row r="196" spans="4:11" ht="13.5" thickBot="1" x14ac:dyDescent="0.25">
      <c r="D196" s="1089"/>
      <c r="E196" s="556"/>
      <c r="F196" s="571"/>
      <c r="G196" s="572"/>
      <c r="H196" s="580"/>
      <c r="I196" s="573"/>
      <c r="J196" s="1091"/>
      <c r="K196" s="1092"/>
    </row>
    <row r="197" spans="4:11" ht="13.5" thickBot="1" x14ac:dyDescent="0.25">
      <c r="D197" s="1085" t="s">
        <v>638</v>
      </c>
      <c r="E197" s="1086"/>
      <c r="F197" s="1086"/>
      <c r="G197" s="1086"/>
      <c r="H197" s="1086"/>
      <c r="I197" s="1086"/>
      <c r="J197" s="1084">
        <f>SUM(J168:J196)</f>
        <v>0</v>
      </c>
      <c r="K197" s="1084"/>
    </row>
  </sheetData>
  <mergeCells count="226">
    <mergeCell ref="K143:L143"/>
    <mergeCell ref="J168:K168"/>
    <mergeCell ref="J169:K169"/>
    <mergeCell ref="D161:N161"/>
    <mergeCell ref="D124:P124"/>
    <mergeCell ref="K151:L151"/>
    <mergeCell ref="K152:L152"/>
    <mergeCell ref="K153:L153"/>
    <mergeCell ref="K146:L146"/>
    <mergeCell ref="K156:L156"/>
    <mergeCell ref="N125:P125"/>
    <mergeCell ref="D165:K165"/>
    <mergeCell ref="D164:K164"/>
    <mergeCell ref="D163:K163"/>
    <mergeCell ref="K154:L154"/>
    <mergeCell ref="K155:L155"/>
    <mergeCell ref="K147:L147"/>
    <mergeCell ref="K131:L131"/>
    <mergeCell ref="K144:L144"/>
    <mergeCell ref="K142:L142"/>
    <mergeCell ref="K136:L136"/>
    <mergeCell ref="K141:L141"/>
    <mergeCell ref="K135:L135"/>
    <mergeCell ref="J125:J126"/>
    <mergeCell ref="J197:K197"/>
    <mergeCell ref="D197:I197"/>
    <mergeCell ref="K148:L148"/>
    <mergeCell ref="K149:L149"/>
    <mergeCell ref="K145:L145"/>
    <mergeCell ref="D168:D196"/>
    <mergeCell ref="J174:K174"/>
    <mergeCell ref="J175:K175"/>
    <mergeCell ref="J176:K176"/>
    <mergeCell ref="J177:K177"/>
    <mergeCell ref="J166:K167"/>
    <mergeCell ref="K150:L150"/>
    <mergeCell ref="J196:K196"/>
    <mergeCell ref="J190:K190"/>
    <mergeCell ref="J191:K191"/>
    <mergeCell ref="J188:K188"/>
    <mergeCell ref="J189:K189"/>
    <mergeCell ref="J184:K184"/>
    <mergeCell ref="J185:K185"/>
    <mergeCell ref="J178:K178"/>
    <mergeCell ref="J179:K179"/>
    <mergeCell ref="J180:K180"/>
    <mergeCell ref="J181:K181"/>
    <mergeCell ref="J170:K170"/>
    <mergeCell ref="K132:L132"/>
    <mergeCell ref="N82:N83"/>
    <mergeCell ref="K129:L129"/>
    <mergeCell ref="K130:L130"/>
    <mergeCell ref="D118:M118"/>
    <mergeCell ref="D84:D112"/>
    <mergeCell ref="A116:N116"/>
    <mergeCell ref="H61:H62"/>
    <mergeCell ref="D123:P123"/>
    <mergeCell ref="D122:P122"/>
    <mergeCell ref="M82:M83"/>
    <mergeCell ref="D79:N79"/>
    <mergeCell ref="E82:H82"/>
    <mergeCell ref="K82:K83"/>
    <mergeCell ref="D82:D83"/>
    <mergeCell ref="D81:N81"/>
    <mergeCell ref="I82:J82"/>
    <mergeCell ref="L82:L83"/>
    <mergeCell ref="D80:N80"/>
    <mergeCell ref="K125:L126"/>
    <mergeCell ref="K127:L127"/>
    <mergeCell ref="K128:L128"/>
    <mergeCell ref="F65:F66"/>
    <mergeCell ref="D113:H113"/>
    <mergeCell ref="E55:E56"/>
    <mergeCell ref="G55:G56"/>
    <mergeCell ref="E57:E58"/>
    <mergeCell ref="G57:G58"/>
    <mergeCell ref="H57:H58"/>
    <mergeCell ref="D7:O7"/>
    <mergeCell ref="D8:O8"/>
    <mergeCell ref="E61:E62"/>
    <mergeCell ref="G61:G62"/>
    <mergeCell ref="F51:F52"/>
    <mergeCell ref="E37:E38"/>
    <mergeCell ref="G37:G38"/>
    <mergeCell ref="H37:H38"/>
    <mergeCell ref="E39:E40"/>
    <mergeCell ref="G39:G40"/>
    <mergeCell ref="J171:K171"/>
    <mergeCell ref="J172:K172"/>
    <mergeCell ref="J173:K173"/>
    <mergeCell ref="J182:K182"/>
    <mergeCell ref="J183:K183"/>
    <mergeCell ref="E53:E54"/>
    <mergeCell ref="J194:K194"/>
    <mergeCell ref="J195:K195"/>
    <mergeCell ref="J192:K192"/>
    <mergeCell ref="J193:K193"/>
    <mergeCell ref="J186:K186"/>
    <mergeCell ref="J187:K187"/>
    <mergeCell ref="D67:I67"/>
    <mergeCell ref="F63:F64"/>
    <mergeCell ref="D125:D126"/>
    <mergeCell ref="E125:I125"/>
    <mergeCell ref="D156:I156"/>
    <mergeCell ref="D166:D167"/>
    <mergeCell ref="E166:I166"/>
    <mergeCell ref="A159:N159"/>
    <mergeCell ref="D127:D155"/>
    <mergeCell ref="M125:M126"/>
    <mergeCell ref="K139:L139"/>
    <mergeCell ref="K140:L140"/>
    <mergeCell ref="K133:L133"/>
    <mergeCell ref="K134:L134"/>
    <mergeCell ref="K137:L137"/>
    <mergeCell ref="K138:L138"/>
    <mergeCell ref="E43:E44"/>
    <mergeCell ref="G43:G44"/>
    <mergeCell ref="H43:H44"/>
    <mergeCell ref="F41:F42"/>
    <mergeCell ref="F43:F44"/>
    <mergeCell ref="E45:E46"/>
    <mergeCell ref="G45:G46"/>
    <mergeCell ref="H45:H46"/>
    <mergeCell ref="E51:E52"/>
    <mergeCell ref="G51:G52"/>
    <mergeCell ref="H51:H52"/>
    <mergeCell ref="F45:F46"/>
    <mergeCell ref="F47:F48"/>
    <mergeCell ref="F49:F50"/>
    <mergeCell ref="E47:E48"/>
    <mergeCell ref="G47:G48"/>
    <mergeCell ref="H47:H48"/>
    <mergeCell ref="E49:E50"/>
    <mergeCell ref="G49:G50"/>
    <mergeCell ref="H49:H50"/>
    <mergeCell ref="E41:E42"/>
    <mergeCell ref="G41:G42"/>
    <mergeCell ref="H41:H42"/>
    <mergeCell ref="E27:E28"/>
    <mergeCell ref="E29:E30"/>
    <mergeCell ref="E33:E34"/>
    <mergeCell ref="G33:G34"/>
    <mergeCell ref="H33:H34"/>
    <mergeCell ref="H29:H30"/>
    <mergeCell ref="E35:E36"/>
    <mergeCell ref="G35:G36"/>
    <mergeCell ref="H35:H36"/>
    <mergeCell ref="F33:F34"/>
    <mergeCell ref="F35:F36"/>
    <mergeCell ref="G29:G30"/>
    <mergeCell ref="G25:G26"/>
    <mergeCell ref="D12:M12"/>
    <mergeCell ref="H17:H18"/>
    <mergeCell ref="M13:M14"/>
    <mergeCell ref="E21:E22"/>
    <mergeCell ref="F21:F22"/>
    <mergeCell ref="H39:H40"/>
    <mergeCell ref="F37:F38"/>
    <mergeCell ref="F39:F40"/>
    <mergeCell ref="I13:I14"/>
    <mergeCell ref="E15:E16"/>
    <mergeCell ref="G17:G18"/>
    <mergeCell ref="F23:F24"/>
    <mergeCell ref="F25:F26"/>
    <mergeCell ref="F27:F28"/>
    <mergeCell ref="A1:N1"/>
    <mergeCell ref="G21:G22"/>
    <mergeCell ref="H21:H22"/>
    <mergeCell ref="B3:L3"/>
    <mergeCell ref="D13:D14"/>
    <mergeCell ref="F15:F16"/>
    <mergeCell ref="F17:F18"/>
    <mergeCell ref="F19:F20"/>
    <mergeCell ref="D5:O5"/>
    <mergeCell ref="D6:O6"/>
    <mergeCell ref="D10:M10"/>
    <mergeCell ref="K13:K14"/>
    <mergeCell ref="J13:J14"/>
    <mergeCell ref="E13:H13"/>
    <mergeCell ref="D15:D66"/>
    <mergeCell ref="G59:G60"/>
    <mergeCell ref="H59:H60"/>
    <mergeCell ref="E25:E26"/>
    <mergeCell ref="H25:H26"/>
    <mergeCell ref="F31:F32"/>
    <mergeCell ref="H55:H56"/>
    <mergeCell ref="F53:F54"/>
    <mergeCell ref="F55:F56"/>
    <mergeCell ref="G53:G54"/>
    <mergeCell ref="H53:H54"/>
    <mergeCell ref="D11:M11"/>
    <mergeCell ref="G27:G28"/>
    <mergeCell ref="H27:H28"/>
    <mergeCell ref="E19:E20"/>
    <mergeCell ref="G19:G20"/>
    <mergeCell ref="H19:H20"/>
    <mergeCell ref="E31:E32"/>
    <mergeCell ref="G31:G32"/>
    <mergeCell ref="H31:H32"/>
    <mergeCell ref="F29:F30"/>
    <mergeCell ref="E23:E24"/>
    <mergeCell ref="G23:G24"/>
    <mergeCell ref="H23:H24"/>
    <mergeCell ref="L13:L14"/>
    <mergeCell ref="G15:G16"/>
    <mergeCell ref="H15:H16"/>
    <mergeCell ref="E17:E18"/>
    <mergeCell ref="A71:N71"/>
    <mergeCell ref="D73:M73"/>
    <mergeCell ref="D74:M74"/>
    <mergeCell ref="D75:M75"/>
    <mergeCell ref="D76:M76"/>
    <mergeCell ref="D119:M119"/>
    <mergeCell ref="D120:M120"/>
    <mergeCell ref="F57:F58"/>
    <mergeCell ref="F59:F60"/>
    <mergeCell ref="F61:F62"/>
    <mergeCell ref="E59:E60"/>
    <mergeCell ref="D77:M77"/>
    <mergeCell ref="E63:E64"/>
    <mergeCell ref="G63:G64"/>
    <mergeCell ref="H63:H64"/>
    <mergeCell ref="E65:E66"/>
    <mergeCell ref="G65:G66"/>
    <mergeCell ref="H65:H66"/>
    <mergeCell ref="D69:M69"/>
  </mergeCells>
  <phoneticPr fontId="0" type="noConversion"/>
  <printOptions horizontalCentered="1" verticalCentered="1"/>
  <pageMargins left="0.75" right="0.75" top="1" bottom="1" header="0" footer="0"/>
  <pageSetup paperSize="9" scale="58" fitToWidth="2" fitToHeight="2" orientation="portrait" horizontalDpi="4294967292" r:id="rId1"/>
  <headerFooter alignWithMargins="0">
    <oddFooter>&amp;C&amp;8&amp;A&amp;R&amp;8Página &amp;P</oddFooter>
  </headerFooter>
  <rowBreaks count="3" manualBreakCount="3">
    <brk id="70" max="15" man="1"/>
    <brk id="115" max="15" man="1"/>
    <brk id="158" max="1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AI185"/>
  <sheetViews>
    <sheetView view="pageBreakPreview" topLeftCell="A147" zoomScale="85" zoomScaleNormal="100" zoomScaleSheetLayoutView="100" workbookViewId="0">
      <selection activeCell="N181" sqref="N181"/>
    </sheetView>
  </sheetViews>
  <sheetFormatPr baseColWidth="10" defaultRowHeight="12.75" x14ac:dyDescent="0.2"/>
  <cols>
    <col min="1" max="1" width="2.5703125" bestFit="1" customWidth="1"/>
    <col min="2" max="2" width="2.7109375" bestFit="1" customWidth="1"/>
    <col min="3" max="3" width="13.28515625" customWidth="1"/>
    <col min="4" max="4" width="8.5703125" bestFit="1" customWidth="1"/>
    <col min="5" max="5" width="12.7109375" customWidth="1"/>
    <col min="6" max="6" width="9.140625" customWidth="1"/>
    <col min="7" max="7" width="15.28515625" customWidth="1"/>
    <col min="8" max="8" width="12.140625" customWidth="1"/>
    <col min="9" max="9" width="14.42578125" customWidth="1"/>
    <col min="10" max="10" width="15.85546875" customWidth="1"/>
    <col min="11" max="11" width="14.42578125" customWidth="1"/>
  </cols>
  <sheetData>
    <row r="1" spans="1:35" ht="13.5" thickBot="1" x14ac:dyDescent="0.25"/>
    <row r="2" spans="1:35" ht="23.25" customHeight="1" x14ac:dyDescent="0.2">
      <c r="A2" s="1098" t="s">
        <v>819</v>
      </c>
      <c r="B2" s="1099"/>
      <c r="C2" s="1099"/>
      <c r="D2" s="1099"/>
      <c r="E2" s="1099"/>
      <c r="F2" s="1099"/>
      <c r="G2" s="1099"/>
      <c r="H2" s="1099"/>
      <c r="I2" s="1099"/>
      <c r="J2" s="1099"/>
      <c r="K2" s="1099"/>
      <c r="L2" s="1099"/>
      <c r="M2" s="1099"/>
      <c r="N2" s="1100"/>
    </row>
    <row r="3" spans="1:35" ht="24" thickBot="1" x14ac:dyDescent="0.4">
      <c r="A3" s="1137" t="s">
        <v>820</v>
      </c>
      <c r="B3" s="1138"/>
      <c r="C3" s="1138"/>
      <c r="D3" s="1138"/>
      <c r="E3" s="1138"/>
      <c r="F3" s="1138"/>
      <c r="G3" s="1138"/>
      <c r="H3" s="1138"/>
      <c r="I3" s="1138"/>
      <c r="J3" s="1138"/>
      <c r="K3" s="1138"/>
      <c r="L3" s="1138"/>
      <c r="M3" s="1138"/>
      <c r="N3" s="1139"/>
    </row>
    <row r="5" spans="1:35" x14ac:dyDescent="0.2">
      <c r="A5" s="9">
        <v>1</v>
      </c>
      <c r="B5" s="772" t="s">
        <v>225</v>
      </c>
      <c r="C5" s="772"/>
      <c r="D5" s="772"/>
      <c r="E5" s="772"/>
      <c r="F5" s="772"/>
      <c r="G5" s="772"/>
      <c r="H5" s="772"/>
    </row>
    <row r="6" spans="1:35" ht="25.5" customHeight="1" x14ac:dyDescent="0.2">
      <c r="B6" s="19"/>
      <c r="C6" s="956" t="s">
        <v>227</v>
      </c>
      <c r="D6" s="956"/>
      <c r="E6" s="956"/>
      <c r="F6" s="956"/>
      <c r="G6" s="956"/>
      <c r="H6" s="956"/>
      <c r="I6" s="956"/>
      <c r="J6" s="956"/>
      <c r="K6" s="956"/>
      <c r="L6" s="956"/>
      <c r="M6" s="956"/>
    </row>
    <row r="7" spans="1:35" ht="12.75" customHeight="1" thickBot="1" x14ac:dyDescent="0.25"/>
    <row r="8" spans="1:35" ht="29.25" customHeight="1" thickBot="1" x14ac:dyDescent="0.25">
      <c r="E8" s="1109" t="s">
        <v>859</v>
      </c>
      <c r="F8" s="1110"/>
      <c r="G8" s="1110"/>
      <c r="H8" s="1110"/>
      <c r="I8" s="1111"/>
    </row>
    <row r="9" spans="1:35" ht="12.75" customHeight="1" thickBot="1" x14ac:dyDescent="0.25">
      <c r="A9" s="11"/>
      <c r="B9" s="11"/>
      <c r="C9" s="11"/>
      <c r="J9" s="11"/>
      <c r="K9" s="11"/>
      <c r="L9" s="11"/>
      <c r="M9" s="11"/>
      <c r="N9" s="11"/>
      <c r="O9" s="11"/>
      <c r="P9" s="11"/>
      <c r="Q9" s="11"/>
      <c r="R9" s="11"/>
      <c r="S9" s="11"/>
      <c r="T9" s="11"/>
      <c r="U9" s="11"/>
      <c r="V9" s="11"/>
      <c r="W9" s="11"/>
      <c r="X9" s="11"/>
      <c r="Y9" s="11"/>
      <c r="Z9" s="11"/>
      <c r="AA9" s="11"/>
      <c r="AB9" s="11"/>
      <c r="AC9" s="11"/>
      <c r="AD9" s="11"/>
      <c r="AE9" s="11"/>
      <c r="AF9" s="11"/>
      <c r="AG9" s="11"/>
      <c r="AH9" s="11"/>
      <c r="AI9" s="11"/>
    </row>
    <row r="10" spans="1:35" ht="25.5" customHeight="1" x14ac:dyDescent="0.2">
      <c r="A10" s="11"/>
      <c r="B10" s="12"/>
      <c r="C10" s="12"/>
      <c r="E10" s="901" t="s">
        <v>585</v>
      </c>
      <c r="F10" s="902"/>
      <c r="G10" s="902"/>
      <c r="H10" s="902"/>
      <c r="I10" s="903"/>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row>
    <row r="11" spans="1:35" ht="39.75" customHeight="1" x14ac:dyDescent="0.2">
      <c r="A11" s="11"/>
      <c r="B11" s="43"/>
      <c r="C11" s="43"/>
      <c r="E11" s="1021" t="s">
        <v>250</v>
      </c>
      <c r="F11" s="799"/>
      <c r="G11" s="799"/>
      <c r="H11" s="799"/>
      <c r="I11" s="1022"/>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row>
    <row r="12" spans="1:35" ht="28.5" customHeight="1" x14ac:dyDescent="0.2">
      <c r="A12" s="11"/>
      <c r="B12" s="43"/>
      <c r="C12" s="43"/>
      <c r="E12" s="1023" t="s">
        <v>656</v>
      </c>
      <c r="F12" s="816"/>
      <c r="G12" s="899" t="s">
        <v>226</v>
      </c>
      <c r="H12" s="899"/>
      <c r="I12" s="1007"/>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row>
    <row r="13" spans="1:35" ht="12.75" customHeight="1" x14ac:dyDescent="0.2">
      <c r="A13" s="11"/>
      <c r="B13" s="11"/>
      <c r="C13" s="11"/>
      <c r="D13" s="12"/>
      <c r="E13" s="697" t="s">
        <v>246</v>
      </c>
      <c r="F13" s="246" t="s">
        <v>770</v>
      </c>
      <c r="G13" s="1142"/>
      <c r="H13" s="1142"/>
      <c r="I13" s="10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row>
    <row r="14" spans="1:35" x14ac:dyDescent="0.2">
      <c r="D14" s="12"/>
      <c r="E14" s="549"/>
      <c r="F14" s="166"/>
      <c r="G14" s="1101"/>
      <c r="H14" s="1101"/>
      <c r="I14" s="1102"/>
      <c r="J14" s="11"/>
    </row>
    <row r="15" spans="1:35" x14ac:dyDescent="0.2">
      <c r="D15" s="12"/>
      <c r="E15" s="549"/>
      <c r="F15" s="166"/>
      <c r="G15" s="1101"/>
      <c r="H15" s="1101"/>
      <c r="I15" s="1102"/>
      <c r="J15" s="11"/>
    </row>
    <row r="16" spans="1:35" x14ac:dyDescent="0.2">
      <c r="D16" s="12"/>
      <c r="E16" s="549"/>
      <c r="F16" s="166"/>
      <c r="G16" s="1101"/>
      <c r="H16" s="1101"/>
      <c r="I16" s="1102"/>
      <c r="J16" s="11"/>
    </row>
    <row r="17" spans="4:10" ht="12.75" customHeight="1" x14ac:dyDescent="0.2">
      <c r="D17" s="12"/>
      <c r="E17" s="549"/>
      <c r="F17" s="166"/>
      <c r="G17" s="1101"/>
      <c r="H17" s="1101"/>
      <c r="I17" s="1102"/>
      <c r="J17" s="11"/>
    </row>
    <row r="18" spans="4:10" ht="12.75" customHeight="1" x14ac:dyDescent="0.2">
      <c r="D18" s="12"/>
      <c r="E18" s="549"/>
      <c r="F18" s="166"/>
      <c r="G18" s="1101"/>
      <c r="H18" s="1101"/>
      <c r="I18" s="1102"/>
      <c r="J18" s="11"/>
    </row>
    <row r="19" spans="4:10" x14ac:dyDescent="0.2">
      <c r="D19" s="12"/>
      <c r="E19" s="549"/>
      <c r="F19" s="166"/>
      <c r="G19" s="1101"/>
      <c r="H19" s="1101"/>
      <c r="I19" s="1102"/>
      <c r="J19" s="11"/>
    </row>
    <row r="20" spans="4:10" x14ac:dyDescent="0.2">
      <c r="D20" s="12"/>
      <c r="E20" s="549"/>
      <c r="F20" s="166"/>
      <c r="G20" s="1101"/>
      <c r="H20" s="1101"/>
      <c r="I20" s="1102"/>
    </row>
    <row r="21" spans="4:10" x14ac:dyDescent="0.2">
      <c r="D21" s="12"/>
      <c r="E21" s="549"/>
      <c r="F21" s="166"/>
      <c r="G21" s="1101"/>
      <c r="H21" s="1101"/>
      <c r="I21" s="1102"/>
    </row>
    <row r="22" spans="4:10" x14ac:dyDescent="0.2">
      <c r="D22" s="12"/>
      <c r="E22" s="549"/>
      <c r="F22" s="166"/>
      <c r="G22" s="1101"/>
      <c r="H22" s="1101"/>
      <c r="I22" s="1102"/>
    </row>
    <row r="23" spans="4:10" x14ac:dyDescent="0.2">
      <c r="D23" s="12"/>
      <c r="E23" s="549"/>
      <c r="F23" s="166"/>
      <c r="G23" s="1101"/>
      <c r="H23" s="1101"/>
      <c r="I23" s="1102"/>
    </row>
    <row r="24" spans="4:10" x14ac:dyDescent="0.2">
      <c r="D24" s="12"/>
      <c r="E24" s="549"/>
      <c r="F24" s="166"/>
      <c r="G24" s="1101"/>
      <c r="H24" s="1101"/>
      <c r="I24" s="1102"/>
    </row>
    <row r="25" spans="4:10" x14ac:dyDescent="0.2">
      <c r="D25" s="12"/>
      <c r="E25" s="549"/>
      <c r="F25" s="166"/>
      <c r="G25" s="1101"/>
      <c r="H25" s="1101"/>
      <c r="I25" s="1102"/>
    </row>
    <row r="26" spans="4:10" x14ac:dyDescent="0.2">
      <c r="D26" s="12"/>
      <c r="E26" s="549"/>
      <c r="F26" s="166"/>
      <c r="G26" s="1101"/>
      <c r="H26" s="1101"/>
      <c r="I26" s="1102"/>
    </row>
    <row r="27" spans="4:10" x14ac:dyDescent="0.2">
      <c r="D27" s="12"/>
      <c r="E27" s="549"/>
      <c r="F27" s="166"/>
      <c r="G27" s="1101"/>
      <c r="H27" s="1101"/>
      <c r="I27" s="1102"/>
    </row>
    <row r="28" spans="4:10" x14ac:dyDescent="0.2">
      <c r="D28" s="12"/>
      <c r="E28" s="549"/>
      <c r="F28" s="166"/>
      <c r="G28" s="1101"/>
      <c r="H28" s="1101"/>
      <c r="I28" s="1102"/>
    </row>
    <row r="29" spans="4:10" x14ac:dyDescent="0.2">
      <c r="D29" s="12"/>
      <c r="E29" s="549"/>
      <c r="F29" s="166"/>
      <c r="G29" s="1101"/>
      <c r="H29" s="1101"/>
      <c r="I29" s="1102"/>
    </row>
    <row r="30" spans="4:10" x14ac:dyDescent="0.2">
      <c r="D30" s="12"/>
      <c r="E30" s="549"/>
      <c r="F30" s="166"/>
      <c r="G30" s="1101"/>
      <c r="H30" s="1101"/>
      <c r="I30" s="1102"/>
    </row>
    <row r="31" spans="4:10" x14ac:dyDescent="0.2">
      <c r="D31" s="12"/>
      <c r="E31" s="549"/>
      <c r="F31" s="166"/>
      <c r="G31" s="1101"/>
      <c r="H31" s="1101"/>
      <c r="I31" s="1102"/>
    </row>
    <row r="32" spans="4:10" x14ac:dyDescent="0.2">
      <c r="D32" s="12"/>
      <c r="E32" s="549"/>
      <c r="F32" s="166"/>
      <c r="G32" s="1101"/>
      <c r="H32" s="1101"/>
      <c r="I32" s="1102"/>
    </row>
    <row r="33" spans="1:15" x14ac:dyDescent="0.2">
      <c r="D33" s="12"/>
      <c r="E33" s="549"/>
      <c r="F33" s="166"/>
      <c r="G33" s="1101"/>
      <c r="H33" s="1101"/>
      <c r="I33" s="1102"/>
    </row>
    <row r="34" spans="1:15" x14ac:dyDescent="0.2">
      <c r="D34" s="12"/>
      <c r="E34" s="549"/>
      <c r="F34" s="166"/>
      <c r="G34" s="1101"/>
      <c r="H34" s="1101"/>
      <c r="I34" s="1102"/>
    </row>
    <row r="35" spans="1:15" x14ac:dyDescent="0.2">
      <c r="D35" s="12"/>
      <c r="E35" s="549"/>
      <c r="F35" s="166"/>
      <c r="G35" s="1101"/>
      <c r="H35" s="1101"/>
      <c r="I35" s="1102"/>
    </row>
    <row r="36" spans="1:15" x14ac:dyDescent="0.2">
      <c r="D36" s="12"/>
      <c r="E36" s="549"/>
      <c r="F36" s="166"/>
      <c r="G36" s="1101"/>
      <c r="H36" s="1101"/>
      <c r="I36" s="1102"/>
    </row>
    <row r="37" spans="1:15" ht="13.5" thickBot="1" x14ac:dyDescent="0.25">
      <c r="D37" s="548"/>
      <c r="E37" s="550"/>
      <c r="F37" s="551"/>
      <c r="G37" s="1103"/>
      <c r="H37" s="1103"/>
      <c r="I37" s="1104"/>
    </row>
    <row r="38" spans="1:15" ht="13.5" thickBot="1" x14ac:dyDescent="0.25">
      <c r="D38" s="174" t="s">
        <v>638</v>
      </c>
      <c r="E38" s="375">
        <f>10000*COUNTA(E14:E37)</f>
        <v>0</v>
      </c>
    </row>
    <row r="40" spans="1:15" ht="27" customHeight="1" x14ac:dyDescent="0.2">
      <c r="A40" s="335"/>
      <c r="B40" s="335"/>
      <c r="C40" s="336"/>
      <c r="D40" s="764" t="s">
        <v>586</v>
      </c>
      <c r="E40" s="764"/>
      <c r="F40" s="764"/>
      <c r="G40" s="764"/>
      <c r="H40" s="764"/>
      <c r="I40" s="764"/>
      <c r="J40" s="362"/>
      <c r="K40" s="362"/>
      <c r="L40" s="362"/>
      <c r="M40" s="362"/>
      <c r="N40" s="362"/>
      <c r="O40" s="362"/>
    </row>
    <row r="41" spans="1:15" ht="27" customHeight="1" x14ac:dyDescent="0.2">
      <c r="A41" s="335"/>
      <c r="B41" s="335"/>
      <c r="C41" s="336"/>
      <c r="D41" s="113"/>
      <c r="E41" s="113"/>
      <c r="F41" s="113"/>
      <c r="G41" s="113"/>
      <c r="H41" s="113"/>
      <c r="I41" s="113"/>
      <c r="J41" s="362"/>
      <c r="K41" s="362"/>
      <c r="L41" s="362"/>
      <c r="M41" s="362"/>
      <c r="N41" s="362"/>
      <c r="O41" s="362"/>
    </row>
    <row r="42" spans="1:15" x14ac:dyDescent="0.2">
      <c r="A42" s="335"/>
      <c r="B42" s="335"/>
      <c r="C42" s="336"/>
      <c r="D42" s="113"/>
      <c r="E42" s="113"/>
      <c r="F42" s="113"/>
      <c r="G42" s="113"/>
      <c r="H42" s="113"/>
      <c r="I42" s="113"/>
      <c r="J42" s="362"/>
      <c r="K42" s="362"/>
      <c r="L42" s="362"/>
      <c r="M42" s="362"/>
      <c r="N42" s="362"/>
      <c r="O42" s="362"/>
    </row>
    <row r="43" spans="1:15" x14ac:dyDescent="0.2">
      <c r="A43" s="335"/>
      <c r="B43" s="335"/>
      <c r="C43" s="1107" t="s">
        <v>232</v>
      </c>
      <c r="D43" s="1107"/>
      <c r="E43" s="1107"/>
      <c r="F43" s="1107"/>
      <c r="G43" s="1107"/>
      <c r="H43" s="1107"/>
      <c r="I43" s="1107"/>
      <c r="J43" s="1107"/>
      <c r="K43" s="1107"/>
      <c r="L43" s="1107"/>
      <c r="M43" s="1107"/>
      <c r="N43" s="1107"/>
      <c r="O43" s="362"/>
    </row>
    <row r="44" spans="1:15" x14ac:dyDescent="0.2">
      <c r="A44" s="335"/>
      <c r="B44" s="335"/>
      <c r="C44" s="1107" t="s">
        <v>234</v>
      </c>
      <c r="D44" s="1107"/>
      <c r="E44" s="1107"/>
      <c r="F44" s="1107"/>
      <c r="G44" s="1107"/>
      <c r="H44" s="1107"/>
      <c r="I44" s="1107"/>
      <c r="J44" s="1107"/>
      <c r="K44" s="1107"/>
      <c r="L44" s="1107"/>
      <c r="M44" s="1107"/>
      <c r="N44" s="1107"/>
      <c r="O44" s="362"/>
    </row>
    <row r="45" spans="1:15" x14ac:dyDescent="0.2">
      <c r="A45" s="335"/>
      <c r="B45" s="335"/>
      <c r="C45" s="1107" t="s">
        <v>233</v>
      </c>
      <c r="D45" s="1107"/>
      <c r="E45" s="1107"/>
      <c r="F45" s="1107"/>
      <c r="G45" s="1107"/>
      <c r="H45" s="1107"/>
      <c r="I45" s="1107"/>
      <c r="J45" s="1107"/>
      <c r="K45" s="1107"/>
      <c r="L45" s="1107"/>
      <c r="M45" s="1107"/>
      <c r="N45" s="1107"/>
      <c r="O45" s="362"/>
    </row>
    <row r="46" spans="1:15" x14ac:dyDescent="0.2">
      <c r="A46" s="335"/>
      <c r="B46" s="335"/>
      <c r="C46" s="1107" t="s">
        <v>235</v>
      </c>
      <c r="D46" s="1107"/>
      <c r="E46" s="1107"/>
      <c r="F46" s="1107"/>
      <c r="G46" s="1107"/>
      <c r="H46" s="1107"/>
      <c r="I46" s="1107"/>
      <c r="J46" s="1107"/>
      <c r="K46" s="1107"/>
      <c r="L46" s="1107"/>
      <c r="M46" s="1107"/>
      <c r="N46" s="1107"/>
      <c r="O46" s="362"/>
    </row>
    <row r="47" spans="1:15" ht="27" customHeight="1" thickBot="1" x14ac:dyDescent="0.25">
      <c r="A47" s="335"/>
      <c r="B47" s="335"/>
      <c r="M47" s="11"/>
      <c r="N47" s="11"/>
      <c r="O47" s="362"/>
    </row>
    <row r="48" spans="1:15" ht="27" customHeight="1" x14ac:dyDescent="0.2">
      <c r="A48" s="335"/>
      <c r="B48" s="335"/>
      <c r="C48" s="1041" t="s">
        <v>231</v>
      </c>
      <c r="D48" s="1042"/>
      <c r="E48" s="1042"/>
      <c r="F48" s="1042"/>
      <c r="G48" s="1042"/>
      <c r="H48" s="1042"/>
      <c r="I48" s="1042"/>
      <c r="J48" s="1042"/>
      <c r="K48" s="1042"/>
      <c r="L48" s="1043"/>
      <c r="M48" s="37"/>
      <c r="N48" s="37"/>
      <c r="O48" s="362"/>
    </row>
    <row r="49" spans="1:15" ht="27" customHeight="1" x14ac:dyDescent="0.2">
      <c r="A49" s="335"/>
      <c r="B49" s="335"/>
      <c r="C49" s="1031" t="s">
        <v>905</v>
      </c>
      <c r="D49" s="1032"/>
      <c r="E49" s="1032"/>
      <c r="F49" s="1032"/>
      <c r="G49" s="1032"/>
      <c r="H49" s="1032"/>
      <c r="I49" s="1032"/>
      <c r="J49" s="1032"/>
      <c r="K49" s="1032"/>
      <c r="L49" s="1033"/>
      <c r="M49" s="12"/>
      <c r="N49" s="12"/>
      <c r="O49" s="362"/>
    </row>
    <row r="50" spans="1:15" ht="39" customHeight="1" x14ac:dyDescent="0.2">
      <c r="A50" s="335"/>
      <c r="B50" s="335"/>
      <c r="C50" s="1049" t="s">
        <v>858</v>
      </c>
      <c r="D50" s="1050"/>
      <c r="E50" s="1050"/>
      <c r="F50" s="1050"/>
      <c r="G50" s="1050"/>
      <c r="H50" s="1050"/>
      <c r="I50" s="1050"/>
      <c r="J50" s="1050"/>
      <c r="K50" s="1050"/>
      <c r="L50" s="1051"/>
      <c r="M50" s="178"/>
      <c r="N50" s="178"/>
      <c r="O50" s="362"/>
    </row>
    <row r="51" spans="1:15" ht="27" customHeight="1" x14ac:dyDescent="0.2">
      <c r="A51" s="335"/>
      <c r="B51" s="335"/>
      <c r="C51" s="922" t="s">
        <v>141</v>
      </c>
      <c r="D51" s="867" t="s">
        <v>656</v>
      </c>
      <c r="E51" s="868"/>
      <c r="F51" s="868"/>
      <c r="G51" s="868"/>
      <c r="H51" s="869"/>
      <c r="I51" s="1038" t="s">
        <v>160</v>
      </c>
      <c r="J51" s="1008" t="s">
        <v>161</v>
      </c>
      <c r="K51" s="1008" t="s">
        <v>163</v>
      </c>
      <c r="L51" s="910" t="s">
        <v>230</v>
      </c>
      <c r="M51" s="11"/>
      <c r="N51" s="11"/>
      <c r="O51" s="362"/>
    </row>
    <row r="52" spans="1:15" x14ac:dyDescent="0.2">
      <c r="A52" s="335"/>
      <c r="B52" s="335"/>
      <c r="C52" s="1040"/>
      <c r="D52" s="690" t="s">
        <v>640</v>
      </c>
      <c r="E52" s="691" t="s">
        <v>653</v>
      </c>
      <c r="F52" s="692" t="s">
        <v>654</v>
      </c>
      <c r="G52" s="698" t="s">
        <v>655</v>
      </c>
      <c r="H52" s="693" t="s">
        <v>637</v>
      </c>
      <c r="I52" s="815"/>
      <c r="J52" s="1010"/>
      <c r="K52" s="1010"/>
      <c r="L52" s="886"/>
      <c r="M52" s="11"/>
      <c r="N52" s="11"/>
    </row>
    <row r="53" spans="1:15" x14ac:dyDescent="0.2">
      <c r="A53" s="335"/>
      <c r="B53" s="335"/>
      <c r="C53" s="1044" t="s">
        <v>857</v>
      </c>
      <c r="D53" s="1036"/>
      <c r="E53" s="1025"/>
      <c r="F53" s="1025"/>
      <c r="G53" s="1025"/>
      <c r="H53" s="1027"/>
      <c r="I53" s="344" t="s">
        <v>144</v>
      </c>
      <c r="J53" s="345"/>
      <c r="K53" s="345"/>
      <c r="L53" s="552"/>
    </row>
    <row r="54" spans="1:15" x14ac:dyDescent="0.2">
      <c r="A54" s="335"/>
      <c r="B54" s="335"/>
      <c r="C54" s="1045"/>
      <c r="D54" s="1035"/>
      <c r="E54" s="1026"/>
      <c r="F54" s="1026"/>
      <c r="G54" s="1026"/>
      <c r="H54" s="1028"/>
      <c r="I54" s="205" t="s">
        <v>145</v>
      </c>
      <c r="J54" s="315"/>
      <c r="K54" s="315"/>
      <c r="L54" s="553"/>
    </row>
    <row r="55" spans="1:15" x14ac:dyDescent="0.2">
      <c r="A55" s="335"/>
      <c r="B55" s="335"/>
      <c r="C55" s="1045"/>
      <c r="D55" s="1034"/>
      <c r="E55" s="1025"/>
      <c r="F55" s="1025"/>
      <c r="G55" s="1025"/>
      <c r="H55" s="1027"/>
      <c r="I55" s="204" t="s">
        <v>144</v>
      </c>
      <c r="J55" s="99"/>
      <c r="K55" s="99"/>
      <c r="L55" s="554"/>
    </row>
    <row r="56" spans="1:15" x14ac:dyDescent="0.2">
      <c r="A56" s="335"/>
      <c r="B56" s="335"/>
      <c r="C56" s="1045"/>
      <c r="D56" s="1035"/>
      <c r="E56" s="1026"/>
      <c r="F56" s="1026"/>
      <c r="G56" s="1026"/>
      <c r="H56" s="1028"/>
      <c r="I56" s="205" t="s">
        <v>145</v>
      </c>
      <c r="J56" s="315"/>
      <c r="K56" s="315"/>
      <c r="L56" s="553"/>
    </row>
    <row r="57" spans="1:15" x14ac:dyDescent="0.2">
      <c r="A57" s="335"/>
      <c r="B57" s="335"/>
      <c r="C57" s="1045"/>
      <c r="D57" s="1034"/>
      <c r="E57" s="1025"/>
      <c r="F57" s="1025"/>
      <c r="G57" s="1025"/>
      <c r="H57" s="1027"/>
      <c r="I57" s="204" t="s">
        <v>144</v>
      </c>
      <c r="J57" s="99"/>
      <c r="K57" s="99"/>
      <c r="L57" s="554"/>
    </row>
    <row r="58" spans="1:15" x14ac:dyDescent="0.2">
      <c r="A58" s="335"/>
      <c r="B58" s="335"/>
      <c r="C58" s="1045"/>
      <c r="D58" s="1035"/>
      <c r="E58" s="1026"/>
      <c r="F58" s="1026"/>
      <c r="G58" s="1026"/>
      <c r="H58" s="1028"/>
      <c r="I58" s="205" t="s">
        <v>145</v>
      </c>
      <c r="J58" s="315"/>
      <c r="K58" s="315"/>
      <c r="L58" s="553"/>
    </row>
    <row r="59" spans="1:15" x14ac:dyDescent="0.2">
      <c r="A59" s="335"/>
      <c r="B59" s="335"/>
      <c r="C59" s="1045"/>
      <c r="D59" s="1034"/>
      <c r="E59" s="1025"/>
      <c r="F59" s="1025"/>
      <c r="G59" s="1025"/>
      <c r="H59" s="1027"/>
      <c r="I59" s="204" t="s">
        <v>144</v>
      </c>
      <c r="J59" s="99"/>
      <c r="K59" s="99"/>
      <c r="L59" s="554"/>
    </row>
    <row r="60" spans="1:15" x14ac:dyDescent="0.2">
      <c r="A60" s="335"/>
      <c r="B60" s="335"/>
      <c r="C60" s="1045"/>
      <c r="D60" s="1035"/>
      <c r="E60" s="1026"/>
      <c r="F60" s="1026"/>
      <c r="G60" s="1026"/>
      <c r="H60" s="1028"/>
      <c r="I60" s="205" t="s">
        <v>145</v>
      </c>
      <c r="J60" s="315"/>
      <c r="K60" s="315"/>
      <c r="L60" s="553"/>
    </row>
    <row r="61" spans="1:15" x14ac:dyDescent="0.2">
      <c r="A61" s="335"/>
      <c r="B61" s="335"/>
      <c r="C61" s="1045"/>
      <c r="D61" s="1034"/>
      <c r="E61" s="1025"/>
      <c r="F61" s="1025"/>
      <c r="G61" s="1025"/>
      <c r="H61" s="1027"/>
      <c r="I61" s="204" t="s">
        <v>144</v>
      </c>
      <c r="J61" s="99"/>
      <c r="K61" s="99"/>
      <c r="L61" s="554"/>
    </row>
    <row r="62" spans="1:15" x14ac:dyDescent="0.2">
      <c r="A62" s="335"/>
      <c r="B62" s="335"/>
      <c r="C62" s="1045"/>
      <c r="D62" s="1035"/>
      <c r="E62" s="1026"/>
      <c r="F62" s="1026"/>
      <c r="G62" s="1026"/>
      <c r="H62" s="1028"/>
      <c r="I62" s="205" t="s">
        <v>145</v>
      </c>
      <c r="J62" s="315"/>
      <c r="K62" s="315"/>
      <c r="L62" s="553"/>
    </row>
    <row r="63" spans="1:15" x14ac:dyDescent="0.2">
      <c r="A63" s="335"/>
      <c r="B63" s="335"/>
      <c r="C63" s="1045"/>
      <c r="D63" s="1034"/>
      <c r="E63" s="1025"/>
      <c r="F63" s="1025"/>
      <c r="G63" s="1025"/>
      <c r="H63" s="1027"/>
      <c r="I63" s="204" t="s">
        <v>144</v>
      </c>
      <c r="J63" s="99"/>
      <c r="K63" s="99"/>
      <c r="L63" s="554"/>
    </row>
    <row r="64" spans="1:15" x14ac:dyDescent="0.2">
      <c r="A64" s="335"/>
      <c r="B64" s="335"/>
      <c r="C64" s="1045"/>
      <c r="D64" s="1035"/>
      <c r="E64" s="1026"/>
      <c r="F64" s="1026"/>
      <c r="G64" s="1026"/>
      <c r="H64" s="1028"/>
      <c r="I64" s="205" t="s">
        <v>145</v>
      </c>
      <c r="J64" s="315"/>
      <c r="K64" s="315"/>
      <c r="L64" s="553"/>
    </row>
    <row r="65" spans="3:12" x14ac:dyDescent="0.2">
      <c r="C65" s="1045"/>
      <c r="D65" s="1034"/>
      <c r="E65" s="1025"/>
      <c r="F65" s="1025"/>
      <c r="G65" s="1025"/>
      <c r="H65" s="1027"/>
      <c r="I65" s="204" t="s">
        <v>144</v>
      </c>
      <c r="J65" s="99"/>
      <c r="K65" s="99"/>
      <c r="L65" s="554"/>
    </row>
    <row r="66" spans="3:12" x14ac:dyDescent="0.2">
      <c r="C66" s="1045"/>
      <c r="D66" s="1035"/>
      <c r="E66" s="1026"/>
      <c r="F66" s="1026"/>
      <c r="G66" s="1026"/>
      <c r="H66" s="1028"/>
      <c r="I66" s="205" t="s">
        <v>145</v>
      </c>
      <c r="J66" s="315"/>
      <c r="K66" s="315"/>
      <c r="L66" s="553"/>
    </row>
    <row r="67" spans="3:12" x14ac:dyDescent="0.2">
      <c r="C67" s="1045"/>
      <c r="D67" s="1034"/>
      <c r="E67" s="1025"/>
      <c r="F67" s="1025"/>
      <c r="G67" s="1025"/>
      <c r="H67" s="1027"/>
      <c r="I67" s="204" t="s">
        <v>144</v>
      </c>
      <c r="J67" s="99"/>
      <c r="K67" s="99"/>
      <c r="L67" s="554"/>
    </row>
    <row r="68" spans="3:12" x14ac:dyDescent="0.2">
      <c r="C68" s="1045"/>
      <c r="D68" s="1052"/>
      <c r="E68" s="1037"/>
      <c r="F68" s="1037"/>
      <c r="G68" s="1026"/>
      <c r="H68" s="1053"/>
      <c r="I68" s="342" t="s">
        <v>145</v>
      </c>
      <c r="J68" s="343"/>
      <c r="K68" s="343"/>
      <c r="L68" s="555"/>
    </row>
    <row r="69" spans="3:12" x14ac:dyDescent="0.2">
      <c r="C69" s="1046"/>
      <c r="D69" s="1034"/>
      <c r="E69" s="1025"/>
      <c r="F69" s="1025"/>
      <c r="G69" s="1025"/>
      <c r="H69" s="1027"/>
      <c r="I69" s="204" t="s">
        <v>144</v>
      </c>
      <c r="J69" s="99"/>
      <c r="K69" s="99"/>
      <c r="L69" s="554"/>
    </row>
    <row r="70" spans="3:12" x14ac:dyDescent="0.2">
      <c r="C70" s="1046"/>
      <c r="D70" s="1035"/>
      <c r="E70" s="1026"/>
      <c r="F70" s="1026"/>
      <c r="G70" s="1026"/>
      <c r="H70" s="1028"/>
      <c r="I70" s="205" t="s">
        <v>145</v>
      </c>
      <c r="J70" s="315"/>
      <c r="K70" s="315"/>
      <c r="L70" s="553"/>
    </row>
    <row r="71" spans="3:12" x14ac:dyDescent="0.2">
      <c r="C71" s="1046"/>
      <c r="D71" s="1034"/>
      <c r="E71" s="1025"/>
      <c r="F71" s="1025"/>
      <c r="G71" s="1025"/>
      <c r="H71" s="1027"/>
      <c r="I71" s="204" t="s">
        <v>144</v>
      </c>
      <c r="J71" s="99"/>
      <c r="K71" s="99"/>
      <c r="L71" s="554"/>
    </row>
    <row r="72" spans="3:12" x14ac:dyDescent="0.2">
      <c r="C72" s="1046"/>
      <c r="D72" s="1035"/>
      <c r="E72" s="1026"/>
      <c r="F72" s="1026"/>
      <c r="G72" s="1026"/>
      <c r="H72" s="1028"/>
      <c r="I72" s="205" t="s">
        <v>145</v>
      </c>
      <c r="J72" s="315"/>
      <c r="K72" s="315"/>
      <c r="L72" s="553"/>
    </row>
    <row r="73" spans="3:12" x14ac:dyDescent="0.2">
      <c r="C73" s="1046"/>
      <c r="D73" s="1034"/>
      <c r="E73" s="1025"/>
      <c r="F73" s="1025"/>
      <c r="G73" s="1025"/>
      <c r="H73" s="1027"/>
      <c r="I73" s="204" t="s">
        <v>144</v>
      </c>
      <c r="J73" s="99"/>
      <c r="K73" s="99"/>
      <c r="L73" s="554"/>
    </row>
    <row r="74" spans="3:12" x14ac:dyDescent="0.2">
      <c r="C74" s="1046"/>
      <c r="D74" s="1035"/>
      <c r="E74" s="1026"/>
      <c r="F74" s="1026"/>
      <c r="G74" s="1026"/>
      <c r="H74" s="1028"/>
      <c r="I74" s="205" t="s">
        <v>145</v>
      </c>
      <c r="J74" s="315"/>
      <c r="K74" s="315"/>
      <c r="L74" s="553"/>
    </row>
    <row r="75" spans="3:12" x14ac:dyDescent="0.2">
      <c r="C75" s="1046"/>
      <c r="D75" s="1034"/>
      <c r="E75" s="1025"/>
      <c r="F75" s="1025"/>
      <c r="G75" s="1025"/>
      <c r="H75" s="1027"/>
      <c r="I75" s="204" t="s">
        <v>144</v>
      </c>
      <c r="J75" s="99"/>
      <c r="K75" s="99"/>
      <c r="L75" s="554"/>
    </row>
    <row r="76" spans="3:12" x14ac:dyDescent="0.2">
      <c r="C76" s="1046"/>
      <c r="D76" s="1035"/>
      <c r="E76" s="1026"/>
      <c r="F76" s="1026"/>
      <c r="G76" s="1026"/>
      <c r="H76" s="1028"/>
      <c r="I76" s="205" t="s">
        <v>145</v>
      </c>
      <c r="J76" s="315"/>
      <c r="K76" s="315"/>
      <c r="L76" s="553"/>
    </row>
    <row r="77" spans="3:12" x14ac:dyDescent="0.2">
      <c r="C77" s="1046"/>
      <c r="D77" s="1034"/>
      <c r="E77" s="1025"/>
      <c r="F77" s="1025"/>
      <c r="G77" s="1025"/>
      <c r="H77" s="1027"/>
      <c r="I77" s="204" t="s">
        <v>144</v>
      </c>
      <c r="J77" s="99"/>
      <c r="K77" s="99"/>
      <c r="L77" s="554"/>
    </row>
    <row r="78" spans="3:12" x14ac:dyDescent="0.2">
      <c r="C78" s="1046"/>
      <c r="D78" s="1035"/>
      <c r="E78" s="1026"/>
      <c r="F78" s="1026"/>
      <c r="G78" s="1026"/>
      <c r="H78" s="1028"/>
      <c r="I78" s="205" t="s">
        <v>145</v>
      </c>
      <c r="J78" s="315"/>
      <c r="K78" s="315"/>
      <c r="L78" s="553"/>
    </row>
    <row r="79" spans="3:12" x14ac:dyDescent="0.2">
      <c r="C79" s="1046"/>
      <c r="D79" s="1034"/>
      <c r="E79" s="1025"/>
      <c r="F79" s="1025"/>
      <c r="G79" s="1025"/>
      <c r="H79" s="1027"/>
      <c r="I79" s="204" t="s">
        <v>144</v>
      </c>
      <c r="J79" s="99"/>
      <c r="K79" s="99"/>
      <c r="L79" s="554"/>
    </row>
    <row r="80" spans="3:12" ht="13.5" thickBot="1" x14ac:dyDescent="0.25">
      <c r="C80" s="1105"/>
      <c r="D80" s="1068"/>
      <c r="E80" s="1069"/>
      <c r="F80" s="1069"/>
      <c r="G80" s="1069"/>
      <c r="H80" s="1070"/>
      <c r="I80" s="557" t="s">
        <v>145</v>
      </c>
      <c r="J80" s="558"/>
      <c r="K80" s="558"/>
      <c r="L80" s="559"/>
    </row>
    <row r="81" spans="3:13" ht="13.5" thickBot="1" x14ac:dyDescent="0.25">
      <c r="C81" s="1059" t="s">
        <v>638</v>
      </c>
      <c r="D81" s="1060"/>
      <c r="E81" s="1060"/>
      <c r="F81" s="1060"/>
      <c r="G81" s="1060"/>
      <c r="H81" s="1060"/>
      <c r="I81" s="1061"/>
      <c r="J81" s="63">
        <f>SUM(J53:J80)</f>
        <v>0</v>
      </c>
      <c r="K81" s="241">
        <f>SUM(K53:K80)</f>
        <v>0</v>
      </c>
      <c r="L81" s="63">
        <f>SUM(L53:L80)</f>
        <v>0</v>
      </c>
    </row>
    <row r="83" spans="3:13" x14ac:dyDescent="0.2">
      <c r="C83" s="1107" t="s">
        <v>126</v>
      </c>
      <c r="D83" s="1107"/>
      <c r="E83" s="1107"/>
      <c r="F83" s="1107"/>
      <c r="G83" s="1107"/>
      <c r="H83" s="1107"/>
      <c r="I83" s="1107"/>
      <c r="J83" s="1107"/>
      <c r="K83" s="1107"/>
    </row>
    <row r="84" spans="3:13" x14ac:dyDescent="0.2">
      <c r="C84" s="1107" t="s">
        <v>136</v>
      </c>
      <c r="D84" s="1107"/>
      <c r="E84" s="1107"/>
      <c r="F84" s="1107"/>
      <c r="G84" s="1107"/>
      <c r="H84" s="1107"/>
      <c r="I84" s="1107"/>
      <c r="J84" s="1107"/>
      <c r="K84" s="1107"/>
    </row>
    <row r="85" spans="3:13" x14ac:dyDescent="0.2">
      <c r="C85" s="1107" t="s">
        <v>137</v>
      </c>
      <c r="D85" s="1107"/>
      <c r="E85" s="1107"/>
      <c r="F85" s="1107"/>
      <c r="G85" s="1107"/>
      <c r="H85" s="1107"/>
      <c r="I85" s="1107"/>
      <c r="J85" s="1107"/>
      <c r="K85" s="1107"/>
    </row>
    <row r="86" spans="3:13" x14ac:dyDescent="0.2">
      <c r="C86" s="1107" t="s">
        <v>138</v>
      </c>
      <c r="D86" s="1107"/>
      <c r="E86" s="1107"/>
      <c r="F86" s="1107"/>
      <c r="G86" s="1107"/>
      <c r="H86" s="1107"/>
      <c r="I86" s="1107"/>
      <c r="J86" s="1107"/>
      <c r="K86" s="1107"/>
    </row>
    <row r="87" spans="3:13" x14ac:dyDescent="0.2">
      <c r="C87" s="1106" t="s">
        <v>139</v>
      </c>
      <c r="D87" s="1106"/>
      <c r="E87" s="1106"/>
      <c r="F87" s="1106"/>
      <c r="G87" s="1106"/>
      <c r="H87" s="1106"/>
      <c r="I87" s="1106"/>
      <c r="J87" s="1106"/>
      <c r="K87" s="1106"/>
    </row>
    <row r="88" spans="3:13" ht="13.5" thickBot="1" x14ac:dyDescent="0.25">
      <c r="C88" s="319"/>
      <c r="D88" s="319"/>
      <c r="E88" s="319"/>
      <c r="F88" s="319"/>
      <c r="G88" s="319"/>
      <c r="H88" s="319"/>
      <c r="I88" s="319"/>
      <c r="J88" s="319"/>
      <c r="K88" s="319"/>
    </row>
    <row r="89" spans="3:13" ht="12.75" customHeight="1" x14ac:dyDescent="0.2">
      <c r="C89" s="901" t="s">
        <v>236</v>
      </c>
      <c r="D89" s="902"/>
      <c r="E89" s="902"/>
      <c r="F89" s="902"/>
      <c r="G89" s="902"/>
      <c r="H89" s="902"/>
      <c r="I89" s="902"/>
      <c r="J89" s="902"/>
      <c r="K89" s="902"/>
      <c r="L89" s="902"/>
      <c r="M89" s="903"/>
    </row>
    <row r="90" spans="3:13" ht="12.75" customHeight="1" x14ac:dyDescent="0.2">
      <c r="C90" s="1018" t="s">
        <v>905</v>
      </c>
      <c r="D90" s="993"/>
      <c r="E90" s="993"/>
      <c r="F90" s="993"/>
      <c r="G90" s="993"/>
      <c r="H90" s="993"/>
      <c r="I90" s="993"/>
      <c r="J90" s="993"/>
      <c r="K90" s="993"/>
      <c r="L90" s="993"/>
      <c r="M90" s="1019"/>
    </row>
    <row r="91" spans="3:13" ht="59.25" customHeight="1" x14ac:dyDescent="0.2">
      <c r="C91" s="1021" t="s">
        <v>496</v>
      </c>
      <c r="D91" s="799"/>
      <c r="E91" s="799"/>
      <c r="F91" s="799"/>
      <c r="G91" s="799"/>
      <c r="H91" s="799"/>
      <c r="I91" s="799"/>
      <c r="J91" s="799"/>
      <c r="K91" s="799"/>
      <c r="L91" s="799"/>
      <c r="M91" s="1022"/>
    </row>
    <row r="92" spans="3:13" ht="17.25" customHeight="1" x14ac:dyDescent="0.2">
      <c r="C92" s="1040" t="s">
        <v>141</v>
      </c>
      <c r="D92" s="904" t="s">
        <v>656</v>
      </c>
      <c r="E92" s="905"/>
      <c r="F92" s="905"/>
      <c r="G92" s="905"/>
      <c r="H92" s="906"/>
      <c r="I92" s="904" t="s">
        <v>489</v>
      </c>
      <c r="J92" s="906"/>
      <c r="K92" s="855" t="s">
        <v>490</v>
      </c>
      <c r="L92" s="855" t="s">
        <v>491</v>
      </c>
      <c r="M92" s="910" t="s">
        <v>493</v>
      </c>
    </row>
    <row r="93" spans="3:13" ht="17.25" customHeight="1" x14ac:dyDescent="0.2">
      <c r="C93" s="1040"/>
      <c r="D93" s="695" t="s">
        <v>640</v>
      </c>
      <c r="E93" s="690" t="s">
        <v>653</v>
      </c>
      <c r="F93" s="691" t="s">
        <v>654</v>
      </c>
      <c r="G93" s="692" t="s">
        <v>655</v>
      </c>
      <c r="H93" s="693" t="s">
        <v>637</v>
      </c>
      <c r="I93" s="690" t="s">
        <v>494</v>
      </c>
      <c r="J93" s="693" t="s">
        <v>495</v>
      </c>
      <c r="K93" s="856"/>
      <c r="L93" s="856"/>
      <c r="M93" s="886"/>
    </row>
    <row r="94" spans="3:13" x14ac:dyDescent="0.2">
      <c r="C94" s="1044" t="s">
        <v>857</v>
      </c>
      <c r="D94" s="357"/>
      <c r="E94" s="316"/>
      <c r="F94" s="435"/>
      <c r="G94" s="317"/>
      <c r="H94" s="318"/>
      <c r="I94" s="320"/>
      <c r="J94" s="109"/>
      <c r="K94" s="98"/>
      <c r="L94" s="129"/>
      <c r="M94" s="560"/>
    </row>
    <row r="95" spans="3:13" x14ac:dyDescent="0.2">
      <c r="C95" s="1045"/>
      <c r="D95" s="357"/>
      <c r="E95" s="321"/>
      <c r="F95" s="436"/>
      <c r="G95" s="322"/>
      <c r="H95" s="323"/>
      <c r="I95" s="324"/>
      <c r="J95" s="325"/>
      <c r="K95" s="245"/>
      <c r="L95" s="326"/>
      <c r="M95" s="561"/>
    </row>
    <row r="96" spans="3:13" x14ac:dyDescent="0.2">
      <c r="C96" s="1045"/>
      <c r="D96" s="357"/>
      <c r="E96" s="327"/>
      <c r="F96" s="434"/>
      <c r="G96" s="328"/>
      <c r="H96" s="329"/>
      <c r="I96" s="330"/>
      <c r="J96" s="331"/>
      <c r="K96" s="332"/>
      <c r="L96" s="333"/>
      <c r="M96" s="562"/>
    </row>
    <row r="97" spans="3:13" x14ac:dyDescent="0.2">
      <c r="C97" s="1045"/>
      <c r="D97" s="357"/>
      <c r="E97" s="316"/>
      <c r="F97" s="435"/>
      <c r="G97" s="317"/>
      <c r="H97" s="318"/>
      <c r="I97" s="320"/>
      <c r="J97" s="109"/>
      <c r="K97" s="98"/>
      <c r="L97" s="129"/>
      <c r="M97" s="560"/>
    </row>
    <row r="98" spans="3:13" x14ac:dyDescent="0.2">
      <c r="C98" s="1045"/>
      <c r="D98" s="357"/>
      <c r="E98" s="316"/>
      <c r="F98" s="435"/>
      <c r="G98" s="317"/>
      <c r="H98" s="318"/>
      <c r="I98" s="320"/>
      <c r="J98" s="109"/>
      <c r="K98" s="98"/>
      <c r="L98" s="129"/>
      <c r="M98" s="560"/>
    </row>
    <row r="99" spans="3:13" x14ac:dyDescent="0.2">
      <c r="C99" s="1045"/>
      <c r="D99" s="357"/>
      <c r="E99" s="316"/>
      <c r="F99" s="435"/>
      <c r="G99" s="317"/>
      <c r="H99" s="318"/>
      <c r="I99" s="320"/>
      <c r="J99" s="109"/>
      <c r="K99" s="98"/>
      <c r="L99" s="129"/>
      <c r="M99" s="560"/>
    </row>
    <row r="100" spans="3:13" x14ac:dyDescent="0.2">
      <c r="C100" s="1045"/>
      <c r="D100" s="357"/>
      <c r="E100" s="316"/>
      <c r="F100" s="435"/>
      <c r="G100" s="317"/>
      <c r="H100" s="318"/>
      <c r="I100" s="320"/>
      <c r="J100" s="109"/>
      <c r="K100" s="98"/>
      <c r="L100" s="129"/>
      <c r="M100" s="560"/>
    </row>
    <row r="101" spans="3:13" ht="13.5" thickBot="1" x14ac:dyDescent="0.25">
      <c r="C101" s="1065"/>
      <c r="D101" s="445"/>
      <c r="E101" s="563"/>
      <c r="F101" s="564"/>
      <c r="G101" s="565"/>
      <c r="H101" s="566"/>
      <c r="I101" s="567"/>
      <c r="J101" s="568"/>
      <c r="K101" s="223"/>
      <c r="L101" s="569"/>
      <c r="M101" s="570"/>
    </row>
    <row r="102" spans="3:13" ht="13.5" thickBot="1" x14ac:dyDescent="0.25">
      <c r="C102" s="1062" t="s">
        <v>638</v>
      </c>
      <c r="D102" s="1063"/>
      <c r="E102" s="1063"/>
      <c r="F102" s="1063"/>
      <c r="G102" s="1063"/>
      <c r="H102" s="1064"/>
      <c r="I102" s="63">
        <f>SUM(I94:I101)</f>
        <v>0</v>
      </c>
      <c r="J102" s="63">
        <f>SUM(J94:J101)</f>
        <v>0</v>
      </c>
      <c r="K102" s="63">
        <f>SUM(K94:K101)</f>
        <v>0</v>
      </c>
      <c r="L102" s="63">
        <f>SUM(L94:L101)</f>
        <v>0</v>
      </c>
      <c r="M102" s="63">
        <f>SUM(M94:M101)</f>
        <v>0</v>
      </c>
    </row>
    <row r="104" spans="3:13" x14ac:dyDescent="0.2">
      <c r="C104" s="1107" t="s">
        <v>127</v>
      </c>
      <c r="D104" s="1107"/>
      <c r="E104" s="1107"/>
      <c r="F104" s="1107"/>
      <c r="G104" s="1107"/>
      <c r="H104" s="1107"/>
      <c r="I104" s="1107"/>
      <c r="J104" s="1107"/>
      <c r="K104" s="1107"/>
    </row>
    <row r="105" spans="3:13" x14ac:dyDescent="0.2">
      <c r="C105" s="1107" t="s">
        <v>128</v>
      </c>
      <c r="D105" s="1107"/>
      <c r="E105" s="1107"/>
      <c r="F105" s="1107"/>
      <c r="G105" s="1107"/>
      <c r="H105" s="1107"/>
      <c r="I105" s="1107"/>
      <c r="J105" s="1107"/>
      <c r="K105" s="1107"/>
    </row>
    <row r="106" spans="3:13" x14ac:dyDescent="0.2">
      <c r="C106" s="1107" t="s">
        <v>140</v>
      </c>
      <c r="D106" s="1107"/>
      <c r="E106" s="1107"/>
      <c r="F106" s="1107"/>
      <c r="G106" s="1107"/>
      <c r="H106" s="1107"/>
      <c r="I106" s="1107"/>
      <c r="J106" s="1107"/>
      <c r="K106" s="1107"/>
    </row>
    <row r="107" spans="3:13" ht="13.5" thickBot="1" x14ac:dyDescent="0.25">
      <c r="C107" s="319"/>
      <c r="D107" s="319"/>
      <c r="E107" s="319"/>
      <c r="F107" s="319"/>
      <c r="G107" s="319"/>
      <c r="H107" s="319"/>
      <c r="I107" s="319"/>
      <c r="J107" s="319"/>
      <c r="K107" s="319"/>
    </row>
    <row r="108" spans="3:13" ht="12.75" customHeight="1" x14ac:dyDescent="0.2">
      <c r="C108" s="901" t="s">
        <v>237</v>
      </c>
      <c r="D108" s="902"/>
      <c r="E108" s="902"/>
      <c r="F108" s="902"/>
      <c r="G108" s="902"/>
      <c r="H108" s="902"/>
      <c r="I108" s="902"/>
      <c r="J108" s="902"/>
      <c r="K108" s="902"/>
      <c r="L108" s="902"/>
      <c r="M108" s="903"/>
    </row>
    <row r="109" spans="3:13" ht="12.75" customHeight="1" x14ac:dyDescent="0.2">
      <c r="C109" s="1018" t="s">
        <v>905</v>
      </c>
      <c r="D109" s="993"/>
      <c r="E109" s="993"/>
      <c r="F109" s="993"/>
      <c r="G109" s="993"/>
      <c r="H109" s="993"/>
      <c r="I109" s="993"/>
      <c r="J109" s="993"/>
      <c r="K109" s="993"/>
      <c r="L109" s="993"/>
      <c r="M109" s="1019"/>
    </row>
    <row r="110" spans="3:13" ht="43.5" customHeight="1" x14ac:dyDescent="0.2">
      <c r="C110" s="1021" t="s">
        <v>482</v>
      </c>
      <c r="D110" s="799"/>
      <c r="E110" s="799"/>
      <c r="F110" s="799"/>
      <c r="G110" s="799"/>
      <c r="H110" s="799"/>
      <c r="I110" s="799"/>
      <c r="J110" s="799"/>
      <c r="K110" s="799"/>
      <c r="L110" s="799"/>
      <c r="M110" s="1022"/>
    </row>
    <row r="111" spans="3:13" x14ac:dyDescent="0.2">
      <c r="C111" s="1040" t="s">
        <v>141</v>
      </c>
      <c r="D111" s="904" t="s">
        <v>656</v>
      </c>
      <c r="E111" s="905"/>
      <c r="F111" s="905"/>
      <c r="G111" s="905"/>
      <c r="H111" s="906"/>
      <c r="I111" s="904" t="s">
        <v>481</v>
      </c>
      <c r="J111" s="906"/>
      <c r="K111" s="904" t="s">
        <v>499</v>
      </c>
      <c r="L111" s="905"/>
      <c r="M111" s="1096"/>
    </row>
    <row r="112" spans="3:13" x14ac:dyDescent="0.2">
      <c r="C112" s="1040"/>
      <c r="D112" s="695" t="s">
        <v>640</v>
      </c>
      <c r="E112" s="690" t="s">
        <v>653</v>
      </c>
      <c r="F112" s="691" t="s">
        <v>654</v>
      </c>
      <c r="G112" s="692" t="s">
        <v>655</v>
      </c>
      <c r="H112" s="693" t="s">
        <v>637</v>
      </c>
      <c r="I112" s="1080"/>
      <c r="J112" s="1081"/>
      <c r="K112" s="690" t="s">
        <v>164</v>
      </c>
      <c r="L112" s="692" t="s">
        <v>165</v>
      </c>
      <c r="M112" s="696" t="s">
        <v>166</v>
      </c>
    </row>
    <row r="113" spans="3:13" x14ac:dyDescent="0.2">
      <c r="C113" s="1044" t="s">
        <v>697</v>
      </c>
      <c r="D113" s="357"/>
      <c r="E113" s="316"/>
      <c r="F113" s="435"/>
      <c r="G113" s="317"/>
      <c r="H113" s="318"/>
      <c r="I113" s="1082"/>
      <c r="J113" s="1083"/>
      <c r="K113" s="98"/>
      <c r="L113" s="129"/>
      <c r="M113" s="560"/>
    </row>
    <row r="114" spans="3:13" x14ac:dyDescent="0.2">
      <c r="C114" s="1045"/>
      <c r="D114" s="357"/>
      <c r="E114" s="321"/>
      <c r="F114" s="436"/>
      <c r="G114" s="322"/>
      <c r="H114" s="323"/>
      <c r="I114" s="1057"/>
      <c r="J114" s="1066"/>
      <c r="K114" s="245"/>
      <c r="L114" s="326"/>
      <c r="M114" s="561"/>
    </row>
    <row r="115" spans="3:13" x14ac:dyDescent="0.2">
      <c r="C115" s="1045"/>
      <c r="D115" s="357"/>
      <c r="E115" s="327"/>
      <c r="F115" s="434"/>
      <c r="G115" s="328"/>
      <c r="H115" s="329"/>
      <c r="I115" s="1054"/>
      <c r="J115" s="1055"/>
      <c r="K115" s="332"/>
      <c r="L115" s="333"/>
      <c r="M115" s="562"/>
    </row>
    <row r="116" spans="3:13" x14ac:dyDescent="0.2">
      <c r="C116" s="1045"/>
      <c r="D116" s="357"/>
      <c r="E116" s="316"/>
      <c r="F116" s="435"/>
      <c r="G116" s="317"/>
      <c r="H116" s="318"/>
      <c r="I116" s="1054"/>
      <c r="J116" s="1055"/>
      <c r="K116" s="98"/>
      <c r="L116" s="129"/>
      <c r="M116" s="560"/>
    </row>
    <row r="117" spans="3:13" x14ac:dyDescent="0.2">
      <c r="C117" s="1045"/>
      <c r="D117" s="357"/>
      <c r="E117" s="316"/>
      <c r="F117" s="435"/>
      <c r="G117" s="317"/>
      <c r="H117" s="318"/>
      <c r="I117" s="1054"/>
      <c r="J117" s="1055"/>
      <c r="K117" s="98"/>
      <c r="L117" s="129"/>
      <c r="M117" s="560"/>
    </row>
    <row r="118" spans="3:13" x14ac:dyDescent="0.2">
      <c r="C118" s="1045"/>
      <c r="D118" s="357"/>
      <c r="E118" s="316"/>
      <c r="F118" s="435"/>
      <c r="G118" s="317"/>
      <c r="H118" s="318"/>
      <c r="I118" s="1054"/>
      <c r="J118" s="1055"/>
      <c r="K118" s="98"/>
      <c r="L118" s="129"/>
      <c r="M118" s="560"/>
    </row>
    <row r="119" spans="3:13" x14ac:dyDescent="0.2">
      <c r="C119" s="1045"/>
      <c r="D119" s="357"/>
      <c r="E119" s="316"/>
      <c r="F119" s="435"/>
      <c r="G119" s="317"/>
      <c r="H119" s="318"/>
      <c r="I119" s="1054"/>
      <c r="J119" s="1055"/>
      <c r="K119" s="98"/>
      <c r="L119" s="129"/>
      <c r="M119" s="560"/>
    </row>
    <row r="120" spans="3:13" x14ac:dyDescent="0.2">
      <c r="C120" s="1045"/>
      <c r="D120" s="357"/>
      <c r="E120" s="316"/>
      <c r="F120" s="435"/>
      <c r="G120" s="317"/>
      <c r="H120" s="318"/>
      <c r="I120" s="1054"/>
      <c r="J120" s="1055"/>
      <c r="K120" s="98"/>
      <c r="L120" s="129"/>
      <c r="M120" s="560"/>
    </row>
    <row r="121" spans="3:13" x14ac:dyDescent="0.2">
      <c r="C121" s="1045"/>
      <c r="D121" s="357"/>
      <c r="E121" s="316"/>
      <c r="F121" s="435"/>
      <c r="G121" s="317"/>
      <c r="H121" s="318"/>
      <c r="I121" s="1054"/>
      <c r="J121" s="1055"/>
      <c r="K121" s="98"/>
      <c r="L121" s="129"/>
      <c r="M121" s="560"/>
    </row>
    <row r="122" spans="3:13" x14ac:dyDescent="0.2">
      <c r="C122" s="1045"/>
      <c r="D122" s="357"/>
      <c r="E122" s="316"/>
      <c r="F122" s="435"/>
      <c r="G122" s="317"/>
      <c r="H122" s="318"/>
      <c r="I122" s="1054"/>
      <c r="J122" s="1055"/>
      <c r="K122" s="98"/>
      <c r="L122" s="129"/>
      <c r="M122" s="560"/>
    </row>
    <row r="123" spans="3:13" x14ac:dyDescent="0.2">
      <c r="C123" s="1045"/>
      <c r="D123" s="357"/>
      <c r="E123" s="316"/>
      <c r="F123" s="435"/>
      <c r="G123" s="317"/>
      <c r="H123" s="318"/>
      <c r="I123" s="1054"/>
      <c r="J123" s="1055"/>
      <c r="K123" s="98"/>
      <c r="L123" s="129"/>
      <c r="M123" s="560"/>
    </row>
    <row r="124" spans="3:13" x14ac:dyDescent="0.2">
      <c r="C124" s="1045"/>
      <c r="D124" s="357"/>
      <c r="E124" s="316"/>
      <c r="F124" s="435"/>
      <c r="G124" s="317"/>
      <c r="H124" s="318"/>
      <c r="I124" s="1054"/>
      <c r="J124" s="1055"/>
      <c r="K124" s="98"/>
      <c r="L124" s="129"/>
      <c r="M124" s="560"/>
    </row>
    <row r="125" spans="3:13" x14ac:dyDescent="0.2">
      <c r="C125" s="1045"/>
      <c r="D125" s="357"/>
      <c r="E125" s="321"/>
      <c r="F125" s="436"/>
      <c r="G125" s="322"/>
      <c r="H125" s="323"/>
      <c r="I125" s="1057"/>
      <c r="J125" s="1066"/>
      <c r="K125" s="245"/>
      <c r="L125" s="326"/>
      <c r="M125" s="561"/>
    </row>
    <row r="126" spans="3:13" x14ac:dyDescent="0.2">
      <c r="C126" s="1045"/>
      <c r="D126" s="357"/>
      <c r="E126" s="327"/>
      <c r="F126" s="434"/>
      <c r="G126" s="328"/>
      <c r="H126" s="329"/>
      <c r="I126" s="1054"/>
      <c r="J126" s="1055"/>
      <c r="K126" s="332"/>
      <c r="L126" s="333"/>
      <c r="M126" s="562"/>
    </row>
    <row r="127" spans="3:13" x14ac:dyDescent="0.2">
      <c r="C127" s="1045"/>
      <c r="D127" s="357"/>
      <c r="E127" s="316"/>
      <c r="F127" s="435"/>
      <c r="G127" s="317"/>
      <c r="H127" s="318"/>
      <c r="I127" s="1054"/>
      <c r="J127" s="1055"/>
      <c r="K127" s="98"/>
      <c r="L127" s="129"/>
      <c r="M127" s="560"/>
    </row>
    <row r="128" spans="3:13" x14ac:dyDescent="0.2">
      <c r="C128" s="1045"/>
      <c r="D128" s="357"/>
      <c r="E128" s="316"/>
      <c r="F128" s="435"/>
      <c r="G128" s="317"/>
      <c r="H128" s="318"/>
      <c r="I128" s="1054"/>
      <c r="J128" s="1055"/>
      <c r="K128" s="98"/>
      <c r="L128" s="129"/>
      <c r="M128" s="560"/>
    </row>
    <row r="129" spans="3:16" x14ac:dyDescent="0.2">
      <c r="C129" s="1045"/>
      <c r="D129" s="357"/>
      <c r="E129" s="316"/>
      <c r="F129" s="435"/>
      <c r="G129" s="317"/>
      <c r="H129" s="318"/>
      <c r="I129" s="1054"/>
      <c r="J129" s="1055"/>
      <c r="K129" s="98"/>
      <c r="L129" s="129"/>
      <c r="M129" s="560"/>
    </row>
    <row r="130" spans="3:16" x14ac:dyDescent="0.2">
      <c r="C130" s="1045"/>
      <c r="D130" s="357"/>
      <c r="E130" s="316"/>
      <c r="F130" s="435"/>
      <c r="G130" s="317"/>
      <c r="H130" s="318"/>
      <c r="I130" s="1054"/>
      <c r="J130" s="1055"/>
      <c r="K130" s="98"/>
      <c r="L130" s="129"/>
      <c r="M130" s="560"/>
    </row>
    <row r="131" spans="3:16" ht="13.5" thickBot="1" x14ac:dyDescent="0.25">
      <c r="C131" s="1065"/>
      <c r="D131" s="445"/>
      <c r="E131" s="563"/>
      <c r="F131" s="564"/>
      <c r="G131" s="565"/>
      <c r="H131" s="566"/>
      <c r="I131" s="1091"/>
      <c r="J131" s="1097"/>
      <c r="K131" s="223"/>
      <c r="L131" s="569"/>
      <c r="M131" s="570"/>
    </row>
    <row r="132" spans="3:16" ht="13.5" thickBot="1" x14ac:dyDescent="0.25">
      <c r="C132" s="1062" t="s">
        <v>638</v>
      </c>
      <c r="D132" s="1063"/>
      <c r="E132" s="1063"/>
      <c r="F132" s="1063"/>
      <c r="G132" s="1063"/>
      <c r="H132" s="1064"/>
      <c r="I132" s="1094">
        <f>SUM(I113:I131)</f>
        <v>0</v>
      </c>
      <c r="J132" s="1095"/>
      <c r="K132" s="63">
        <f>SUM(K113:K131)</f>
        <v>0</v>
      </c>
      <c r="L132" s="63">
        <f>SUM(L113:L131)</f>
        <v>0</v>
      </c>
      <c r="M132" s="63">
        <f>SUM(M113:M131)</f>
        <v>0</v>
      </c>
    </row>
    <row r="135" spans="3:16" ht="15" x14ac:dyDescent="0.25">
      <c r="C135" s="452"/>
      <c r="D135" s="452"/>
      <c r="E135" s="452"/>
      <c r="F135" s="452"/>
      <c r="G135" s="452"/>
      <c r="H135" s="452"/>
      <c r="I135" s="452"/>
      <c r="J135" s="452"/>
      <c r="K135" s="452"/>
      <c r="L135" s="452"/>
    </row>
    <row r="136" spans="3:16" ht="15" x14ac:dyDescent="0.25">
      <c r="C136" s="1141" t="s">
        <v>178</v>
      </c>
      <c r="D136" s="1141"/>
      <c r="E136" s="1141"/>
      <c r="F136" s="1141"/>
      <c r="G136" s="1141"/>
      <c r="H136" s="1141"/>
      <c r="I136" s="1141"/>
      <c r="J136" s="1141"/>
      <c r="K136" s="1141"/>
      <c r="L136" s="1141"/>
    </row>
    <row r="137" spans="3:16" ht="12.75" customHeight="1" x14ac:dyDescent="0.2">
      <c r="C137" s="769" t="s">
        <v>680</v>
      </c>
      <c r="D137" s="769"/>
      <c r="E137" s="769"/>
      <c r="F137" s="769"/>
      <c r="G137" s="769"/>
      <c r="H137" s="769"/>
      <c r="I137" s="769"/>
      <c r="J137" s="769"/>
      <c r="K137" s="769"/>
      <c r="L137" s="769"/>
      <c r="M137" s="769"/>
      <c r="N137" s="769"/>
    </row>
    <row r="138" spans="3:16" x14ac:dyDescent="0.2">
      <c r="D138" s="11"/>
    </row>
    <row r="139" spans="3:16" x14ac:dyDescent="0.2">
      <c r="D139" s="1108" t="s">
        <v>666</v>
      </c>
      <c r="E139" s="1108"/>
      <c r="F139" s="1108"/>
      <c r="G139" s="1108"/>
      <c r="H139" s="1108"/>
      <c r="I139" s="1108"/>
      <c r="J139" s="1108"/>
      <c r="K139" s="1108"/>
      <c r="L139" s="1108"/>
      <c r="M139" s="1108"/>
      <c r="N139" s="1108"/>
      <c r="O139" s="1108"/>
      <c r="P139" s="1108"/>
    </row>
    <row r="140" spans="3:16" x14ac:dyDescent="0.2">
      <c r="D140" s="1122" t="s">
        <v>905</v>
      </c>
      <c r="E140" s="1122"/>
      <c r="F140" s="1122"/>
      <c r="G140" s="1122"/>
      <c r="H140" s="1122"/>
      <c r="I140" s="1122"/>
      <c r="J140" s="1122"/>
      <c r="K140" s="1122"/>
      <c r="L140" s="1122"/>
      <c r="M140" s="1122"/>
      <c r="N140" s="1122"/>
      <c r="O140" s="1122"/>
      <c r="P140" s="1122"/>
    </row>
    <row r="141" spans="3:16" ht="47.25" customHeight="1" x14ac:dyDescent="0.2">
      <c r="D141" s="1140" t="s">
        <v>861</v>
      </c>
      <c r="E141" s="1140"/>
      <c r="F141" s="1140"/>
      <c r="G141" s="1140"/>
      <c r="H141" s="1140"/>
      <c r="I141" s="1140"/>
      <c r="J141" s="1140"/>
      <c r="K141" s="1140"/>
      <c r="L141" s="1140"/>
      <c r="M141" s="1140"/>
      <c r="N141" s="1140"/>
      <c r="O141" s="1140"/>
      <c r="P141" s="1140"/>
    </row>
    <row r="142" spans="3:16" x14ac:dyDescent="0.2">
      <c r="D142" s="1101" t="s">
        <v>674</v>
      </c>
      <c r="E142" s="1101"/>
      <c r="F142" s="1101"/>
      <c r="G142" s="1101"/>
      <c r="H142" s="112" t="s">
        <v>772</v>
      </c>
      <c r="I142" s="112" t="s">
        <v>773</v>
      </c>
      <c r="J142" s="112" t="s">
        <v>774</v>
      </c>
      <c r="K142" s="112" t="s">
        <v>480</v>
      </c>
      <c r="L142" s="112" t="s">
        <v>775</v>
      </c>
      <c r="M142" s="112" t="s">
        <v>183</v>
      </c>
      <c r="N142" s="112" t="s">
        <v>184</v>
      </c>
      <c r="O142" s="112" t="s">
        <v>185</v>
      </c>
      <c r="P142" s="112" t="s">
        <v>698</v>
      </c>
    </row>
    <row r="143" spans="3:16" x14ac:dyDescent="0.2">
      <c r="D143" s="1118" t="s">
        <v>203</v>
      </c>
      <c r="E143" s="1118"/>
      <c r="F143" s="1118"/>
      <c r="G143" s="1118"/>
      <c r="H143" s="93">
        <f>L81</f>
        <v>0</v>
      </c>
      <c r="I143" s="93">
        <f>SUM(I102:M102)</f>
        <v>0</v>
      </c>
      <c r="J143" s="93">
        <f>SUM(I132:M132)</f>
        <v>0</v>
      </c>
      <c r="K143" s="86"/>
      <c r="L143" s="93">
        <f>E38</f>
        <v>0</v>
      </c>
      <c r="M143" s="95" t="str">
        <f>IF($L$13=0," ",(H143/$L$13))</f>
        <v xml:space="preserve"> </v>
      </c>
      <c r="N143" s="95" t="str">
        <f>IF($L$13=0," ",(I143/$L$13))</f>
        <v xml:space="preserve"> </v>
      </c>
      <c r="O143" s="95" t="str">
        <f>IF($L$13=0," ",(J143/$L$13))</f>
        <v xml:space="preserve"> </v>
      </c>
      <c r="P143" s="95" t="str">
        <f>IF($L$13=0," ",(K143/$L$13))</f>
        <v xml:space="preserve"> </v>
      </c>
    </row>
    <row r="146" spans="3:14" x14ac:dyDescent="0.2">
      <c r="C146" s="33" t="s">
        <v>643</v>
      </c>
      <c r="D146" s="33"/>
      <c r="E146" s="33"/>
      <c r="F146" s="33"/>
      <c r="G146" s="33"/>
      <c r="H146" s="33"/>
      <c r="I146" s="33"/>
      <c r="J146" s="33"/>
      <c r="K146" s="33"/>
      <c r="L146" s="33"/>
    </row>
    <row r="147" spans="3:14" x14ac:dyDescent="0.2">
      <c r="K147" s="11"/>
      <c r="L147" s="11"/>
    </row>
    <row r="148" spans="3:14" x14ac:dyDescent="0.2">
      <c r="D148" s="1108" t="s">
        <v>205</v>
      </c>
      <c r="E148" s="1108"/>
      <c r="F148" s="1108"/>
      <c r="G148" s="1108"/>
      <c r="H148" s="1108"/>
      <c r="I148" s="1108"/>
      <c r="J148" s="1108"/>
      <c r="K148" s="123"/>
      <c r="L148" s="123"/>
      <c r="M148" s="123"/>
    </row>
    <row r="149" spans="3:14" x14ac:dyDescent="0.2">
      <c r="D149" s="1122" t="s">
        <v>905</v>
      </c>
      <c r="E149" s="1122"/>
      <c r="F149" s="1122"/>
      <c r="G149" s="1122"/>
      <c r="H149" s="1122"/>
      <c r="I149" s="1122"/>
      <c r="J149" s="1122"/>
      <c r="K149" s="125"/>
      <c r="L149" s="125"/>
      <c r="M149" s="125"/>
    </row>
    <row r="150" spans="3:14" ht="24" customHeight="1" x14ac:dyDescent="0.2">
      <c r="D150" s="1140" t="s">
        <v>732</v>
      </c>
      <c r="E150" s="1140"/>
      <c r="F150" s="1140"/>
      <c r="G150" s="1140"/>
      <c r="H150" s="1140"/>
      <c r="I150" s="1140"/>
      <c r="J150" s="1140"/>
      <c r="K150" s="16"/>
      <c r="L150" s="16"/>
      <c r="M150" s="125"/>
    </row>
    <row r="151" spans="3:14" ht="33.75" customHeight="1" x14ac:dyDescent="0.2">
      <c r="D151" s="1101" t="s">
        <v>674</v>
      </c>
      <c r="E151" s="1101"/>
      <c r="F151" s="1101"/>
      <c r="G151" s="1101"/>
      <c r="H151" s="112" t="s">
        <v>840</v>
      </c>
      <c r="I151" s="246" t="s">
        <v>771</v>
      </c>
      <c r="J151" s="112" t="s">
        <v>181</v>
      </c>
      <c r="K151" s="35"/>
      <c r="L151" s="35"/>
    </row>
    <row r="152" spans="3:14" x14ac:dyDescent="0.2">
      <c r="D152" s="1118" t="s">
        <v>203</v>
      </c>
      <c r="E152" s="1118"/>
      <c r="F152" s="1118"/>
      <c r="G152" s="1118"/>
      <c r="H152" s="129"/>
      <c r="I152" s="93">
        <f>SUM(H143,J143)</f>
        <v>0</v>
      </c>
      <c r="J152" s="95" t="str">
        <f>IF(H152=0," ",I152/H152)</f>
        <v xml:space="preserve"> </v>
      </c>
      <c r="K152" s="179"/>
      <c r="L152" s="179"/>
    </row>
    <row r="153" spans="3:14" x14ac:dyDescent="0.2">
      <c r="K153" s="11"/>
      <c r="L153" s="11"/>
    </row>
    <row r="155" spans="3:14" x14ac:dyDescent="0.2">
      <c r="C155" s="769" t="s">
        <v>645</v>
      </c>
      <c r="D155" s="769"/>
      <c r="E155" s="769"/>
      <c r="F155" s="769"/>
      <c r="G155" s="769"/>
      <c r="H155" s="769"/>
      <c r="I155" s="769"/>
      <c r="J155" s="769"/>
      <c r="K155" s="769"/>
      <c r="L155" s="769"/>
      <c r="M155" s="769"/>
      <c r="N155" s="769"/>
    </row>
    <row r="156" spans="3:14" x14ac:dyDescent="0.2">
      <c r="C156" s="11"/>
      <c r="D156" s="11"/>
    </row>
    <row r="157" spans="3:14" x14ac:dyDescent="0.2">
      <c r="C157" s="11"/>
      <c r="D157" s="1108" t="s">
        <v>646</v>
      </c>
      <c r="E157" s="1108"/>
      <c r="F157" s="1108"/>
      <c r="G157" s="1108"/>
      <c r="H157" s="1108"/>
      <c r="I157" s="1108"/>
      <c r="J157" s="1108"/>
      <c r="K157" s="1108"/>
      <c r="L157" s="1108"/>
      <c r="M157" s="133"/>
    </row>
    <row r="158" spans="3:14" x14ac:dyDescent="0.2">
      <c r="C158" s="11"/>
      <c r="D158" s="1122" t="s">
        <v>905</v>
      </c>
      <c r="E158" s="1122"/>
      <c r="F158" s="1122"/>
      <c r="G158" s="1122"/>
      <c r="H158" s="1122"/>
      <c r="I158" s="1122"/>
      <c r="J158" s="1122"/>
      <c r="K158" s="1122"/>
      <c r="L158" s="1122"/>
      <c r="M158" s="124"/>
    </row>
    <row r="159" spans="3:14" ht="36" customHeight="1" x14ac:dyDescent="0.2">
      <c r="C159" s="11"/>
      <c r="D159" s="788" t="s">
        <v>446</v>
      </c>
      <c r="E159" s="788"/>
      <c r="F159" s="788"/>
      <c r="G159" s="788"/>
      <c r="H159" s="788"/>
      <c r="I159" s="788"/>
      <c r="J159" s="788"/>
      <c r="K159" s="788"/>
      <c r="L159" s="788"/>
      <c r="M159" s="134"/>
    </row>
    <row r="160" spans="3:14" x14ac:dyDescent="0.2">
      <c r="C160" s="11"/>
      <c r="D160" s="1101" t="s">
        <v>674</v>
      </c>
      <c r="E160" s="1101"/>
      <c r="F160" s="1101"/>
      <c r="G160" s="1101"/>
      <c r="H160" s="918" t="s">
        <v>647</v>
      </c>
      <c r="I160" s="918"/>
      <c r="J160" s="918"/>
      <c r="K160" s="1136" t="s">
        <v>776</v>
      </c>
      <c r="L160" s="1136" t="s">
        <v>182</v>
      </c>
      <c r="M160" s="135"/>
    </row>
    <row r="161" spans="3:14" x14ac:dyDescent="0.2">
      <c r="C161" s="154"/>
      <c r="D161" s="1101"/>
      <c r="E161" s="1101"/>
      <c r="F161" s="1101"/>
      <c r="G161" s="1101"/>
      <c r="H161" s="246" t="s">
        <v>681</v>
      </c>
      <c r="I161" s="246" t="s">
        <v>682</v>
      </c>
      <c r="J161" s="246" t="s">
        <v>683</v>
      </c>
      <c r="K161" s="1136"/>
      <c r="L161" s="1136"/>
      <c r="M161" s="135"/>
    </row>
    <row r="162" spans="3:14" x14ac:dyDescent="0.2">
      <c r="C162" s="11"/>
      <c r="D162" s="1118" t="s">
        <v>203</v>
      </c>
      <c r="E162" s="1118"/>
      <c r="F162" s="1118"/>
      <c r="G162" s="1118"/>
      <c r="H162" s="129"/>
      <c r="I162" s="129"/>
      <c r="J162" s="129"/>
      <c r="K162" s="129">
        <f>H143</f>
        <v>0</v>
      </c>
      <c r="L162" s="130" t="str">
        <f>IF(K162=0," ",(SUM(H162:J162)/K162))</f>
        <v xml:space="preserve"> </v>
      </c>
      <c r="M162" s="136"/>
    </row>
    <row r="163" spans="3:14" x14ac:dyDescent="0.2">
      <c r="C163" s="11"/>
      <c r="D163" s="179"/>
      <c r="E163" s="403"/>
      <c r="F163" s="403"/>
      <c r="G163" s="403"/>
      <c r="H163" s="179"/>
      <c r="I163" s="179"/>
      <c r="J163" s="179"/>
      <c r="K163" s="179"/>
      <c r="L163" s="394"/>
      <c r="M163" s="165"/>
    </row>
    <row r="164" spans="3:14" x14ac:dyDescent="0.2">
      <c r="C164" s="11"/>
      <c r="D164" s="179"/>
      <c r="E164" s="403"/>
      <c r="F164" s="403"/>
      <c r="G164" s="403"/>
      <c r="H164" s="179"/>
      <c r="I164" s="179"/>
      <c r="J164" s="179"/>
      <c r="K164" s="179"/>
      <c r="L164" s="394"/>
      <c r="M164" s="165"/>
    </row>
    <row r="165" spans="3:14" x14ac:dyDescent="0.2">
      <c r="C165" s="1135" t="s">
        <v>49</v>
      </c>
      <c r="D165" s="1135"/>
      <c r="E165" s="1135"/>
      <c r="F165" s="1135"/>
      <c r="G165" s="1135"/>
      <c r="H165" s="1135"/>
      <c r="I165" s="1135"/>
      <c r="J165" s="1135"/>
      <c r="K165" s="1135"/>
      <c r="L165" s="165"/>
    </row>
    <row r="166" spans="3:14" x14ac:dyDescent="0.2">
      <c r="C166" s="11"/>
      <c r="D166" s="179"/>
      <c r="E166" s="403"/>
      <c r="F166" s="403"/>
      <c r="G166" s="403"/>
      <c r="H166" s="179"/>
      <c r="I166" s="179"/>
      <c r="J166" s="179"/>
      <c r="K166" s="165"/>
    </row>
    <row r="167" spans="3:14" x14ac:dyDescent="0.2">
      <c r="C167" s="11"/>
      <c r="D167" s="179"/>
      <c r="E167" s="1122" t="s">
        <v>46</v>
      </c>
      <c r="F167" s="1122"/>
      <c r="G167" s="1122"/>
      <c r="H167" s="1122"/>
      <c r="I167" s="1122"/>
      <c r="J167" s="1122"/>
      <c r="K167" s="587"/>
      <c r="L167" s="588"/>
      <c r="M167" s="588"/>
      <c r="N167" s="422"/>
    </row>
    <row r="168" spans="3:14" x14ac:dyDescent="0.2">
      <c r="C168" s="11"/>
      <c r="D168" s="179"/>
      <c r="E168" s="1122" t="s">
        <v>905</v>
      </c>
      <c r="F168" s="1122"/>
      <c r="G168" s="1122"/>
      <c r="H168" s="1122"/>
      <c r="I168" s="1122"/>
      <c r="J168" s="1122"/>
      <c r="K168" s="586"/>
      <c r="L168" s="422"/>
      <c r="M168" s="422"/>
      <c r="N168" s="422"/>
    </row>
    <row r="169" spans="3:14" x14ac:dyDescent="0.2">
      <c r="C169" s="11"/>
      <c r="D169" s="179"/>
      <c r="E169" s="1118" t="s">
        <v>47</v>
      </c>
      <c r="F169" s="1118"/>
      <c r="G169" s="1118"/>
      <c r="H169" s="1132"/>
      <c r="I169" s="1133"/>
      <c r="J169" s="1134"/>
      <c r="K169" s="586"/>
      <c r="L169" s="422"/>
      <c r="M169" s="422"/>
      <c r="N169" s="422"/>
    </row>
    <row r="170" spans="3:14" x14ac:dyDescent="0.2">
      <c r="C170" s="11"/>
      <c r="D170" s="179"/>
      <c r="E170" s="1118" t="s">
        <v>48</v>
      </c>
      <c r="F170" s="1118"/>
      <c r="G170" s="1118"/>
      <c r="H170" s="1119"/>
      <c r="I170" s="1120"/>
      <c r="J170" s="1121"/>
      <c r="K170" s="586"/>
      <c r="L170" s="422"/>
      <c r="M170" s="422"/>
      <c r="N170" s="422"/>
    </row>
    <row r="171" spans="3:14" x14ac:dyDescent="0.2">
      <c r="C171" s="11"/>
      <c r="D171" s="179"/>
      <c r="E171" s="1124" t="s">
        <v>862</v>
      </c>
      <c r="F171" s="1125"/>
      <c r="G171" s="1126"/>
      <c r="H171" s="1130"/>
      <c r="I171" s="1125"/>
      <c r="J171" s="1126"/>
      <c r="K171" s="1123"/>
      <c r="L171" s="1123"/>
      <c r="M171" s="1123"/>
      <c r="N171" s="1123"/>
    </row>
    <row r="172" spans="3:14" x14ac:dyDescent="0.2">
      <c r="C172" s="11"/>
      <c r="D172" s="179"/>
      <c r="E172" s="1127"/>
      <c r="F172" s="1128"/>
      <c r="G172" s="1129"/>
      <c r="H172" s="1127"/>
      <c r="I172" s="1128"/>
      <c r="J172" s="1129"/>
      <c r="K172" s="154"/>
      <c r="L172" s="154"/>
      <c r="M172" s="154"/>
      <c r="N172" s="154"/>
    </row>
    <row r="174" spans="3:14" x14ac:dyDescent="0.2">
      <c r="C174" t="s">
        <v>583</v>
      </c>
    </row>
    <row r="175" spans="3:14" x14ac:dyDescent="0.2">
      <c r="C175" s="9" t="s">
        <v>534</v>
      </c>
      <c r="D175" s="3" t="s">
        <v>589</v>
      </c>
    </row>
    <row r="177" spans="5:15" x14ac:dyDescent="0.2">
      <c r="E177" s="1032" t="s">
        <v>590</v>
      </c>
      <c r="F177" s="1032"/>
      <c r="G177" s="1032"/>
      <c r="H177" s="1032"/>
      <c r="I177" s="1032"/>
      <c r="J177" s="1032"/>
      <c r="K177" s="1032"/>
      <c r="L177" s="178"/>
      <c r="M177" s="178"/>
    </row>
    <row r="178" spans="5:15" x14ac:dyDescent="0.2">
      <c r="E178" s="1122" t="s">
        <v>859</v>
      </c>
      <c r="F178" s="1122"/>
      <c r="G178" s="1122"/>
      <c r="H178" s="1122"/>
      <c r="I178" s="1122"/>
      <c r="J178" s="1122"/>
      <c r="K178" s="1122"/>
      <c r="L178" s="125"/>
      <c r="M178" s="125"/>
    </row>
    <row r="179" spans="5:15" ht="27.75" customHeight="1" x14ac:dyDescent="0.2">
      <c r="E179" s="1112" t="s">
        <v>906</v>
      </c>
      <c r="F179" s="1113"/>
      <c r="G179" s="1113"/>
      <c r="H179" s="1113"/>
      <c r="I179" s="1113"/>
      <c r="J179" s="1113"/>
      <c r="K179" s="1113"/>
      <c r="L179" s="404"/>
    </row>
    <row r="180" spans="5:15" ht="25.5" customHeight="1" x14ac:dyDescent="0.2">
      <c r="E180" s="896"/>
      <c r="F180" s="878"/>
      <c r="G180" s="878"/>
      <c r="H180" s="1114"/>
      <c r="I180" s="400" t="s">
        <v>863</v>
      </c>
      <c r="J180" s="400" t="s">
        <v>893</v>
      </c>
      <c r="K180" s="400" t="s">
        <v>907</v>
      </c>
    </row>
    <row r="181" spans="5:15" x14ac:dyDescent="0.2">
      <c r="E181" s="1115" t="s">
        <v>203</v>
      </c>
      <c r="F181" s="1116"/>
      <c r="G181" s="1116"/>
      <c r="H181" s="1117"/>
      <c r="I181" s="93"/>
      <c r="J181" s="93"/>
      <c r="K181" s="95"/>
    </row>
    <row r="183" spans="5:15" x14ac:dyDescent="0.2">
      <c r="E183" s="361" t="s">
        <v>186</v>
      </c>
      <c r="H183" s="6"/>
      <c r="I183" s="6"/>
      <c r="J183" s="6"/>
    </row>
    <row r="184" spans="5:15" x14ac:dyDescent="0.2">
      <c r="E184" s="9" t="s">
        <v>532</v>
      </c>
      <c r="F184" s="1131" t="s">
        <v>218</v>
      </c>
      <c r="G184" s="1131"/>
      <c r="H184" s="1131"/>
      <c r="I184" s="1131"/>
      <c r="J184" s="1131"/>
      <c r="K184" s="1131"/>
      <c r="L184" s="1131"/>
      <c r="M184" s="1131"/>
      <c r="N184" s="1131"/>
      <c r="O184" s="1131"/>
    </row>
    <row r="185" spans="5:15" x14ac:dyDescent="0.2">
      <c r="E185" s="9" t="s">
        <v>533</v>
      </c>
      <c r="F185" s="1131" t="s">
        <v>174</v>
      </c>
      <c r="G185" s="1131"/>
      <c r="H185" s="1131"/>
      <c r="I185" s="1131"/>
      <c r="J185" s="1131"/>
      <c r="K185" s="1131"/>
      <c r="L185" s="1131"/>
      <c r="M185" s="1131"/>
      <c r="N185" s="1131"/>
      <c r="O185" s="1131"/>
    </row>
  </sheetData>
  <mergeCells count="206">
    <mergeCell ref="A3:N3"/>
    <mergeCell ref="M171:N171"/>
    <mergeCell ref="D149:J149"/>
    <mergeCell ref="D150:J150"/>
    <mergeCell ref="C136:L136"/>
    <mergeCell ref="C137:N137"/>
    <mergeCell ref="D140:P140"/>
    <mergeCell ref="D143:G143"/>
    <mergeCell ref="D148:J148"/>
    <mergeCell ref="D141:P141"/>
    <mergeCell ref="E11:I11"/>
    <mergeCell ref="L160:L161"/>
    <mergeCell ref="D159:L159"/>
    <mergeCell ref="G22:I22"/>
    <mergeCell ref="D160:G161"/>
    <mergeCell ref="D151:G151"/>
    <mergeCell ref="B5:H5"/>
    <mergeCell ref="G14:I14"/>
    <mergeCell ref="G15:I15"/>
    <mergeCell ref="G16:I16"/>
    <mergeCell ref="E10:I10"/>
    <mergeCell ref="E12:F12"/>
    <mergeCell ref="G12:I13"/>
    <mergeCell ref="C6:M6"/>
    <mergeCell ref="F185:O185"/>
    <mergeCell ref="D152:G152"/>
    <mergeCell ref="C155:N155"/>
    <mergeCell ref="D157:L157"/>
    <mergeCell ref="D162:G162"/>
    <mergeCell ref="H169:J169"/>
    <mergeCell ref="E169:G169"/>
    <mergeCell ref="D142:G142"/>
    <mergeCell ref="G17:I17"/>
    <mergeCell ref="G18:I18"/>
    <mergeCell ref="G19:I19"/>
    <mergeCell ref="G20:I20"/>
    <mergeCell ref="G34:I34"/>
    <mergeCell ref="G35:I35"/>
    <mergeCell ref="G32:I32"/>
    <mergeCell ref="G33:I33"/>
    <mergeCell ref="G21:I21"/>
    <mergeCell ref="C165:K165"/>
    <mergeCell ref="E167:J167"/>
    <mergeCell ref="F184:O184"/>
    <mergeCell ref="E168:J168"/>
    <mergeCell ref="D158:L158"/>
    <mergeCell ref="H160:J160"/>
    <mergeCell ref="K160:K161"/>
    <mergeCell ref="E179:K179"/>
    <mergeCell ref="E180:H180"/>
    <mergeCell ref="E181:H181"/>
    <mergeCell ref="E170:G170"/>
    <mergeCell ref="H170:J170"/>
    <mergeCell ref="E177:K177"/>
    <mergeCell ref="E178:K178"/>
    <mergeCell ref="K171:L171"/>
    <mergeCell ref="E171:G172"/>
    <mergeCell ref="H171:J172"/>
    <mergeCell ref="E8:I8"/>
    <mergeCell ref="C43:N43"/>
    <mergeCell ref="C44:N44"/>
    <mergeCell ref="C50:L50"/>
    <mergeCell ref="G23:I23"/>
    <mergeCell ref="G24:I24"/>
    <mergeCell ref="G29:I29"/>
    <mergeCell ref="G30:I30"/>
    <mergeCell ref="C45:N45"/>
    <mergeCell ref="D40:I40"/>
    <mergeCell ref="C51:C52"/>
    <mergeCell ref="D51:H51"/>
    <mergeCell ref="I51:I52"/>
    <mergeCell ref="J51:J52"/>
    <mergeCell ref="K51:K52"/>
    <mergeCell ref="L51:L52"/>
    <mergeCell ref="C46:N46"/>
    <mergeCell ref="C48:L48"/>
    <mergeCell ref="C49:L49"/>
    <mergeCell ref="H53:H54"/>
    <mergeCell ref="D55:D56"/>
    <mergeCell ref="E55:E56"/>
    <mergeCell ref="F55:F56"/>
    <mergeCell ref="H55:H56"/>
    <mergeCell ref="G53:G54"/>
    <mergeCell ref="G55:G56"/>
    <mergeCell ref="D53:D54"/>
    <mergeCell ref="E53:E54"/>
    <mergeCell ref="F53:F54"/>
    <mergeCell ref="H57:H58"/>
    <mergeCell ref="D59:D60"/>
    <mergeCell ref="E59:E60"/>
    <mergeCell ref="F59:F60"/>
    <mergeCell ref="H59:H60"/>
    <mergeCell ref="G57:G58"/>
    <mergeCell ref="G59:G60"/>
    <mergeCell ref="D57:D58"/>
    <mergeCell ref="E57:E58"/>
    <mergeCell ref="F57:F58"/>
    <mergeCell ref="D65:D66"/>
    <mergeCell ref="E65:E66"/>
    <mergeCell ref="F65:F66"/>
    <mergeCell ref="H65:H66"/>
    <mergeCell ref="G65:G66"/>
    <mergeCell ref="H61:H62"/>
    <mergeCell ref="D63:D64"/>
    <mergeCell ref="E63:E64"/>
    <mergeCell ref="F63:F64"/>
    <mergeCell ref="H63:H64"/>
    <mergeCell ref="G61:G62"/>
    <mergeCell ref="G63:G64"/>
    <mergeCell ref="D61:D62"/>
    <mergeCell ref="E61:E62"/>
    <mergeCell ref="F61:F62"/>
    <mergeCell ref="D69:D70"/>
    <mergeCell ref="E69:E70"/>
    <mergeCell ref="F69:F70"/>
    <mergeCell ref="H69:H70"/>
    <mergeCell ref="G69:G70"/>
    <mergeCell ref="D67:D68"/>
    <mergeCell ref="E67:E68"/>
    <mergeCell ref="F67:F68"/>
    <mergeCell ref="H67:H68"/>
    <mergeCell ref="G67:G68"/>
    <mergeCell ref="D73:D74"/>
    <mergeCell ref="E73:E74"/>
    <mergeCell ref="F73:F74"/>
    <mergeCell ref="H73:H74"/>
    <mergeCell ref="G73:G74"/>
    <mergeCell ref="D71:D72"/>
    <mergeCell ref="E71:E72"/>
    <mergeCell ref="F71:F72"/>
    <mergeCell ref="H71:H72"/>
    <mergeCell ref="G71:G72"/>
    <mergeCell ref="C104:K104"/>
    <mergeCell ref="C105:K105"/>
    <mergeCell ref="C106:K106"/>
    <mergeCell ref="K92:K93"/>
    <mergeCell ref="C102:H102"/>
    <mergeCell ref="C94:C101"/>
    <mergeCell ref="C92:C93"/>
    <mergeCell ref="I92:J92"/>
    <mergeCell ref="D92:H92"/>
    <mergeCell ref="D139:P139"/>
    <mergeCell ref="G28:I28"/>
    <mergeCell ref="G31:I31"/>
    <mergeCell ref="G25:I25"/>
    <mergeCell ref="G26:I26"/>
    <mergeCell ref="G27:I27"/>
    <mergeCell ref="I132:J132"/>
    <mergeCell ref="I120:J120"/>
    <mergeCell ref="I121:J121"/>
    <mergeCell ref="I122:J122"/>
    <mergeCell ref="I111:J112"/>
    <mergeCell ref="K111:M111"/>
    <mergeCell ref="I113:J113"/>
    <mergeCell ref="I114:J114"/>
    <mergeCell ref="I115:J115"/>
    <mergeCell ref="I116:J116"/>
    <mergeCell ref="I117:J117"/>
    <mergeCell ref="I118:J118"/>
    <mergeCell ref="E79:E80"/>
    <mergeCell ref="F79:F80"/>
    <mergeCell ref="H79:H80"/>
    <mergeCell ref="G79:G80"/>
    <mergeCell ref="D77:D78"/>
    <mergeCell ref="E77:E78"/>
    <mergeCell ref="C91:M91"/>
    <mergeCell ref="C89:M89"/>
    <mergeCell ref="L92:L93"/>
    <mergeCell ref="M92:M93"/>
    <mergeCell ref="A2:N2"/>
    <mergeCell ref="G36:I36"/>
    <mergeCell ref="G37:I37"/>
    <mergeCell ref="C90:M90"/>
    <mergeCell ref="C81:I81"/>
    <mergeCell ref="D79:D80"/>
    <mergeCell ref="C53:C80"/>
    <mergeCell ref="F77:F78"/>
    <mergeCell ref="H77:H78"/>
    <mergeCell ref="G77:G78"/>
    <mergeCell ref="C87:K87"/>
    <mergeCell ref="C83:K83"/>
    <mergeCell ref="C84:K84"/>
    <mergeCell ref="C85:K85"/>
    <mergeCell ref="C86:K86"/>
    <mergeCell ref="D75:D76"/>
    <mergeCell ref="E75:E76"/>
    <mergeCell ref="F75:F76"/>
    <mergeCell ref="H75:H76"/>
    <mergeCell ref="G75:G76"/>
    <mergeCell ref="D111:H111"/>
    <mergeCell ref="C132:H132"/>
    <mergeCell ref="C109:M109"/>
    <mergeCell ref="C108:M108"/>
    <mergeCell ref="C110:M110"/>
    <mergeCell ref="I130:J130"/>
    <mergeCell ref="I123:J123"/>
    <mergeCell ref="I124:J124"/>
    <mergeCell ref="I125:J125"/>
    <mergeCell ref="I119:J119"/>
    <mergeCell ref="C111:C112"/>
    <mergeCell ref="C113:C131"/>
    <mergeCell ref="I131:J131"/>
    <mergeCell ref="I126:J126"/>
    <mergeCell ref="I127:J127"/>
    <mergeCell ref="I128:J128"/>
    <mergeCell ref="I129:J129"/>
  </mergeCells>
  <phoneticPr fontId="0" type="noConversion"/>
  <printOptions horizontalCentered="1"/>
  <pageMargins left="0.75" right="0.75" top="0.39370078740157483" bottom="1" header="0.78740157480314965" footer="0"/>
  <pageSetup paperSize="9" scale="42" fitToHeight="2" orientation="portrait" horizontalDpi="4294967292" r:id="rId1"/>
  <headerFooter alignWithMargins="0">
    <oddFooter>&amp;C&amp;8&amp;A&amp;R&amp;8Página &amp;P</oddFooter>
  </headerFooter>
  <rowBreaks count="1" manualBreakCount="1">
    <brk id="41" max="16"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Q54"/>
  <sheetViews>
    <sheetView view="pageBreakPreview" topLeftCell="B25" zoomScale="90" zoomScaleNormal="100" workbookViewId="0">
      <selection activeCell="I49" sqref="I49"/>
    </sheetView>
  </sheetViews>
  <sheetFormatPr baseColWidth="10" defaultRowHeight="12.75" x14ac:dyDescent="0.2"/>
  <cols>
    <col min="1" max="1" width="2" bestFit="1" customWidth="1"/>
    <col min="2" max="2" width="2.28515625" bestFit="1" customWidth="1"/>
    <col min="3" max="3" width="3" bestFit="1" customWidth="1"/>
    <col min="4" max="4" width="14.140625" bestFit="1" customWidth="1"/>
    <col min="5" max="5" width="7.5703125" customWidth="1"/>
    <col min="6" max="6" width="14" customWidth="1"/>
    <col min="7" max="7" width="13.42578125" customWidth="1"/>
    <col min="8" max="8" width="14.140625" customWidth="1"/>
    <col min="9" max="9" width="16.42578125" customWidth="1"/>
    <col min="10" max="10" width="15.42578125" bestFit="1" customWidth="1"/>
    <col min="11" max="15" width="13.5703125" bestFit="1" customWidth="1"/>
    <col min="16" max="16" width="11.140625" customWidth="1"/>
    <col min="17" max="17" width="14.5703125" bestFit="1" customWidth="1"/>
  </cols>
  <sheetData>
    <row r="1" spans="1:17" ht="25.5" customHeight="1" thickBot="1" x14ac:dyDescent="0.25">
      <c r="A1" s="1062" t="s">
        <v>767</v>
      </c>
      <c r="B1" s="1063"/>
      <c r="C1" s="1063"/>
      <c r="D1" s="1063"/>
      <c r="E1" s="1063"/>
      <c r="F1" s="1063"/>
      <c r="G1" s="1063"/>
      <c r="H1" s="1063"/>
      <c r="I1" s="1063"/>
      <c r="J1" s="1063"/>
      <c r="K1" s="1063"/>
      <c r="L1" s="1063"/>
      <c r="M1" s="1063"/>
      <c r="N1" s="1063"/>
      <c r="O1" s="1063"/>
      <c r="P1" s="1064"/>
    </row>
    <row r="3" spans="1:17" x14ac:dyDescent="0.2">
      <c r="A3" s="9" t="s">
        <v>532</v>
      </c>
      <c r="B3" s="772" t="s">
        <v>570</v>
      </c>
      <c r="C3" s="772"/>
      <c r="D3" s="772"/>
      <c r="E3" s="772"/>
      <c r="F3" s="772"/>
      <c r="G3" s="772"/>
      <c r="H3" s="772"/>
      <c r="I3" s="772"/>
      <c r="J3" s="772"/>
      <c r="K3" s="772"/>
      <c r="L3" s="772"/>
    </row>
    <row r="4" spans="1:17" ht="25.5" customHeight="1" x14ac:dyDescent="0.2">
      <c r="B4" s="34" t="s">
        <v>535</v>
      </c>
      <c r="C4" s="769" t="s">
        <v>680</v>
      </c>
      <c r="D4" s="769"/>
      <c r="E4" s="769"/>
      <c r="F4" s="769"/>
      <c r="G4" s="769"/>
      <c r="H4" s="769"/>
      <c r="I4" s="769"/>
      <c r="J4" s="769"/>
      <c r="K4" s="769"/>
      <c r="L4" s="769"/>
      <c r="M4" s="769"/>
      <c r="N4" s="769"/>
      <c r="O4" s="769"/>
      <c r="P4" s="769"/>
    </row>
    <row r="5" spans="1:17" x14ac:dyDescent="0.2">
      <c r="A5" s="7"/>
      <c r="C5" s="11"/>
    </row>
    <row r="6" spans="1:17" ht="15" customHeight="1" x14ac:dyDescent="0.2">
      <c r="A6" s="57"/>
      <c r="C6" s="123"/>
      <c r="D6" s="1108" t="s">
        <v>666</v>
      </c>
      <c r="E6" s="1108"/>
      <c r="F6" s="1108"/>
      <c r="G6" s="1108"/>
      <c r="H6" s="1108"/>
      <c r="I6" s="1108"/>
      <c r="J6" s="1108"/>
      <c r="K6" s="1108"/>
      <c r="L6" s="1108"/>
      <c r="M6" s="1108"/>
      <c r="N6" s="1108"/>
      <c r="O6" s="1108"/>
      <c r="P6" s="1108"/>
      <c r="Q6" s="1108"/>
    </row>
    <row r="7" spans="1:17" ht="15" customHeight="1" x14ac:dyDescent="0.2">
      <c r="A7" s="12"/>
      <c r="C7" s="125"/>
      <c r="D7" s="1122" t="s">
        <v>896</v>
      </c>
      <c r="E7" s="1122"/>
      <c r="F7" s="1122"/>
      <c r="G7" s="1122"/>
      <c r="H7" s="1122"/>
      <c r="I7" s="1122"/>
      <c r="J7" s="1122"/>
      <c r="K7" s="1122"/>
      <c r="L7" s="1122"/>
      <c r="M7" s="1122"/>
      <c r="N7" s="1122"/>
      <c r="O7" s="1122"/>
      <c r="P7" s="1122"/>
      <c r="Q7" s="1122"/>
    </row>
    <row r="8" spans="1:17" ht="51" customHeight="1" x14ac:dyDescent="0.2">
      <c r="A8" s="57"/>
      <c r="C8" s="153"/>
      <c r="D8" s="1153" t="s">
        <v>864</v>
      </c>
      <c r="E8" s="1153"/>
      <c r="F8" s="1153"/>
      <c r="G8" s="1153"/>
      <c r="H8" s="1153"/>
      <c r="I8" s="1153"/>
      <c r="J8" s="1153"/>
      <c r="K8" s="1153"/>
      <c r="L8" s="1153"/>
      <c r="M8" s="1153"/>
      <c r="N8" s="1153"/>
      <c r="O8" s="1153"/>
      <c r="P8" s="1153"/>
      <c r="Q8" s="1153"/>
    </row>
    <row r="9" spans="1:17" x14ac:dyDescent="0.2">
      <c r="A9" s="11"/>
      <c r="C9" s="11"/>
      <c r="D9" s="896" t="s">
        <v>674</v>
      </c>
      <c r="E9" s="878"/>
      <c r="F9" s="1114"/>
      <c r="G9" s="112" t="s">
        <v>772</v>
      </c>
      <c r="H9" s="112" t="s">
        <v>773</v>
      </c>
      <c r="I9" s="112" t="s">
        <v>774</v>
      </c>
      <c r="J9" s="112" t="s">
        <v>587</v>
      </c>
      <c r="K9" s="112" t="s">
        <v>777</v>
      </c>
      <c r="L9" s="112" t="s">
        <v>775</v>
      </c>
      <c r="M9" s="112" t="s">
        <v>183</v>
      </c>
      <c r="N9" s="112" t="s">
        <v>184</v>
      </c>
      <c r="O9" s="112" t="s">
        <v>588</v>
      </c>
      <c r="P9" s="112" t="s">
        <v>185</v>
      </c>
      <c r="Q9" s="112" t="s">
        <v>698</v>
      </c>
    </row>
    <row r="10" spans="1:17" x14ac:dyDescent="0.2">
      <c r="D10" s="1115" t="s">
        <v>203</v>
      </c>
      <c r="E10" s="1116"/>
      <c r="F10" s="1117"/>
      <c r="G10" s="248">
        <f>'Móviles 1. a) 2-14'!M67</f>
        <v>0</v>
      </c>
      <c r="H10" s="93">
        <f>SUM('Móviles 1. a) 2-14'!I113:N113)</f>
        <v>0</v>
      </c>
      <c r="I10" s="222">
        <f>SUM('Móviles 1. a) 2-14'!K156:P156)</f>
        <v>0</v>
      </c>
      <c r="J10" s="222">
        <f>'Móviles 1. a) 2-14'!J156</f>
        <v>0</v>
      </c>
      <c r="K10" s="86">
        <f>'Móviles 1. a) 2-14'!J197</f>
        <v>0</v>
      </c>
      <c r="L10" s="93">
        <f>'Móviles 1. a) 1'!E38</f>
        <v>0</v>
      </c>
      <c r="M10" s="247" t="str">
        <f>IF($L$10=0," ",(G10/$L$10))</f>
        <v xml:space="preserve"> </v>
      </c>
      <c r="N10" s="247" t="str">
        <f>IF($L$10=0," ",(H10/$L$10))</f>
        <v xml:space="preserve"> </v>
      </c>
      <c r="O10" s="247" t="str">
        <f>IF($J$10=0," ",(J10/$L$10))</f>
        <v xml:space="preserve"> </v>
      </c>
      <c r="P10" s="247" t="str">
        <f>IF($L$10=0," ",(I10/$L$10))</f>
        <v xml:space="preserve"> </v>
      </c>
      <c r="Q10" s="247" t="str">
        <f>IF($L$10=0," ",(K10/$L$10))</f>
        <v xml:space="preserve"> </v>
      </c>
    </row>
    <row r="13" spans="1:17" x14ac:dyDescent="0.2">
      <c r="B13" s="34" t="s">
        <v>538</v>
      </c>
      <c r="C13" s="33" t="s">
        <v>643</v>
      </c>
      <c r="D13" s="33"/>
      <c r="E13" s="33"/>
      <c r="F13" s="33"/>
      <c r="G13" s="33"/>
      <c r="H13" s="33"/>
      <c r="I13" s="33"/>
      <c r="J13" s="33"/>
      <c r="K13" s="33"/>
      <c r="L13" s="33"/>
      <c r="M13" s="33"/>
    </row>
    <row r="14" spans="1:17" x14ac:dyDescent="0.2">
      <c r="K14" s="11"/>
      <c r="L14" s="11"/>
    </row>
    <row r="15" spans="1:17" x14ac:dyDescent="0.2">
      <c r="D15" s="1148" t="s">
        <v>205</v>
      </c>
      <c r="E15" s="1149"/>
      <c r="F15" s="1149"/>
      <c r="G15" s="1149"/>
      <c r="H15" s="1149"/>
      <c r="I15" s="1150"/>
      <c r="J15" s="446"/>
      <c r="K15" s="123"/>
      <c r="L15" s="123"/>
      <c r="M15" s="123"/>
    </row>
    <row r="16" spans="1:17" x14ac:dyDescent="0.2">
      <c r="D16" s="988" t="s">
        <v>896</v>
      </c>
      <c r="E16" s="840"/>
      <c r="F16" s="840"/>
      <c r="G16" s="840"/>
      <c r="H16" s="840"/>
      <c r="I16" s="989"/>
      <c r="J16" s="125"/>
      <c r="K16" s="125"/>
      <c r="L16" s="125"/>
      <c r="M16" s="125"/>
    </row>
    <row r="17" spans="1:17" ht="27" customHeight="1" x14ac:dyDescent="0.2">
      <c r="D17" s="1143" t="s">
        <v>865</v>
      </c>
      <c r="E17" s="883"/>
      <c r="F17" s="883"/>
      <c r="G17" s="883"/>
      <c r="H17" s="883"/>
      <c r="I17" s="1144"/>
      <c r="J17" s="447"/>
      <c r="K17" s="16"/>
      <c r="L17" s="16"/>
      <c r="M17" s="125"/>
    </row>
    <row r="18" spans="1:17" ht="26.25" customHeight="1" x14ac:dyDescent="0.2">
      <c r="D18" s="898" t="s">
        <v>674</v>
      </c>
      <c r="E18" s="853"/>
      <c r="F18" s="900"/>
      <c r="G18" s="638" t="s">
        <v>840</v>
      </c>
      <c r="H18" s="246" t="s">
        <v>771</v>
      </c>
      <c r="I18" s="112" t="s">
        <v>181</v>
      </c>
      <c r="J18" s="448"/>
      <c r="K18" s="35"/>
      <c r="L18" s="35"/>
    </row>
    <row r="19" spans="1:17" x14ac:dyDescent="0.2">
      <c r="D19" s="1115" t="s">
        <v>203</v>
      </c>
      <c r="E19" s="1116"/>
      <c r="F19" s="1117"/>
      <c r="G19" s="172"/>
      <c r="H19" s="93">
        <f>SUM(G10,I10)</f>
        <v>0</v>
      </c>
      <c r="I19" s="95" t="str">
        <f>IF(G19=0," ",H19/G19)</f>
        <v xml:space="preserve"> </v>
      </c>
      <c r="J19" s="437"/>
      <c r="K19" s="179"/>
      <c r="L19" s="179"/>
    </row>
    <row r="20" spans="1:17" x14ac:dyDescent="0.2">
      <c r="K20" s="11"/>
      <c r="L20" s="11"/>
    </row>
    <row r="22" spans="1:17" ht="12.75" customHeight="1" x14ac:dyDescent="0.2">
      <c r="B22" s="34" t="s">
        <v>539</v>
      </c>
      <c r="C22" s="769" t="s">
        <v>645</v>
      </c>
      <c r="D22" s="769"/>
      <c r="E22" s="769"/>
      <c r="F22" s="769"/>
      <c r="G22" s="769"/>
      <c r="H22" s="769"/>
      <c r="I22" s="769"/>
      <c r="J22" s="769"/>
      <c r="K22" s="769"/>
      <c r="L22" s="769"/>
      <c r="M22" s="769"/>
      <c r="N22" s="769"/>
      <c r="O22" s="769"/>
      <c r="P22" s="769"/>
    </row>
    <row r="23" spans="1:17" x14ac:dyDescent="0.2">
      <c r="A23" s="11"/>
      <c r="B23" s="11"/>
      <c r="C23" s="11"/>
    </row>
    <row r="24" spans="1:17" x14ac:dyDescent="0.2">
      <c r="A24" s="11"/>
      <c r="B24" s="11"/>
      <c r="C24" s="180"/>
      <c r="D24" s="1148" t="s">
        <v>646</v>
      </c>
      <c r="E24" s="1149"/>
      <c r="F24" s="1149"/>
      <c r="G24" s="1149"/>
      <c r="H24" s="1149"/>
      <c r="I24" s="1149"/>
      <c r="J24" s="1149"/>
      <c r="K24" s="1149"/>
      <c r="L24" s="1150"/>
      <c r="M24" s="133"/>
    </row>
    <row r="25" spans="1:17" x14ac:dyDescent="0.2">
      <c r="A25" s="11"/>
      <c r="B25" s="11"/>
      <c r="C25" s="181"/>
      <c r="D25" s="840" t="s">
        <v>896</v>
      </c>
      <c r="E25" s="840"/>
      <c r="F25" s="840"/>
      <c r="G25" s="840"/>
      <c r="H25" s="840"/>
      <c r="I25" s="840"/>
      <c r="J25" s="840"/>
      <c r="K25" s="840"/>
      <c r="L25" s="989"/>
      <c r="M25" s="124"/>
    </row>
    <row r="26" spans="1:17" ht="25.5" customHeight="1" x14ac:dyDescent="0.2">
      <c r="A26" s="11"/>
      <c r="B26" s="11"/>
      <c r="C26" s="182"/>
      <c r="D26" s="776" t="s">
        <v>446</v>
      </c>
      <c r="E26" s="777"/>
      <c r="F26" s="777"/>
      <c r="G26" s="1151"/>
      <c r="H26" s="1151"/>
      <c r="I26" s="1151"/>
      <c r="J26" s="1151"/>
      <c r="K26" s="1151"/>
      <c r="L26" s="1152"/>
      <c r="M26" s="134"/>
    </row>
    <row r="27" spans="1:17" x14ac:dyDescent="0.2">
      <c r="A27" s="11"/>
      <c r="B27" s="11"/>
      <c r="C27" s="45"/>
      <c r="D27" s="899" t="s">
        <v>674</v>
      </c>
      <c r="E27" s="899"/>
      <c r="F27" s="984"/>
      <c r="G27" s="918" t="s">
        <v>647</v>
      </c>
      <c r="H27" s="918"/>
      <c r="I27" s="918"/>
      <c r="J27" s="1147"/>
      <c r="K27" s="1147"/>
      <c r="L27" s="1147"/>
      <c r="M27" s="1147"/>
      <c r="N27" s="1147"/>
      <c r="O27" s="1147"/>
      <c r="P27" s="1146" t="s">
        <v>776</v>
      </c>
      <c r="Q27" s="1146" t="s">
        <v>182</v>
      </c>
    </row>
    <row r="28" spans="1:17" x14ac:dyDescent="0.2">
      <c r="A28" s="11"/>
      <c r="B28" s="154"/>
      <c r="C28" s="45"/>
      <c r="D28" s="1142"/>
      <c r="E28" s="1142"/>
      <c r="F28" s="1145"/>
      <c r="G28" s="246" t="s">
        <v>866</v>
      </c>
      <c r="H28" s="246" t="s">
        <v>867</v>
      </c>
      <c r="I28" s="246" t="s">
        <v>868</v>
      </c>
      <c r="J28" s="246" t="s">
        <v>869</v>
      </c>
      <c r="K28" s="246" t="s">
        <v>870</v>
      </c>
      <c r="L28" s="246" t="s">
        <v>871</v>
      </c>
      <c r="M28" s="246" t="s">
        <v>872</v>
      </c>
      <c r="N28" s="246" t="s">
        <v>873</v>
      </c>
      <c r="O28" s="246" t="s">
        <v>874</v>
      </c>
      <c r="P28" s="991"/>
      <c r="Q28" s="991"/>
    </row>
    <row r="29" spans="1:17" x14ac:dyDescent="0.2">
      <c r="A29" s="11"/>
      <c r="B29" s="11"/>
      <c r="C29" s="183"/>
      <c r="D29" s="1116" t="s">
        <v>203</v>
      </c>
      <c r="E29" s="1116"/>
      <c r="F29" s="1117"/>
      <c r="G29" s="173"/>
      <c r="H29" s="138"/>
      <c r="I29" s="131"/>
      <c r="J29" s="131"/>
      <c r="K29" s="131"/>
      <c r="L29" s="131"/>
      <c r="M29" s="131"/>
      <c r="N29" s="131"/>
      <c r="O29" s="131"/>
      <c r="P29" s="129">
        <f>G10</f>
        <v>0</v>
      </c>
      <c r="Q29" s="130" t="str">
        <f>IF(P29=0," ",(SUM(G29:O29)/P29))</f>
        <v xml:space="preserve"> </v>
      </c>
    </row>
    <row r="30" spans="1:17" x14ac:dyDescent="0.2">
      <c r="A30" s="11"/>
      <c r="B30" s="11"/>
      <c r="C30" s="179"/>
      <c r="D30" s="403"/>
      <c r="E30" s="403"/>
      <c r="F30" s="403"/>
      <c r="G30" s="179"/>
      <c r="H30" s="179"/>
      <c r="I30" s="179"/>
      <c r="J30" s="179"/>
      <c r="K30" s="179"/>
      <c r="L30" s="394"/>
      <c r="M30" s="165"/>
    </row>
    <row r="31" spans="1:17" x14ac:dyDescent="0.2">
      <c r="A31" s="11"/>
      <c r="B31" s="11"/>
      <c r="C31" s="179"/>
      <c r="D31" s="403"/>
      <c r="E31" s="403"/>
      <c r="F31" s="403"/>
      <c r="G31" s="179"/>
      <c r="H31" s="179"/>
      <c r="I31" s="179"/>
      <c r="J31" s="179"/>
      <c r="K31" s="179"/>
      <c r="L31" s="394"/>
      <c r="M31" s="165"/>
    </row>
    <row r="32" spans="1:17" x14ac:dyDescent="0.2">
      <c r="A32" s="11"/>
      <c r="B32" s="11" t="s">
        <v>244</v>
      </c>
      <c r="C32" s="769" t="s">
        <v>49</v>
      </c>
      <c r="D32" s="769"/>
      <c r="E32" s="769"/>
      <c r="F32" s="769"/>
      <c r="G32" s="769"/>
      <c r="H32" s="769"/>
      <c r="I32" s="769"/>
      <c r="J32" s="769"/>
      <c r="K32" s="769"/>
      <c r="L32" s="769"/>
      <c r="M32" s="165"/>
    </row>
    <row r="33" spans="1:13" x14ac:dyDescent="0.2">
      <c r="A33" s="11"/>
      <c r="B33" s="11"/>
      <c r="C33" s="179"/>
      <c r="D33" s="403"/>
      <c r="E33" s="403"/>
      <c r="F33" s="403"/>
      <c r="G33" s="179"/>
      <c r="H33" s="179"/>
      <c r="I33" s="179"/>
      <c r="J33" s="179"/>
      <c r="K33" s="165"/>
    </row>
    <row r="34" spans="1:13" x14ac:dyDescent="0.2">
      <c r="A34" s="11"/>
      <c r="B34" s="11"/>
      <c r="C34" s="179"/>
      <c r="D34" s="1122" t="s">
        <v>46</v>
      </c>
      <c r="E34" s="1122"/>
      <c r="F34" s="1122"/>
      <c r="G34" s="1122"/>
      <c r="H34" s="1122"/>
      <c r="I34" s="1122"/>
      <c r="J34" s="179"/>
      <c r="K34" s="165"/>
    </row>
    <row r="35" spans="1:13" x14ac:dyDescent="0.2">
      <c r="A35" s="11"/>
      <c r="B35" s="11"/>
      <c r="C35" s="179"/>
      <c r="D35" s="1122" t="s">
        <v>896</v>
      </c>
      <c r="E35" s="1122"/>
      <c r="F35" s="1122"/>
      <c r="G35" s="1122"/>
      <c r="H35" s="1122"/>
      <c r="I35" s="1122"/>
      <c r="J35" s="179"/>
      <c r="K35" s="165"/>
    </row>
    <row r="36" spans="1:13" x14ac:dyDescent="0.2">
      <c r="A36" s="11"/>
      <c r="B36" s="11"/>
      <c r="C36" s="179"/>
      <c r="D36" s="1118" t="s">
        <v>47</v>
      </c>
      <c r="E36" s="1118"/>
      <c r="F36" s="1118"/>
      <c r="G36" s="1132"/>
      <c r="H36" s="1133"/>
      <c r="I36" s="1134"/>
      <c r="J36" s="179"/>
      <c r="K36" s="165"/>
    </row>
    <row r="37" spans="1:13" x14ac:dyDescent="0.2">
      <c r="A37" s="11"/>
      <c r="B37" s="11"/>
      <c r="C37" s="179"/>
      <c r="D37" s="1118" t="s">
        <v>48</v>
      </c>
      <c r="E37" s="1118"/>
      <c r="F37" s="1118"/>
      <c r="G37" s="1119"/>
      <c r="H37" s="1120"/>
      <c r="I37" s="1121"/>
      <c r="J37" s="179"/>
      <c r="K37" s="165"/>
    </row>
    <row r="38" spans="1:13" x14ac:dyDescent="0.2">
      <c r="A38" s="11"/>
      <c r="B38" s="11"/>
      <c r="C38" s="179"/>
      <c r="D38" s="1124" t="s">
        <v>743</v>
      </c>
      <c r="E38" s="1125"/>
      <c r="F38" s="1126"/>
      <c r="G38" s="1130"/>
      <c r="H38" s="1125"/>
      <c r="I38" s="1126"/>
      <c r="J38" s="179"/>
      <c r="K38" s="165"/>
    </row>
    <row r="39" spans="1:13" x14ac:dyDescent="0.2">
      <c r="A39" s="11"/>
      <c r="B39" s="11"/>
      <c r="C39" s="179"/>
      <c r="D39" s="1127"/>
      <c r="E39" s="1128"/>
      <c r="F39" s="1129"/>
      <c r="G39" s="1127"/>
      <c r="H39" s="1128"/>
      <c r="I39" s="1129"/>
      <c r="J39" s="179"/>
      <c r="K39" s="165"/>
    </row>
    <row r="40" spans="1:13" x14ac:dyDescent="0.2">
      <c r="A40" s="11"/>
      <c r="B40" s="11"/>
      <c r="C40" s="179"/>
      <c r="D40" s="403"/>
      <c r="E40" s="403"/>
      <c r="F40" s="403"/>
      <c r="G40" s="179"/>
      <c r="H40" s="179"/>
      <c r="I40" s="179"/>
      <c r="J40" s="179"/>
      <c r="K40" s="165"/>
    </row>
    <row r="41" spans="1:13" x14ac:dyDescent="0.2">
      <c r="A41" s="11"/>
      <c r="B41" s="11"/>
      <c r="C41" s="179"/>
      <c r="D41" s="403"/>
      <c r="E41" s="403"/>
      <c r="F41" s="403"/>
      <c r="G41" s="179"/>
      <c r="H41" s="179"/>
      <c r="I41" s="179"/>
      <c r="J41" s="179"/>
      <c r="K41" s="165"/>
    </row>
    <row r="43" spans="1:13" x14ac:dyDescent="0.2">
      <c r="A43">
        <v>2</v>
      </c>
      <c r="B43" t="s">
        <v>583</v>
      </c>
    </row>
    <row r="44" spans="1:13" x14ac:dyDescent="0.2">
      <c r="B44" s="9" t="s">
        <v>534</v>
      </c>
      <c r="C44" s="3" t="s">
        <v>589</v>
      </c>
    </row>
    <row r="46" spans="1:13" ht="21.75" customHeight="1" x14ac:dyDescent="0.2">
      <c r="D46" s="992" t="s">
        <v>590</v>
      </c>
      <c r="E46" s="993"/>
      <c r="F46" s="993"/>
      <c r="G46" s="993"/>
      <c r="H46" s="993"/>
      <c r="I46" s="993"/>
      <c r="J46" s="993"/>
      <c r="K46" s="702"/>
      <c r="L46" s="178"/>
      <c r="M46" s="178"/>
    </row>
    <row r="47" spans="1:13" ht="20.25" customHeight="1" x14ac:dyDescent="0.2">
      <c r="D47" s="988" t="s">
        <v>896</v>
      </c>
      <c r="E47" s="840"/>
      <c r="F47" s="840"/>
      <c r="G47" s="840"/>
      <c r="H47" s="840"/>
      <c r="I47" s="840"/>
      <c r="J47" s="840"/>
      <c r="K47" s="703"/>
      <c r="L47" s="125"/>
      <c r="M47" s="125"/>
    </row>
    <row r="48" spans="1:13" ht="22.5" customHeight="1" x14ac:dyDescent="0.2">
      <c r="D48" s="1154" t="s">
        <v>908</v>
      </c>
      <c r="E48" s="1155"/>
      <c r="F48" s="1155"/>
      <c r="G48" s="1155"/>
      <c r="H48" s="1155"/>
      <c r="I48" s="1155"/>
      <c r="J48" s="1155"/>
      <c r="K48" s="704"/>
      <c r="L48" s="404"/>
    </row>
    <row r="49" spans="4:16" ht="22.5" x14ac:dyDescent="0.2">
      <c r="D49" s="896"/>
      <c r="E49" s="878"/>
      <c r="F49" s="878"/>
      <c r="G49" s="1114"/>
      <c r="H49" s="47" t="s">
        <v>840</v>
      </c>
      <c r="I49" s="47" t="s">
        <v>840</v>
      </c>
      <c r="J49" s="47" t="s">
        <v>863</v>
      </c>
    </row>
    <row r="50" spans="4:16" x14ac:dyDescent="0.2">
      <c r="D50" s="1115" t="s">
        <v>203</v>
      </c>
      <c r="E50" s="1116"/>
      <c r="F50" s="1116"/>
      <c r="G50" s="1117"/>
      <c r="H50" s="93"/>
      <c r="I50" s="93"/>
      <c r="J50" s="95"/>
    </row>
    <row r="52" spans="4:16" x14ac:dyDescent="0.2">
      <c r="D52" s="361" t="s">
        <v>186</v>
      </c>
      <c r="G52" s="6"/>
      <c r="H52" s="6"/>
      <c r="I52" s="6"/>
      <c r="J52" s="6"/>
    </row>
    <row r="53" spans="4:16" ht="12.75" customHeight="1" x14ac:dyDescent="0.2">
      <c r="D53" s="9" t="s">
        <v>532</v>
      </c>
      <c r="E53" s="765" t="s">
        <v>304</v>
      </c>
      <c r="F53" s="765"/>
      <c r="G53" s="765"/>
      <c r="H53" s="765"/>
      <c r="I53" s="765"/>
      <c r="J53" s="765"/>
      <c r="K53" s="765"/>
      <c r="L53" s="765"/>
      <c r="M53" s="765"/>
      <c r="N53" s="765"/>
      <c r="O53" s="765"/>
      <c r="P53" s="765"/>
    </row>
    <row r="54" spans="4:16" ht="12.75" customHeight="1" x14ac:dyDescent="0.2">
      <c r="D54" s="9" t="s">
        <v>533</v>
      </c>
      <c r="E54" s="765" t="s">
        <v>174</v>
      </c>
      <c r="F54" s="765"/>
      <c r="G54" s="765"/>
      <c r="H54" s="765"/>
      <c r="I54" s="765"/>
      <c r="J54" s="765"/>
      <c r="K54" s="765"/>
      <c r="L54" s="765"/>
      <c r="M54" s="765"/>
      <c r="N54" s="765"/>
      <c r="O54" s="765"/>
      <c r="P54" s="765"/>
    </row>
  </sheetData>
  <mergeCells count="38">
    <mergeCell ref="D25:L25"/>
    <mergeCell ref="D37:F37"/>
    <mergeCell ref="G37:I37"/>
    <mergeCell ref="D38:F39"/>
    <mergeCell ref="G38:I39"/>
    <mergeCell ref="Q27:Q28"/>
    <mergeCell ref="D7:Q7"/>
    <mergeCell ref="D8:Q8"/>
    <mergeCell ref="D15:I15"/>
    <mergeCell ref="C22:P22"/>
    <mergeCell ref="E54:P54"/>
    <mergeCell ref="E53:P53"/>
    <mergeCell ref="D49:G49"/>
    <mergeCell ref="C32:L32"/>
    <mergeCell ref="D50:G50"/>
    <mergeCell ref="D34:I34"/>
    <mergeCell ref="D35:I35"/>
    <mergeCell ref="D46:J46"/>
    <mergeCell ref="D47:J47"/>
    <mergeCell ref="D48:J48"/>
    <mergeCell ref="D36:F36"/>
    <mergeCell ref="G36:I36"/>
    <mergeCell ref="D19:F19"/>
    <mergeCell ref="D16:I16"/>
    <mergeCell ref="D17:I17"/>
    <mergeCell ref="A1:P1"/>
    <mergeCell ref="D29:F29"/>
    <mergeCell ref="D27:F28"/>
    <mergeCell ref="P27:P28"/>
    <mergeCell ref="C4:P4"/>
    <mergeCell ref="D10:F10"/>
    <mergeCell ref="G27:O27"/>
    <mergeCell ref="D24:L24"/>
    <mergeCell ref="D26:L26"/>
    <mergeCell ref="D18:F18"/>
    <mergeCell ref="D9:F9"/>
    <mergeCell ref="B3:L3"/>
    <mergeCell ref="D6:Q6"/>
  </mergeCells>
  <phoneticPr fontId="0" type="noConversion"/>
  <printOptions horizontalCentered="1" verticalCentered="1"/>
  <pageMargins left="0.75" right="0.75" top="1" bottom="1" header="0" footer="0"/>
  <pageSetup paperSize="9" scale="54" fitToWidth="2" fitToHeight="2" orientation="landscape" horizontalDpi="4294967292" r:id="rId1"/>
  <headerFooter alignWithMargins="0">
    <oddFooter>&amp;C&amp;8&amp;A&amp;R&amp;8Página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4:K27"/>
  <sheetViews>
    <sheetView view="pageBreakPreview" zoomScaleNormal="100" workbookViewId="0">
      <selection activeCell="B6" sqref="B6:K6"/>
    </sheetView>
  </sheetViews>
  <sheetFormatPr baseColWidth="10" defaultRowHeight="12.75" x14ac:dyDescent="0.2"/>
  <cols>
    <col min="1" max="1" width="2.5703125" bestFit="1" customWidth="1"/>
    <col min="2" max="2" width="2.7109375" bestFit="1" customWidth="1"/>
    <col min="3" max="3" width="3.28515625" bestFit="1" customWidth="1"/>
    <col min="11" max="11" width="13" customWidth="1"/>
  </cols>
  <sheetData>
    <row r="4" spans="1:11" ht="26.25" customHeight="1" x14ac:dyDescent="0.2">
      <c r="A4" s="770" t="s">
        <v>779</v>
      </c>
      <c r="B4" s="770"/>
      <c r="C4" s="770"/>
      <c r="D4" s="770"/>
      <c r="E4" s="770"/>
      <c r="F4" s="770"/>
      <c r="G4" s="770"/>
      <c r="H4" s="770"/>
      <c r="I4" s="770"/>
      <c r="J4" s="770"/>
      <c r="K4" s="770"/>
    </row>
    <row r="5" spans="1:11" x14ac:dyDescent="0.2">
      <c r="A5" s="168"/>
    </row>
    <row r="6" spans="1:11" x14ac:dyDescent="0.2">
      <c r="A6" s="3"/>
      <c r="B6" s="771" t="s">
        <v>902</v>
      </c>
      <c r="C6" s="771"/>
      <c r="D6" s="771"/>
      <c r="E6" s="771"/>
      <c r="F6" s="771"/>
      <c r="G6" s="771"/>
      <c r="H6" s="771"/>
      <c r="I6" s="771"/>
      <c r="J6" s="771"/>
      <c r="K6" s="771"/>
    </row>
    <row r="7" spans="1:11" x14ac:dyDescent="0.2">
      <c r="A7" s="21" t="s">
        <v>532</v>
      </c>
      <c r="B7" s="21" t="s">
        <v>534</v>
      </c>
      <c r="C7" s="764" t="s">
        <v>649</v>
      </c>
      <c r="D7" s="764"/>
      <c r="E7" s="764"/>
      <c r="F7" s="764"/>
      <c r="G7" s="764"/>
      <c r="H7" s="764"/>
      <c r="I7" s="764"/>
      <c r="J7" s="764"/>
      <c r="K7" s="764"/>
    </row>
    <row r="8" spans="1:11" x14ac:dyDescent="0.2">
      <c r="B8" s="5"/>
      <c r="C8" s="765" t="s">
        <v>650</v>
      </c>
      <c r="D8" s="765"/>
      <c r="E8" s="765"/>
      <c r="F8" s="765"/>
      <c r="G8" s="765"/>
      <c r="H8" s="765"/>
      <c r="I8" s="765"/>
      <c r="J8" s="765"/>
      <c r="K8" s="765"/>
    </row>
    <row r="9" spans="1:11" ht="12.75" customHeight="1" x14ac:dyDescent="0.2">
      <c r="B9" s="5"/>
      <c r="C9" s="20" t="s">
        <v>532</v>
      </c>
      <c r="D9" s="764" t="s">
        <v>778</v>
      </c>
      <c r="E9" s="764"/>
      <c r="F9" s="764"/>
      <c r="G9" s="764"/>
      <c r="H9" s="764"/>
      <c r="I9" s="764"/>
      <c r="J9" s="764"/>
      <c r="K9" s="764"/>
    </row>
    <row r="10" spans="1:11" x14ac:dyDescent="0.2">
      <c r="B10" s="19"/>
      <c r="C10" s="21" t="s">
        <v>533</v>
      </c>
      <c r="D10" s="771" t="s">
        <v>651</v>
      </c>
      <c r="E10" s="772"/>
      <c r="F10" s="772"/>
      <c r="G10" s="772"/>
      <c r="H10" s="772"/>
      <c r="I10" s="772"/>
      <c r="J10" s="772"/>
      <c r="K10" s="772"/>
    </row>
    <row r="11" spans="1:11" x14ac:dyDescent="0.2">
      <c r="C11" s="21" t="s">
        <v>560</v>
      </c>
      <c r="D11" s="771" t="s">
        <v>652</v>
      </c>
      <c r="E11" s="772"/>
      <c r="F11" s="772"/>
      <c r="G11" s="772"/>
      <c r="H11" s="772"/>
      <c r="I11" s="772"/>
      <c r="J11" s="772"/>
      <c r="K11" s="772"/>
    </row>
    <row r="12" spans="1:11" ht="25.5" customHeight="1" x14ac:dyDescent="0.2">
      <c r="B12" s="21" t="s">
        <v>535</v>
      </c>
      <c r="C12" s="766" t="s">
        <v>537</v>
      </c>
      <c r="D12" s="766"/>
      <c r="E12" s="766"/>
      <c r="F12" s="766"/>
      <c r="G12" s="766"/>
      <c r="H12" s="766"/>
      <c r="I12" s="766"/>
      <c r="J12" s="766"/>
      <c r="K12" s="766"/>
    </row>
    <row r="13" spans="1:11" x14ac:dyDescent="0.2">
      <c r="B13" s="21" t="s">
        <v>538</v>
      </c>
      <c r="C13" s="767" t="s">
        <v>541</v>
      </c>
      <c r="D13" s="767"/>
      <c r="E13" s="767"/>
      <c r="F13" s="767"/>
      <c r="G13" s="767"/>
      <c r="H13" s="767"/>
      <c r="I13" s="767"/>
      <c r="J13" s="767"/>
      <c r="K13" s="767"/>
    </row>
    <row r="14" spans="1:11" ht="27" customHeight="1" x14ac:dyDescent="0.2">
      <c r="B14" s="21"/>
      <c r="C14" s="765" t="s">
        <v>764</v>
      </c>
      <c r="D14" s="765"/>
      <c r="E14" s="765"/>
      <c r="F14" s="765"/>
      <c r="G14" s="765"/>
      <c r="H14" s="765"/>
      <c r="I14" s="765"/>
      <c r="J14" s="765"/>
      <c r="K14" s="765"/>
    </row>
    <row r="15" spans="1:11" ht="27" customHeight="1" x14ac:dyDescent="0.2">
      <c r="B15" s="21" t="s">
        <v>539</v>
      </c>
      <c r="C15" s="765" t="s">
        <v>726</v>
      </c>
      <c r="D15" s="765"/>
      <c r="E15" s="765"/>
      <c r="F15" s="765"/>
      <c r="G15" s="765"/>
      <c r="H15" s="765"/>
      <c r="I15" s="765"/>
      <c r="J15" s="765"/>
      <c r="K15" s="765"/>
    </row>
    <row r="16" spans="1:11" ht="13.5" customHeight="1" x14ac:dyDescent="0.2">
      <c r="B16" s="21"/>
      <c r="C16" s="20" t="s">
        <v>532</v>
      </c>
      <c r="D16" s="765" t="s">
        <v>460</v>
      </c>
      <c r="E16" s="765"/>
      <c r="F16" s="765"/>
      <c r="G16" s="765"/>
      <c r="H16" s="765"/>
      <c r="I16" s="765"/>
      <c r="J16" s="765"/>
      <c r="K16" s="765"/>
    </row>
    <row r="17" spans="1:11" ht="13.5" customHeight="1" x14ac:dyDescent="0.2">
      <c r="B17" s="21"/>
      <c r="C17" s="20" t="s">
        <v>533</v>
      </c>
      <c r="D17" s="765" t="s">
        <v>461</v>
      </c>
      <c r="E17" s="765"/>
      <c r="F17" s="765"/>
      <c r="G17" s="765"/>
      <c r="H17" s="765"/>
      <c r="I17" s="765"/>
      <c r="J17" s="765"/>
      <c r="K17" s="765"/>
    </row>
    <row r="18" spans="1:11" ht="25.5" customHeight="1" x14ac:dyDescent="0.2">
      <c r="B18" s="21" t="s">
        <v>540</v>
      </c>
      <c r="C18" s="764" t="s">
        <v>542</v>
      </c>
      <c r="D18" s="764"/>
      <c r="E18" s="764"/>
      <c r="F18" s="764"/>
      <c r="G18" s="764"/>
      <c r="H18" s="764"/>
      <c r="I18" s="764"/>
      <c r="J18" s="764"/>
      <c r="K18" s="764"/>
    </row>
    <row r="20" spans="1:11" x14ac:dyDescent="0.2">
      <c r="B20" s="771" t="s">
        <v>543</v>
      </c>
      <c r="C20" s="771"/>
      <c r="D20" s="771"/>
      <c r="E20" s="771"/>
      <c r="F20" s="771"/>
      <c r="G20" s="771"/>
      <c r="H20" s="771"/>
      <c r="I20" s="771"/>
      <c r="J20" s="771"/>
      <c r="K20" s="771"/>
    </row>
    <row r="21" spans="1:11" x14ac:dyDescent="0.2">
      <c r="A21" s="21" t="s">
        <v>533</v>
      </c>
      <c r="B21" s="21" t="s">
        <v>534</v>
      </c>
      <c r="C21" s="763" t="s">
        <v>544</v>
      </c>
      <c r="D21" s="763"/>
      <c r="E21" s="763"/>
      <c r="F21" s="763"/>
      <c r="G21" s="763"/>
      <c r="H21" s="763"/>
      <c r="I21" s="763"/>
      <c r="J21" s="763"/>
      <c r="K21" s="763"/>
    </row>
    <row r="22" spans="1:11" x14ac:dyDescent="0.2">
      <c r="A22" s="3"/>
      <c r="B22" s="21" t="s">
        <v>535</v>
      </c>
      <c r="C22" s="772" t="s">
        <v>545</v>
      </c>
      <c r="D22" s="772"/>
      <c r="E22" s="772"/>
      <c r="F22" s="772"/>
      <c r="G22" s="772"/>
      <c r="H22" s="772"/>
      <c r="I22" s="772"/>
      <c r="J22" s="772"/>
      <c r="K22" s="772"/>
    </row>
    <row r="23" spans="1:11" x14ac:dyDescent="0.2">
      <c r="A23" s="3"/>
      <c r="C23" s="21" t="s">
        <v>546</v>
      </c>
      <c r="D23" s="763" t="s">
        <v>547</v>
      </c>
      <c r="E23" s="763"/>
      <c r="F23" s="763"/>
      <c r="G23" s="763"/>
      <c r="H23" s="763"/>
      <c r="I23" s="763"/>
      <c r="J23" s="763"/>
      <c r="K23" s="763"/>
    </row>
    <row r="24" spans="1:11" x14ac:dyDescent="0.2">
      <c r="A24" s="3"/>
      <c r="C24" s="21" t="s">
        <v>548</v>
      </c>
      <c r="D24" s="763" t="s">
        <v>549</v>
      </c>
      <c r="E24" s="763"/>
      <c r="F24" s="763"/>
      <c r="G24" s="763"/>
      <c r="H24" s="763"/>
      <c r="I24" s="763"/>
      <c r="J24" s="763"/>
      <c r="K24" s="763"/>
    </row>
    <row r="25" spans="1:11" x14ac:dyDescent="0.2">
      <c r="A25" s="3"/>
      <c r="C25" s="21" t="s">
        <v>550</v>
      </c>
      <c r="D25" s="763" t="s">
        <v>551</v>
      </c>
      <c r="E25" s="763"/>
      <c r="F25" s="763"/>
      <c r="G25" s="763"/>
      <c r="H25" s="763"/>
      <c r="I25" s="763"/>
      <c r="J25" s="763"/>
      <c r="K25" s="763"/>
    </row>
    <row r="26" spans="1:11" x14ac:dyDescent="0.2">
      <c r="A26" s="3"/>
      <c r="C26" s="21" t="s">
        <v>552</v>
      </c>
      <c r="D26" s="763" t="s">
        <v>553</v>
      </c>
      <c r="E26" s="763"/>
      <c r="F26" s="763"/>
      <c r="G26" s="763"/>
      <c r="H26" s="763"/>
      <c r="I26" s="763"/>
      <c r="J26" s="763"/>
      <c r="K26" s="763"/>
    </row>
    <row r="27" spans="1:11" x14ac:dyDescent="0.2">
      <c r="A27" s="3"/>
      <c r="C27" s="1"/>
    </row>
  </sheetData>
  <mergeCells count="21">
    <mergeCell ref="C14:K14"/>
    <mergeCell ref="C18:K18"/>
    <mergeCell ref="C7:K7"/>
    <mergeCell ref="C8:K8"/>
    <mergeCell ref="D9:K9"/>
    <mergeCell ref="C12:K12"/>
    <mergeCell ref="C15:K15"/>
    <mergeCell ref="D16:K16"/>
    <mergeCell ref="D17:K17"/>
    <mergeCell ref="A4:K4"/>
    <mergeCell ref="D10:K10"/>
    <mergeCell ref="D11:K11"/>
    <mergeCell ref="B6:K6"/>
    <mergeCell ref="C13:K13"/>
    <mergeCell ref="D24:K24"/>
    <mergeCell ref="D25:K25"/>
    <mergeCell ref="D26:K26"/>
    <mergeCell ref="B20:K20"/>
    <mergeCell ref="C21:K21"/>
    <mergeCell ref="C22:K22"/>
    <mergeCell ref="D23:K23"/>
  </mergeCells>
  <phoneticPr fontId="0" type="noConversion"/>
  <printOptions horizontalCentered="1"/>
  <pageMargins left="0.75" right="0.75" top="0.39370078740157483" bottom="1" header="0.82677165354330717" footer="0"/>
  <pageSetup paperSize="9" scale="85" orientation="portrait" horizontalDpi="4294967292" r:id="rId1"/>
  <headerFooter alignWithMargins="0">
    <oddFooter>&amp;C&amp;8&amp;A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O210"/>
  <sheetViews>
    <sheetView view="pageBreakPreview" zoomScaleNormal="75" zoomScaleSheetLayoutView="100" workbookViewId="0">
      <selection activeCell="C10" sqref="C10:K10"/>
    </sheetView>
  </sheetViews>
  <sheetFormatPr baseColWidth="10" defaultRowHeight="12.75" x14ac:dyDescent="0.2"/>
  <cols>
    <col min="1" max="1" width="3" customWidth="1"/>
    <col min="2" max="2" width="3.28515625" bestFit="1" customWidth="1"/>
    <col min="3" max="3" width="52.7109375" bestFit="1" customWidth="1"/>
    <col min="4" max="4" width="11" bestFit="1" customWidth="1"/>
    <col min="5" max="7" width="2.7109375" customWidth="1"/>
    <col min="8" max="8" width="14.42578125" bestFit="1" customWidth="1"/>
    <col min="9" max="9" width="6.5703125" bestFit="1" customWidth="1"/>
    <col min="10" max="10" width="6.5703125" customWidth="1"/>
    <col min="11" max="11" width="6.5703125" bestFit="1" customWidth="1"/>
  </cols>
  <sheetData>
    <row r="1" spans="1:13" ht="35.25" customHeight="1" thickBot="1" x14ac:dyDescent="0.25">
      <c r="A1" s="996" t="s">
        <v>780</v>
      </c>
      <c r="B1" s="997"/>
      <c r="C1" s="997"/>
      <c r="D1" s="997"/>
      <c r="E1" s="997"/>
      <c r="F1" s="997"/>
      <c r="G1" s="997"/>
      <c r="H1" s="997"/>
      <c r="I1" s="997"/>
      <c r="J1" s="997"/>
      <c r="K1" s="998"/>
    </row>
    <row r="3" spans="1:13" x14ac:dyDescent="0.2">
      <c r="A3" s="9" t="s">
        <v>532</v>
      </c>
      <c r="B3" s="772" t="s">
        <v>570</v>
      </c>
      <c r="C3" s="772"/>
      <c r="D3" s="772"/>
      <c r="E3" s="772"/>
      <c r="F3" s="772"/>
      <c r="G3" s="772"/>
      <c r="H3" s="772"/>
      <c r="I3" s="772"/>
      <c r="J3" s="772"/>
      <c r="K3" s="772"/>
    </row>
    <row r="4" spans="1:13" x14ac:dyDescent="0.2">
      <c r="B4" s="34" t="s">
        <v>534</v>
      </c>
      <c r="C4" s="764" t="s">
        <v>649</v>
      </c>
      <c r="D4" s="764"/>
      <c r="E4" s="764"/>
      <c r="F4" s="764"/>
      <c r="G4" s="764"/>
      <c r="H4" s="764"/>
      <c r="I4" s="764"/>
      <c r="J4" s="764"/>
      <c r="K4" s="764"/>
      <c r="L4" s="7"/>
      <c r="M4" s="7"/>
    </row>
    <row r="5" spans="1:13" x14ac:dyDescent="0.2">
      <c r="B5" s="34"/>
      <c r="C5" s="769" t="s">
        <v>875</v>
      </c>
      <c r="D5" s="769"/>
      <c r="E5" s="769"/>
      <c r="F5" s="769"/>
      <c r="G5" s="769"/>
      <c r="H5" s="769"/>
      <c r="I5" s="769"/>
      <c r="J5" s="769"/>
      <c r="K5" s="769"/>
    </row>
    <row r="6" spans="1:13" x14ac:dyDescent="0.2">
      <c r="C6" s="932" t="s">
        <v>677</v>
      </c>
      <c r="D6" s="932"/>
      <c r="E6" s="932"/>
      <c r="F6" s="932"/>
      <c r="G6" s="932"/>
      <c r="H6" s="932"/>
      <c r="I6" s="932"/>
      <c r="J6" s="932"/>
      <c r="K6" s="932"/>
    </row>
    <row r="7" spans="1:13" x14ac:dyDescent="0.2">
      <c r="C7" s="769" t="s">
        <v>678</v>
      </c>
      <c r="D7" s="769"/>
      <c r="E7" s="769"/>
      <c r="F7" s="769"/>
      <c r="G7" s="769"/>
      <c r="H7" s="769"/>
      <c r="I7" s="769"/>
      <c r="J7" s="769"/>
      <c r="K7" s="769"/>
    </row>
    <row r="8" spans="1:13" ht="12.75" customHeight="1" x14ac:dyDescent="0.2">
      <c r="I8" s="11"/>
      <c r="J8" s="11"/>
      <c r="K8" s="11"/>
    </row>
    <row r="9" spans="1:13" ht="29.25" customHeight="1" x14ac:dyDescent="0.2">
      <c r="C9" s="992" t="s">
        <v>675</v>
      </c>
      <c r="D9" s="993"/>
      <c r="E9" s="993"/>
      <c r="F9" s="993"/>
      <c r="G9" s="993"/>
      <c r="H9" s="993"/>
      <c r="I9" s="993"/>
      <c r="J9" s="993"/>
      <c r="K9" s="994"/>
    </row>
    <row r="10" spans="1:13" ht="14.25" customHeight="1" x14ac:dyDescent="0.2">
      <c r="C10" s="780" t="s">
        <v>896</v>
      </c>
      <c r="D10" s="781"/>
      <c r="E10" s="781"/>
      <c r="F10" s="781"/>
      <c r="G10" s="781"/>
      <c r="H10" s="781"/>
      <c r="I10" s="781"/>
      <c r="J10" s="781"/>
      <c r="K10" s="782"/>
    </row>
    <row r="11" spans="1:13" ht="36.75" customHeight="1" x14ac:dyDescent="0.2">
      <c r="C11" s="776" t="s">
        <v>522</v>
      </c>
      <c r="D11" s="1193"/>
      <c r="E11" s="1193"/>
      <c r="F11" s="1193"/>
      <c r="G11" s="1193"/>
      <c r="H11" s="1193"/>
      <c r="I11" s="1193"/>
      <c r="J11" s="1193"/>
      <c r="K11" s="1194"/>
    </row>
    <row r="12" spans="1:13" ht="12.75" customHeight="1" x14ac:dyDescent="0.2">
      <c r="C12" s="1167" t="s">
        <v>674</v>
      </c>
      <c r="D12" s="779" t="s">
        <v>694</v>
      </c>
      <c r="E12" s="1163" t="s">
        <v>656</v>
      </c>
      <c r="F12" s="1164"/>
      <c r="G12" s="1165"/>
      <c r="H12" s="779" t="s">
        <v>670</v>
      </c>
      <c r="I12" s="918" t="s">
        <v>676</v>
      </c>
      <c r="J12" s="918" t="s">
        <v>640</v>
      </c>
      <c r="K12" s="1195" t="s">
        <v>521</v>
      </c>
    </row>
    <row r="13" spans="1:13" x14ac:dyDescent="0.2">
      <c r="C13" s="1168"/>
      <c r="D13" s="877"/>
      <c r="E13" s="55" t="s">
        <v>655</v>
      </c>
      <c r="F13" s="56" t="s">
        <v>637</v>
      </c>
      <c r="G13" s="61" t="s">
        <v>669</v>
      </c>
      <c r="H13" s="877"/>
      <c r="I13" s="918"/>
      <c r="J13" s="918"/>
      <c r="K13" s="1196"/>
    </row>
    <row r="14" spans="1:13" x14ac:dyDescent="0.2">
      <c r="C14" s="108"/>
      <c r="D14" s="1169">
        <v>900</v>
      </c>
      <c r="E14" s="52"/>
      <c r="F14" s="53"/>
      <c r="G14" s="54"/>
      <c r="H14" s="1158" t="s">
        <v>671</v>
      </c>
      <c r="I14" s="105"/>
      <c r="J14" s="105"/>
      <c r="K14" s="106"/>
    </row>
    <row r="15" spans="1:13" x14ac:dyDescent="0.2">
      <c r="C15" s="107"/>
      <c r="D15" s="1170"/>
      <c r="E15" s="52"/>
      <c r="F15" s="53"/>
      <c r="G15" s="54"/>
      <c r="H15" s="1166"/>
      <c r="I15" s="105"/>
      <c r="J15" s="105"/>
      <c r="K15" s="106"/>
    </row>
    <row r="16" spans="1:13" ht="13.5" thickBot="1" x14ac:dyDescent="0.25">
      <c r="C16" s="1171" t="s">
        <v>577</v>
      </c>
      <c r="D16" s="110"/>
      <c r="E16" s="58"/>
      <c r="F16" s="59"/>
      <c r="G16" s="60"/>
      <c r="H16" s="372"/>
      <c r="I16" s="105"/>
      <c r="J16" s="105"/>
      <c r="K16" s="384"/>
    </row>
    <row r="17" spans="3:15" x14ac:dyDescent="0.2">
      <c r="C17" s="1172"/>
      <c r="D17" s="1173"/>
      <c r="E17" s="28"/>
      <c r="F17" s="29"/>
      <c r="G17" s="27"/>
      <c r="H17" s="1162" t="s">
        <v>672</v>
      </c>
      <c r="I17" s="299"/>
      <c r="J17" s="299"/>
      <c r="K17" s="383"/>
    </row>
    <row r="18" spans="3:15" x14ac:dyDescent="0.2">
      <c r="C18" s="1172"/>
      <c r="D18" s="1173"/>
      <c r="E18" s="52"/>
      <c r="F18" s="53"/>
      <c r="G18" s="54"/>
      <c r="H18" s="1166"/>
      <c r="I18" s="105"/>
      <c r="J18" s="105"/>
      <c r="K18" s="106"/>
    </row>
    <row r="19" spans="3:15" ht="13.5" thickBot="1" x14ac:dyDescent="0.25">
      <c r="C19" s="1172"/>
      <c r="D19" s="1174"/>
      <c r="E19" s="52"/>
      <c r="F19" s="53"/>
      <c r="G19" s="54"/>
      <c r="H19" s="370"/>
      <c r="I19" s="105"/>
      <c r="J19" s="105"/>
      <c r="K19" s="106"/>
    </row>
    <row r="20" spans="3:15" ht="13.5" thickBot="1" x14ac:dyDescent="0.25">
      <c r="C20" s="1191" t="s">
        <v>638</v>
      </c>
      <c r="D20" s="1192"/>
      <c r="E20" s="1094">
        <f>PRODUCT(1000*COUNTA(G14:G19))</f>
        <v>0</v>
      </c>
      <c r="F20" s="1060"/>
      <c r="G20" s="1061"/>
      <c r="H20" s="62"/>
      <c r="I20" s="63">
        <f>SUM(I14:I19)</f>
        <v>0</v>
      </c>
      <c r="J20" s="63">
        <f>SUM(J14:J19)</f>
        <v>0</v>
      </c>
      <c r="K20" s="63">
        <f>SUM(K14:K19)</f>
        <v>0</v>
      </c>
    </row>
    <row r="21" spans="3:15" x14ac:dyDescent="0.2">
      <c r="C21" s="14"/>
      <c r="D21" s="14"/>
      <c r="E21" s="67"/>
      <c r="F21" s="36"/>
      <c r="G21" s="36"/>
      <c r="H21" s="66"/>
      <c r="I21" s="67"/>
      <c r="J21" s="67"/>
      <c r="K21" s="116"/>
    </row>
    <row r="22" spans="3:15" x14ac:dyDescent="0.2">
      <c r="C22" s="108"/>
      <c r="D22" s="1169">
        <v>800</v>
      </c>
      <c r="E22" s="52"/>
      <c r="F22" s="53"/>
      <c r="G22" s="54"/>
      <c r="H22" s="1158" t="s">
        <v>671</v>
      </c>
      <c r="I22" s="105"/>
      <c r="J22" s="105"/>
      <c r="K22" s="106"/>
    </row>
    <row r="23" spans="3:15" x14ac:dyDescent="0.2">
      <c r="C23" s="107"/>
      <c r="D23" s="1170"/>
      <c r="E23" s="52"/>
      <c r="F23" s="53"/>
      <c r="G23" s="54"/>
      <c r="H23" s="1166"/>
      <c r="I23" s="105"/>
      <c r="J23" s="105"/>
      <c r="K23" s="106"/>
    </row>
    <row r="24" spans="3:15" ht="13.5" thickBot="1" x14ac:dyDescent="0.25">
      <c r="C24" s="1171" t="s">
        <v>576</v>
      </c>
      <c r="D24" s="110"/>
      <c r="E24" s="58"/>
      <c r="F24" s="59"/>
      <c r="G24" s="60"/>
      <c r="H24" s="372"/>
      <c r="I24" s="105"/>
      <c r="J24" s="105"/>
      <c r="K24" s="384"/>
    </row>
    <row r="25" spans="3:15" x14ac:dyDescent="0.2">
      <c r="C25" s="1172"/>
      <c r="D25" s="1173"/>
      <c r="E25" s="28"/>
      <c r="F25" s="29"/>
      <c r="G25" s="27"/>
      <c r="H25" s="1162" t="s">
        <v>672</v>
      </c>
      <c r="I25" s="299"/>
      <c r="J25" s="299"/>
      <c r="K25" s="383"/>
    </row>
    <row r="26" spans="3:15" x14ac:dyDescent="0.2">
      <c r="C26" s="1172"/>
      <c r="D26" s="1173"/>
      <c r="E26" s="52"/>
      <c r="F26" s="53"/>
      <c r="G26" s="54"/>
      <c r="H26" s="1166"/>
      <c r="I26" s="105"/>
      <c r="J26" s="105"/>
      <c r="K26" s="106"/>
    </row>
    <row r="27" spans="3:15" ht="13.5" thickBot="1" x14ac:dyDescent="0.25">
      <c r="C27" s="1172"/>
      <c r="D27" s="1174"/>
      <c r="E27" s="52"/>
      <c r="F27" s="53"/>
      <c r="G27" s="54"/>
      <c r="H27" s="370"/>
      <c r="I27" s="105"/>
      <c r="J27" s="105"/>
      <c r="K27" s="384"/>
    </row>
    <row r="28" spans="3:15" ht="13.5" thickBot="1" x14ac:dyDescent="0.25">
      <c r="C28" s="1191" t="s">
        <v>575</v>
      </c>
      <c r="D28" s="1192"/>
      <c r="E28" s="1094">
        <f>PRODUCT(1000*COUNTA(G22:G27))</f>
        <v>0</v>
      </c>
      <c r="F28" s="1060"/>
      <c r="G28" s="1061"/>
      <c r="H28" s="62"/>
      <c r="I28" s="63">
        <f>SUM(I22:I27)</f>
        <v>0</v>
      </c>
      <c r="J28" s="63">
        <f>SUM(J22:J27)</f>
        <v>0</v>
      </c>
      <c r="K28" s="63">
        <f>SUM(K22:K27)</f>
        <v>0</v>
      </c>
    </row>
    <row r="29" spans="3:15" x14ac:dyDescent="0.2">
      <c r="C29" s="14"/>
      <c r="D29" s="14"/>
      <c r="E29" s="67"/>
      <c r="F29" s="36"/>
      <c r="G29" s="36"/>
      <c r="H29" s="66"/>
      <c r="I29" s="67"/>
      <c r="J29" s="67"/>
      <c r="K29" s="116"/>
    </row>
    <row r="30" spans="3:15" ht="12.75" customHeight="1" x14ac:dyDescent="0.2">
      <c r="C30" s="764" t="s">
        <v>876</v>
      </c>
      <c r="D30" s="764"/>
      <c r="E30" s="764"/>
      <c r="F30" s="764"/>
      <c r="G30" s="764"/>
      <c r="H30" s="764"/>
      <c r="I30" s="764"/>
      <c r="J30" s="764"/>
      <c r="K30" s="764"/>
      <c r="L30" s="362"/>
      <c r="M30" s="362"/>
      <c r="N30" s="362"/>
      <c r="O30" s="362"/>
    </row>
    <row r="31" spans="3:15" x14ac:dyDescent="0.2">
      <c r="C31" s="14"/>
      <c r="D31" s="40"/>
      <c r="E31" s="40"/>
      <c r="F31" s="64"/>
      <c r="G31" s="64"/>
      <c r="H31" s="66"/>
      <c r="I31" s="40"/>
      <c r="J31" s="40"/>
      <c r="K31" s="65"/>
    </row>
    <row r="32" spans="3:15" ht="29.25" customHeight="1" x14ac:dyDescent="0.2">
      <c r="C32" s="992" t="s">
        <v>675</v>
      </c>
      <c r="D32" s="993"/>
      <c r="E32" s="993"/>
      <c r="F32" s="993"/>
      <c r="G32" s="993"/>
      <c r="H32" s="993"/>
      <c r="I32" s="993"/>
      <c r="J32" s="993"/>
      <c r="K32" s="994"/>
    </row>
    <row r="33" spans="2:11" ht="14.25" customHeight="1" x14ac:dyDescent="0.2">
      <c r="C33" s="780" t="s">
        <v>896</v>
      </c>
      <c r="D33" s="781"/>
      <c r="E33" s="781"/>
      <c r="F33" s="781"/>
      <c r="G33" s="781"/>
      <c r="H33" s="781"/>
      <c r="I33" s="781"/>
      <c r="J33" s="781"/>
      <c r="K33" s="782"/>
    </row>
    <row r="34" spans="2:11" ht="37.5" customHeight="1" x14ac:dyDescent="0.2">
      <c r="C34" s="776" t="s">
        <v>520</v>
      </c>
      <c r="D34" s="777"/>
      <c r="E34" s="777"/>
      <c r="F34" s="777"/>
      <c r="G34" s="777"/>
      <c r="H34" s="777"/>
      <c r="I34" s="777"/>
      <c r="J34" s="777"/>
      <c r="K34" s="778"/>
    </row>
    <row r="35" spans="2:11" x14ac:dyDescent="0.2">
      <c r="C35" s="1167" t="s">
        <v>674</v>
      </c>
      <c r="D35" s="779" t="s">
        <v>694</v>
      </c>
      <c r="E35" s="1163" t="s">
        <v>656</v>
      </c>
      <c r="F35" s="1164"/>
      <c r="G35" s="1165"/>
      <c r="H35" s="779" t="s">
        <v>670</v>
      </c>
      <c r="I35" s="918" t="s">
        <v>676</v>
      </c>
      <c r="J35" s="918" t="s">
        <v>640</v>
      </c>
      <c r="K35" s="918" t="s">
        <v>521</v>
      </c>
    </row>
    <row r="36" spans="2:11" x14ac:dyDescent="0.2">
      <c r="C36" s="1168"/>
      <c r="D36" s="877"/>
      <c r="E36" s="55" t="s">
        <v>655</v>
      </c>
      <c r="F36" s="56" t="s">
        <v>637</v>
      </c>
      <c r="G36" s="61" t="s">
        <v>669</v>
      </c>
      <c r="H36" s="877"/>
      <c r="I36" s="918"/>
      <c r="J36" s="918"/>
      <c r="K36" s="918"/>
    </row>
    <row r="37" spans="2:11" x14ac:dyDescent="0.2">
      <c r="C37" s="1176" t="s">
        <v>37</v>
      </c>
      <c r="D37" s="1156">
        <v>901</v>
      </c>
      <c r="E37" s="52"/>
      <c r="F37" s="53"/>
      <c r="G37" s="54"/>
      <c r="H37" s="1158" t="s">
        <v>671</v>
      </c>
      <c r="I37" s="94"/>
      <c r="J37" s="94"/>
      <c r="K37" s="106"/>
    </row>
    <row r="38" spans="2:11" x14ac:dyDescent="0.2">
      <c r="C38" s="1177"/>
      <c r="D38" s="1199"/>
      <c r="E38" s="52"/>
      <c r="F38" s="53"/>
      <c r="G38" s="54"/>
      <c r="H38" s="1162"/>
      <c r="I38" s="94"/>
      <c r="J38" s="94"/>
      <c r="K38" s="106"/>
    </row>
    <row r="39" spans="2:11" ht="13.5" thickBot="1" x14ac:dyDescent="0.25">
      <c r="C39" s="1171" t="s">
        <v>693</v>
      </c>
      <c r="D39" s="1160"/>
      <c r="E39" s="58"/>
      <c r="F39" s="59"/>
      <c r="G39" s="60"/>
      <c r="H39" s="372"/>
      <c r="I39" s="94"/>
      <c r="J39" s="94"/>
      <c r="K39" s="384"/>
    </row>
    <row r="40" spans="2:11" x14ac:dyDescent="0.2">
      <c r="C40" s="1178"/>
      <c r="D40" s="1197"/>
      <c r="E40" s="28"/>
      <c r="F40" s="29"/>
      <c r="G40" s="27"/>
      <c r="H40" s="371"/>
      <c r="I40" s="298"/>
      <c r="J40" s="298"/>
      <c r="K40" s="383"/>
    </row>
    <row r="41" spans="2:11" x14ac:dyDescent="0.2">
      <c r="C41" s="1178"/>
      <c r="D41" s="1197"/>
      <c r="E41" s="52"/>
      <c r="F41" s="53"/>
      <c r="G41" s="54"/>
      <c r="H41" s="1179" t="s">
        <v>672</v>
      </c>
      <c r="I41" s="94"/>
      <c r="J41" s="94"/>
      <c r="K41" s="106"/>
    </row>
    <row r="42" spans="2:11" ht="13.5" thickBot="1" x14ac:dyDescent="0.25">
      <c r="B42" s="14"/>
      <c r="C42" s="1178"/>
      <c r="D42" s="1197"/>
      <c r="E42" s="52"/>
      <c r="F42" s="53"/>
      <c r="G42" s="54"/>
      <c r="H42" s="1180"/>
      <c r="I42" s="297"/>
      <c r="J42" s="297"/>
      <c r="K42" s="384"/>
    </row>
    <row r="43" spans="2:11" ht="13.5" thickBot="1" x14ac:dyDescent="0.25">
      <c r="C43" s="1191" t="s">
        <v>638</v>
      </c>
      <c r="D43" s="1192"/>
      <c r="E43" s="1094">
        <f>PRODUCT(1000*COUNTA(G37:G42))</f>
        <v>0</v>
      </c>
      <c r="F43" s="1060"/>
      <c r="G43" s="1061"/>
      <c r="H43" s="62"/>
      <c r="I43" s="63">
        <f>SUM(I37:I42)</f>
        <v>0</v>
      </c>
      <c r="J43" s="63">
        <f>SUM(J37:J42)</f>
        <v>0</v>
      </c>
      <c r="K43" s="63">
        <f>SUM(K37:K42)</f>
        <v>0</v>
      </c>
    </row>
    <row r="44" spans="2:11" x14ac:dyDescent="0.2">
      <c r="C44" s="14"/>
      <c r="D44" s="14"/>
      <c r="E44" s="67"/>
      <c r="F44" s="36"/>
      <c r="G44" s="36"/>
      <c r="H44" s="66"/>
      <c r="I44" s="67"/>
      <c r="J44" s="67"/>
      <c r="K44" s="116"/>
    </row>
    <row r="45" spans="2:11" x14ac:dyDescent="0.2">
      <c r="C45" s="1176" t="s">
        <v>34</v>
      </c>
      <c r="D45" s="1156">
        <v>902</v>
      </c>
      <c r="E45" s="52"/>
      <c r="F45" s="53"/>
      <c r="G45" s="54"/>
      <c r="H45" s="1158" t="s">
        <v>671</v>
      </c>
      <c r="I45" s="93"/>
      <c r="J45" s="93"/>
      <c r="K45" s="106"/>
    </row>
    <row r="46" spans="2:11" x14ac:dyDescent="0.2">
      <c r="C46" s="1198"/>
      <c r="D46" s="1157"/>
      <c r="E46" s="52"/>
      <c r="F46" s="53"/>
      <c r="G46" s="54"/>
      <c r="H46" s="1162"/>
      <c r="I46" s="93"/>
      <c r="J46" s="93"/>
      <c r="K46" s="106"/>
    </row>
    <row r="47" spans="2:11" ht="13.5" thickBot="1" x14ac:dyDescent="0.25">
      <c r="C47" s="1171" t="s">
        <v>35</v>
      </c>
      <c r="D47" s="1160"/>
      <c r="E47" s="58"/>
      <c r="F47" s="59"/>
      <c r="G47" s="60"/>
      <c r="H47" s="372"/>
      <c r="I47" s="93"/>
      <c r="J47" s="93"/>
      <c r="K47" s="384"/>
    </row>
    <row r="48" spans="2:11" x14ac:dyDescent="0.2">
      <c r="C48" s="1178"/>
      <c r="D48" s="1197"/>
      <c r="E48" s="28"/>
      <c r="F48" s="29"/>
      <c r="G48" s="27"/>
      <c r="H48" s="1162" t="s">
        <v>672</v>
      </c>
      <c r="I48" s="300"/>
      <c r="J48" s="300"/>
      <c r="K48" s="383"/>
    </row>
    <row r="49" spans="2:15" x14ac:dyDescent="0.2">
      <c r="C49" s="1178"/>
      <c r="D49" s="1197"/>
      <c r="E49" s="52"/>
      <c r="F49" s="53"/>
      <c r="G49" s="54"/>
      <c r="H49" s="1162"/>
      <c r="I49" s="93"/>
      <c r="J49" s="93"/>
      <c r="K49" s="106"/>
    </row>
    <row r="50" spans="2:15" ht="13.5" thickBot="1" x14ac:dyDescent="0.25">
      <c r="C50" s="1178"/>
      <c r="D50" s="1197"/>
      <c r="E50" s="52"/>
      <c r="F50" s="53"/>
      <c r="G50" s="54"/>
      <c r="H50" s="372"/>
      <c r="I50" s="223"/>
      <c r="J50" s="223"/>
      <c r="K50" s="384"/>
    </row>
    <row r="51" spans="2:15" ht="13.5" thickBot="1" x14ac:dyDescent="0.25">
      <c r="C51" s="1191" t="s">
        <v>638</v>
      </c>
      <c r="D51" s="1192"/>
      <c r="E51" s="1094">
        <f>PRODUCT(1000*COUNTA(G45:G50))</f>
        <v>0</v>
      </c>
      <c r="F51" s="1060"/>
      <c r="G51" s="1061"/>
      <c r="H51" s="62"/>
      <c r="I51" s="63">
        <f>SUM(I45:I50)</f>
        <v>0</v>
      </c>
      <c r="J51" s="63">
        <f>SUM(J45:J50)</f>
        <v>0</v>
      </c>
      <c r="K51" s="63">
        <f>SUM(K45:K50)</f>
        <v>0</v>
      </c>
    </row>
    <row r="52" spans="2:15" x14ac:dyDescent="0.2">
      <c r="C52" s="14"/>
      <c r="D52" s="14"/>
      <c r="E52" s="67"/>
      <c r="F52" s="36"/>
      <c r="G52" s="36"/>
      <c r="H52" s="66"/>
      <c r="I52" s="311"/>
      <c r="J52" s="67"/>
      <c r="K52" s="116"/>
    </row>
    <row r="53" spans="2:15" ht="12" customHeight="1" x14ac:dyDescent="0.2">
      <c r="C53" s="1175" t="s">
        <v>876</v>
      </c>
      <c r="D53" s="1175"/>
      <c r="E53" s="1175"/>
      <c r="F53" s="1175"/>
      <c r="G53" s="1175"/>
      <c r="H53" s="1175"/>
      <c r="I53" s="1175"/>
      <c r="J53" s="1175"/>
      <c r="K53" s="1175"/>
      <c r="L53" s="362"/>
      <c r="M53" s="362"/>
      <c r="N53" s="362"/>
      <c r="O53" s="362"/>
    </row>
    <row r="54" spans="2:15" x14ac:dyDescent="0.2">
      <c r="C54" s="14"/>
      <c r="D54" s="40"/>
      <c r="E54" s="40"/>
      <c r="F54" s="64"/>
      <c r="G54" s="64"/>
      <c r="H54" s="66"/>
      <c r="I54" s="40"/>
      <c r="J54" s="40"/>
      <c r="K54" s="69"/>
    </row>
    <row r="55" spans="2:15" ht="15" customHeight="1" x14ac:dyDescent="0.2">
      <c r="C55" s="369"/>
      <c r="D55" s="369"/>
      <c r="E55" s="369"/>
      <c r="F55" s="369"/>
      <c r="G55" s="369"/>
      <c r="H55" s="369"/>
      <c r="I55" s="369"/>
      <c r="J55" s="369"/>
      <c r="K55" s="369"/>
      <c r="L55" s="362"/>
      <c r="M55" s="362"/>
      <c r="N55" s="362"/>
      <c r="O55" s="362"/>
    </row>
    <row r="56" spans="2:15" ht="27.75" customHeight="1" x14ac:dyDescent="0.2">
      <c r="C56" s="992" t="s">
        <v>675</v>
      </c>
      <c r="D56" s="993"/>
      <c r="E56" s="993"/>
      <c r="F56" s="993"/>
      <c r="G56" s="993"/>
      <c r="H56" s="993"/>
      <c r="I56" s="993"/>
      <c r="J56" s="993"/>
      <c r="K56" s="994"/>
    </row>
    <row r="57" spans="2:15" x14ac:dyDescent="0.2">
      <c r="C57" s="780" t="s">
        <v>896</v>
      </c>
      <c r="D57" s="781"/>
      <c r="E57" s="781"/>
      <c r="F57" s="781"/>
      <c r="G57" s="781"/>
      <c r="H57" s="781"/>
      <c r="I57" s="781"/>
      <c r="J57" s="781"/>
      <c r="K57" s="782"/>
    </row>
    <row r="58" spans="2:15" ht="33" customHeight="1" x14ac:dyDescent="0.2">
      <c r="C58" s="776" t="s">
        <v>520</v>
      </c>
      <c r="D58" s="777"/>
      <c r="E58" s="777"/>
      <c r="F58" s="777"/>
      <c r="G58" s="777"/>
      <c r="H58" s="777"/>
      <c r="I58" s="777"/>
      <c r="J58" s="777"/>
      <c r="K58" s="778"/>
    </row>
    <row r="59" spans="2:15" x14ac:dyDescent="0.2">
      <c r="C59" s="1205" t="s">
        <v>674</v>
      </c>
      <c r="D59" s="779" t="s">
        <v>694</v>
      </c>
      <c r="E59" s="1212" t="s">
        <v>656</v>
      </c>
      <c r="F59" s="1213"/>
      <c r="G59" s="1214"/>
      <c r="H59" s="1215" t="s">
        <v>670</v>
      </c>
      <c r="I59" s="1196" t="s">
        <v>676</v>
      </c>
      <c r="J59" s="1196" t="s">
        <v>640</v>
      </c>
      <c r="K59" s="1195" t="s">
        <v>521</v>
      </c>
    </row>
    <row r="60" spans="2:15" x14ac:dyDescent="0.2">
      <c r="C60" s="1168"/>
      <c r="D60" s="877"/>
      <c r="E60" s="22" t="s">
        <v>655</v>
      </c>
      <c r="F60" s="23" t="s">
        <v>637</v>
      </c>
      <c r="G60" s="24" t="s">
        <v>669</v>
      </c>
      <c r="H60" s="877"/>
      <c r="I60" s="918"/>
      <c r="J60" s="918"/>
      <c r="K60" s="1196"/>
    </row>
    <row r="61" spans="2:15" x14ac:dyDescent="0.2">
      <c r="B61" s="45"/>
      <c r="C61" s="376"/>
      <c r="D61" s="1199">
        <v>803</v>
      </c>
      <c r="E61" s="53"/>
      <c r="F61" s="53"/>
      <c r="G61" s="54"/>
      <c r="H61" s="1207" t="s">
        <v>146</v>
      </c>
      <c r="I61" s="93"/>
      <c r="J61" s="93"/>
      <c r="K61" s="385"/>
    </row>
    <row r="62" spans="2:15" x14ac:dyDescent="0.2">
      <c r="B62" s="45"/>
      <c r="C62" s="1206" t="s">
        <v>36</v>
      </c>
      <c r="D62" s="1157"/>
      <c r="E62" s="53"/>
      <c r="F62" s="53"/>
      <c r="G62" s="54"/>
      <c r="H62" s="1208"/>
      <c r="I62" s="93"/>
      <c r="J62" s="93"/>
      <c r="K62" s="385"/>
    </row>
    <row r="63" spans="2:15" ht="13.5" thickBot="1" x14ac:dyDescent="0.25">
      <c r="B63" s="45"/>
      <c r="C63" s="1178"/>
      <c r="D63" s="1160"/>
      <c r="E63" s="53"/>
      <c r="F63" s="53"/>
      <c r="G63" s="54"/>
      <c r="H63" s="368"/>
      <c r="I63" s="93"/>
      <c r="J63" s="93"/>
      <c r="K63" s="387"/>
    </row>
    <row r="64" spans="2:15" x14ac:dyDescent="0.2">
      <c r="B64" s="45"/>
      <c r="C64" s="1178"/>
      <c r="D64" s="1160"/>
      <c r="E64" s="70"/>
      <c r="F64" s="70"/>
      <c r="G64" s="71"/>
      <c r="H64" s="1207" t="s">
        <v>147</v>
      </c>
      <c r="I64" s="300"/>
      <c r="J64" s="300"/>
      <c r="K64" s="386"/>
    </row>
    <row r="65" spans="2:11" x14ac:dyDescent="0.2">
      <c r="B65" s="45"/>
      <c r="C65" s="1178"/>
      <c r="D65" s="1160"/>
      <c r="E65" s="53"/>
      <c r="F65" s="53"/>
      <c r="G65" s="54"/>
      <c r="H65" s="1208"/>
      <c r="I65" s="93"/>
      <c r="J65" s="93"/>
      <c r="K65" s="385"/>
    </row>
    <row r="66" spans="2:11" ht="13.5" thickBot="1" x14ac:dyDescent="0.25">
      <c r="B66" s="45"/>
      <c r="C66" s="1178"/>
      <c r="D66" s="1160"/>
      <c r="E66" s="53"/>
      <c r="F66" s="53"/>
      <c r="G66" s="54"/>
      <c r="H66" s="368"/>
      <c r="I66" s="93"/>
      <c r="J66" s="93"/>
      <c r="K66" s="387"/>
    </row>
    <row r="67" spans="2:11" x14ac:dyDescent="0.2">
      <c r="B67" s="45"/>
      <c r="C67" s="1178"/>
      <c r="D67" s="1160"/>
      <c r="E67" s="70"/>
      <c r="F67" s="70"/>
      <c r="G67" s="71"/>
      <c r="H67" s="1207" t="s">
        <v>148</v>
      </c>
      <c r="I67" s="300"/>
      <c r="J67" s="300"/>
      <c r="K67" s="386"/>
    </row>
    <row r="68" spans="2:11" x14ac:dyDescent="0.2">
      <c r="B68" s="45"/>
      <c r="C68" s="1178"/>
      <c r="D68" s="1160"/>
      <c r="E68" s="53"/>
      <c r="F68" s="53"/>
      <c r="G68" s="54"/>
      <c r="H68" s="1208"/>
      <c r="I68" s="93"/>
      <c r="J68" s="93"/>
      <c r="K68" s="385"/>
    </row>
    <row r="69" spans="2:11" ht="13.5" thickBot="1" x14ac:dyDescent="0.25">
      <c r="B69" s="45"/>
      <c r="C69" s="1178"/>
      <c r="D69" s="1160"/>
      <c r="E69" s="58"/>
      <c r="F69" s="59"/>
      <c r="G69" s="60"/>
      <c r="H69" s="373"/>
      <c r="I69" s="223"/>
      <c r="J69" s="223"/>
      <c r="K69" s="387"/>
    </row>
    <row r="70" spans="2:11" x14ac:dyDescent="0.2">
      <c r="B70" s="45"/>
      <c r="C70" s="374"/>
      <c r="D70" s="1210"/>
      <c r="E70" s="28"/>
      <c r="F70" s="29"/>
      <c r="G70" s="27"/>
      <c r="H70" s="1207" t="s">
        <v>149</v>
      </c>
      <c r="I70" s="222"/>
      <c r="J70" s="222"/>
      <c r="K70" s="390"/>
    </row>
    <row r="71" spans="2:11" x14ac:dyDescent="0.2">
      <c r="B71" s="45"/>
      <c r="C71" s="374"/>
      <c r="D71" s="1210"/>
      <c r="E71" s="52"/>
      <c r="F71" s="53"/>
      <c r="G71" s="54"/>
      <c r="H71" s="1208"/>
      <c r="I71" s="93"/>
      <c r="J71" s="93"/>
      <c r="K71" s="388"/>
    </row>
    <row r="72" spans="2:11" ht="13.5" thickBot="1" x14ac:dyDescent="0.25">
      <c r="B72" s="45"/>
      <c r="C72" s="374"/>
      <c r="D72" s="1210"/>
      <c r="E72" s="58"/>
      <c r="F72" s="59"/>
      <c r="G72" s="60"/>
      <c r="H72" s="373"/>
      <c r="I72" s="223"/>
      <c r="J72" s="223"/>
      <c r="K72" s="389"/>
    </row>
    <row r="73" spans="2:11" x14ac:dyDescent="0.2">
      <c r="B73" s="45"/>
      <c r="C73" s="374"/>
      <c r="D73" s="1210"/>
      <c r="E73" s="28"/>
      <c r="F73" s="29"/>
      <c r="G73" s="27"/>
      <c r="H73" s="1207" t="s">
        <v>150</v>
      </c>
      <c r="I73" s="222"/>
      <c r="J73" s="222"/>
      <c r="K73" s="390"/>
    </row>
    <row r="74" spans="2:11" x14ac:dyDescent="0.2">
      <c r="B74" s="45"/>
      <c r="C74" s="374"/>
      <c r="D74" s="1210"/>
      <c r="E74" s="52"/>
      <c r="F74" s="53"/>
      <c r="G74" s="54"/>
      <c r="H74" s="1208"/>
      <c r="I74" s="93"/>
      <c r="J74" s="93"/>
      <c r="K74" s="388"/>
    </row>
    <row r="75" spans="2:11" ht="13.5" thickBot="1" x14ac:dyDescent="0.25">
      <c r="B75" s="45"/>
      <c r="C75" s="374"/>
      <c r="D75" s="1210"/>
      <c r="E75" s="58"/>
      <c r="F75" s="59"/>
      <c r="G75" s="60"/>
      <c r="H75" s="373"/>
      <c r="I75" s="223"/>
      <c r="J75" s="223"/>
      <c r="K75" s="389"/>
    </row>
    <row r="76" spans="2:11" x14ac:dyDescent="0.2">
      <c r="B76" s="45"/>
      <c r="C76" s="374"/>
      <c r="D76" s="1210"/>
      <c r="E76" s="28"/>
      <c r="F76" s="29"/>
      <c r="G76" s="27"/>
      <c r="H76" s="1207" t="s">
        <v>151</v>
      </c>
      <c r="I76" s="222"/>
      <c r="J76" s="222"/>
      <c r="K76" s="390"/>
    </row>
    <row r="77" spans="2:11" x14ac:dyDescent="0.2">
      <c r="B77" s="45"/>
      <c r="C77" s="374"/>
      <c r="D77" s="1210"/>
      <c r="E77" s="52"/>
      <c r="F77" s="53"/>
      <c r="G77" s="54"/>
      <c r="H77" s="1208"/>
      <c r="I77" s="93"/>
      <c r="J77" s="93"/>
      <c r="K77" s="388"/>
    </row>
    <row r="78" spans="2:11" ht="13.5" thickBot="1" x14ac:dyDescent="0.25">
      <c r="B78" s="45"/>
      <c r="C78" s="374"/>
      <c r="D78" s="1211"/>
      <c r="E78" s="58"/>
      <c r="F78" s="59"/>
      <c r="G78" s="60"/>
      <c r="H78" s="373"/>
      <c r="I78" s="223"/>
      <c r="J78" s="223"/>
      <c r="K78" s="389"/>
    </row>
    <row r="79" spans="2:11" ht="13.5" thickBot="1" x14ac:dyDescent="0.25">
      <c r="C79" s="1191" t="s">
        <v>638</v>
      </c>
      <c r="D79" s="1204"/>
      <c r="E79" s="1185">
        <f>1000*COUNTA(G61:G78)</f>
        <v>0</v>
      </c>
      <c r="F79" s="1186"/>
      <c r="G79" s="1187"/>
      <c r="I79" s="375">
        <f>SUM(I61:I78)</f>
        <v>0</v>
      </c>
      <c r="J79" s="375">
        <f>SUM(J61:J78)</f>
        <v>0</v>
      </c>
      <c r="K79" s="375">
        <f>SUM(K61:K78)</f>
        <v>0</v>
      </c>
    </row>
    <row r="80" spans="2:11" ht="13.5" customHeight="1" x14ac:dyDescent="0.2">
      <c r="D80" s="377"/>
      <c r="K80" s="72"/>
    </row>
    <row r="81" spans="2:11" x14ac:dyDescent="0.2">
      <c r="B81" s="45"/>
      <c r="C81" s="376"/>
      <c r="D81" s="1199">
        <v>806</v>
      </c>
      <c r="E81" s="53"/>
      <c r="F81" s="53"/>
      <c r="G81" s="54"/>
      <c r="H81" s="1207" t="s">
        <v>146</v>
      </c>
      <c r="I81" s="93"/>
      <c r="J81" s="93"/>
      <c r="K81" s="385"/>
    </row>
    <row r="82" spans="2:11" x14ac:dyDescent="0.2">
      <c r="C82" s="1206" t="s">
        <v>579</v>
      </c>
      <c r="D82" s="1157"/>
      <c r="E82" s="53"/>
      <c r="F82" s="53"/>
      <c r="G82" s="54"/>
      <c r="H82" s="1208"/>
      <c r="I82" s="93"/>
      <c r="J82" s="93"/>
      <c r="K82" s="385"/>
    </row>
    <row r="83" spans="2:11" ht="13.5" thickBot="1" x14ac:dyDescent="0.25">
      <c r="C83" s="1178"/>
      <c r="D83" s="1160"/>
      <c r="E83" s="53"/>
      <c r="F83" s="53"/>
      <c r="G83" s="54"/>
      <c r="H83" s="368"/>
      <c r="I83" s="93"/>
      <c r="J83" s="93"/>
      <c r="K83" s="387"/>
    </row>
    <row r="84" spans="2:11" x14ac:dyDescent="0.2">
      <c r="C84" s="1178"/>
      <c r="D84" s="1160"/>
      <c r="E84" s="70"/>
      <c r="F84" s="70"/>
      <c r="G84" s="71"/>
      <c r="H84" s="1207" t="s">
        <v>147</v>
      </c>
      <c r="I84" s="300"/>
      <c r="J84" s="300"/>
      <c r="K84" s="386"/>
    </row>
    <row r="85" spans="2:11" x14ac:dyDescent="0.2">
      <c r="C85" s="1178"/>
      <c r="D85" s="1160"/>
      <c r="E85" s="53"/>
      <c r="F85" s="53"/>
      <c r="G85" s="54"/>
      <c r="H85" s="1208"/>
      <c r="I85" s="93"/>
      <c r="J85" s="93"/>
      <c r="K85" s="385"/>
    </row>
    <row r="86" spans="2:11" ht="13.5" thickBot="1" x14ac:dyDescent="0.25">
      <c r="C86" s="1178"/>
      <c r="D86" s="1160"/>
      <c r="E86" s="53"/>
      <c r="F86" s="53"/>
      <c r="G86" s="54"/>
      <c r="H86" s="368"/>
      <c r="I86" s="93"/>
      <c r="J86" s="93"/>
      <c r="K86" s="387"/>
    </row>
    <row r="87" spans="2:11" x14ac:dyDescent="0.2">
      <c r="C87" s="1178"/>
      <c r="D87" s="1160"/>
      <c r="E87" s="70"/>
      <c r="F87" s="70"/>
      <c r="G87" s="71"/>
      <c r="H87" s="1207" t="s">
        <v>148</v>
      </c>
      <c r="I87" s="300"/>
      <c r="J87" s="300"/>
      <c r="K87" s="386"/>
    </row>
    <row r="88" spans="2:11" x14ac:dyDescent="0.2">
      <c r="C88" s="1178"/>
      <c r="D88" s="1160"/>
      <c r="E88" s="53"/>
      <c r="F88" s="53"/>
      <c r="G88" s="54"/>
      <c r="H88" s="1208"/>
      <c r="I88" s="93"/>
      <c r="J88" s="93"/>
      <c r="K88" s="385"/>
    </row>
    <row r="89" spans="2:11" ht="13.5" thickBot="1" x14ac:dyDescent="0.25">
      <c r="B89" s="45"/>
      <c r="C89" s="1209"/>
      <c r="D89" s="1160"/>
      <c r="E89" s="58"/>
      <c r="F89" s="59"/>
      <c r="G89" s="60"/>
      <c r="H89" s="373"/>
      <c r="I89" s="223"/>
      <c r="J89" s="223"/>
      <c r="K89" s="387"/>
    </row>
    <row r="90" spans="2:11" x14ac:dyDescent="0.2">
      <c r="B90" s="45"/>
      <c r="C90" s="374"/>
      <c r="D90" s="1210"/>
      <c r="E90" s="28"/>
      <c r="F90" s="29"/>
      <c r="G90" s="27"/>
      <c r="H90" s="1207" t="s">
        <v>149</v>
      </c>
      <c r="I90" s="222"/>
      <c r="J90" s="222"/>
      <c r="K90" s="390"/>
    </row>
    <row r="91" spans="2:11" x14ac:dyDescent="0.2">
      <c r="B91" s="45"/>
      <c r="C91" s="374"/>
      <c r="D91" s="1210"/>
      <c r="E91" s="52"/>
      <c r="F91" s="53"/>
      <c r="G91" s="54"/>
      <c r="H91" s="1208"/>
      <c r="I91" s="93"/>
      <c r="J91" s="93"/>
      <c r="K91" s="388"/>
    </row>
    <row r="92" spans="2:11" ht="13.5" thickBot="1" x14ac:dyDescent="0.25">
      <c r="B92" s="45"/>
      <c r="C92" s="374"/>
      <c r="D92" s="1210"/>
      <c r="E92" s="58"/>
      <c r="F92" s="59"/>
      <c r="G92" s="60"/>
      <c r="H92" s="373"/>
      <c r="I92" s="223"/>
      <c r="J92" s="223"/>
      <c r="K92" s="389"/>
    </row>
    <row r="93" spans="2:11" x14ac:dyDescent="0.2">
      <c r="B93" s="45"/>
      <c r="C93" s="374"/>
      <c r="D93" s="1210"/>
      <c r="E93" s="28"/>
      <c r="F93" s="29"/>
      <c r="G93" s="27"/>
      <c r="H93" s="1207" t="s">
        <v>150</v>
      </c>
      <c r="I93" s="222"/>
      <c r="J93" s="222"/>
      <c r="K93" s="390"/>
    </row>
    <row r="94" spans="2:11" x14ac:dyDescent="0.2">
      <c r="B94" s="45"/>
      <c r="C94" s="374"/>
      <c r="D94" s="1210"/>
      <c r="E94" s="52"/>
      <c r="F94" s="53"/>
      <c r="G94" s="54"/>
      <c r="H94" s="1208"/>
      <c r="I94" s="93"/>
      <c r="J94" s="93"/>
      <c r="K94" s="388"/>
    </row>
    <row r="95" spans="2:11" ht="13.5" thickBot="1" x14ac:dyDescent="0.25">
      <c r="B95" s="45"/>
      <c r="C95" s="374"/>
      <c r="D95" s="1210"/>
      <c r="E95" s="58"/>
      <c r="F95" s="59"/>
      <c r="G95" s="60"/>
      <c r="H95" s="373"/>
      <c r="I95" s="223"/>
      <c r="J95" s="223"/>
      <c r="K95" s="389"/>
    </row>
    <row r="96" spans="2:11" x14ac:dyDescent="0.2">
      <c r="B96" s="45"/>
      <c r="C96" s="374"/>
      <c r="D96" s="1210"/>
      <c r="E96" s="28"/>
      <c r="F96" s="29"/>
      <c r="G96" s="27"/>
      <c r="H96" s="1207" t="s">
        <v>151</v>
      </c>
      <c r="I96" s="222"/>
      <c r="J96" s="222"/>
      <c r="K96" s="390"/>
    </row>
    <row r="97" spans="2:11" x14ac:dyDescent="0.2">
      <c r="B97" s="45"/>
      <c r="C97" s="374"/>
      <c r="D97" s="1210"/>
      <c r="E97" s="52"/>
      <c r="F97" s="53"/>
      <c r="G97" s="54"/>
      <c r="H97" s="1208"/>
      <c r="I97" s="93"/>
      <c r="J97" s="93"/>
      <c r="K97" s="388"/>
    </row>
    <row r="98" spans="2:11" ht="13.5" thickBot="1" x14ac:dyDescent="0.25">
      <c r="B98" s="45"/>
      <c r="C98" s="374"/>
      <c r="D98" s="1211"/>
      <c r="E98" s="58"/>
      <c r="F98" s="59"/>
      <c r="G98" s="60"/>
      <c r="H98" s="373"/>
      <c r="I98" s="223"/>
      <c r="J98" s="223"/>
      <c r="K98" s="389"/>
    </row>
    <row r="99" spans="2:11" ht="13.5" thickBot="1" x14ac:dyDescent="0.25">
      <c r="C99" s="1191" t="s">
        <v>638</v>
      </c>
      <c r="D99" s="1204"/>
      <c r="E99" s="1185">
        <f>1000*COUNTA(G81:G98)</f>
        <v>0</v>
      </c>
      <c r="F99" s="1186"/>
      <c r="G99" s="1187"/>
      <c r="I99" s="375">
        <f>SUM(I81:I98)</f>
        <v>0</v>
      </c>
      <c r="J99" s="375">
        <f>SUM(J81:J98)</f>
        <v>0</v>
      </c>
      <c r="K99" s="375">
        <f>SUM(K81:K98)</f>
        <v>0</v>
      </c>
    </row>
    <row r="100" spans="2:11" x14ac:dyDescent="0.2">
      <c r="C100" s="14"/>
      <c r="D100" s="378"/>
      <c r="E100" s="67"/>
      <c r="F100" s="36"/>
      <c r="G100" s="36"/>
      <c r="I100" s="67"/>
      <c r="J100" s="67"/>
      <c r="K100" s="67"/>
    </row>
    <row r="101" spans="2:11" x14ac:dyDescent="0.2">
      <c r="B101" s="45"/>
      <c r="C101" s="376"/>
      <c r="D101" s="1199">
        <v>807</v>
      </c>
      <c r="E101" s="53"/>
      <c r="F101" s="53"/>
      <c r="G101" s="54"/>
      <c r="H101" s="1207" t="s">
        <v>146</v>
      </c>
      <c r="I101" s="93"/>
      <c r="J101" s="93"/>
      <c r="K101" s="385"/>
    </row>
    <row r="102" spans="2:11" x14ac:dyDescent="0.2">
      <c r="B102" s="45"/>
      <c r="C102" s="1216" t="s">
        <v>580</v>
      </c>
      <c r="D102" s="1157"/>
      <c r="E102" s="53"/>
      <c r="F102" s="53"/>
      <c r="G102" s="54"/>
      <c r="H102" s="1208"/>
      <c r="I102" s="93"/>
      <c r="J102" s="93"/>
      <c r="K102" s="385"/>
    </row>
    <row r="103" spans="2:11" ht="13.5" thickBot="1" x14ac:dyDescent="0.25">
      <c r="B103" s="45"/>
      <c r="C103" s="1209"/>
      <c r="D103" s="1160"/>
      <c r="E103" s="53"/>
      <c r="F103" s="53"/>
      <c r="G103" s="54"/>
      <c r="H103" s="368"/>
      <c r="I103" s="93"/>
      <c r="J103" s="93"/>
      <c r="K103" s="387"/>
    </row>
    <row r="104" spans="2:11" x14ac:dyDescent="0.2">
      <c r="B104" s="45"/>
      <c r="C104" s="1209"/>
      <c r="D104" s="1160"/>
      <c r="E104" s="70"/>
      <c r="F104" s="70"/>
      <c r="G104" s="71"/>
      <c r="H104" s="1207" t="s">
        <v>147</v>
      </c>
      <c r="I104" s="300"/>
      <c r="J104" s="300"/>
      <c r="K104" s="386"/>
    </row>
    <row r="105" spans="2:11" x14ac:dyDescent="0.2">
      <c r="B105" s="45"/>
      <c r="C105" s="1209"/>
      <c r="D105" s="1160"/>
      <c r="E105" s="53"/>
      <c r="F105" s="53"/>
      <c r="G105" s="54"/>
      <c r="H105" s="1208"/>
      <c r="I105" s="93"/>
      <c r="J105" s="93"/>
      <c r="K105" s="385"/>
    </row>
    <row r="106" spans="2:11" ht="13.5" thickBot="1" x14ac:dyDescent="0.25">
      <c r="B106" s="45"/>
      <c r="C106" s="1209"/>
      <c r="D106" s="1160"/>
      <c r="E106" s="53"/>
      <c r="F106" s="53"/>
      <c r="G106" s="54"/>
      <c r="H106" s="368"/>
      <c r="I106" s="93"/>
      <c r="J106" s="93"/>
      <c r="K106" s="387"/>
    </row>
    <row r="107" spans="2:11" x14ac:dyDescent="0.2">
      <c r="B107" s="45"/>
      <c r="C107" s="1209"/>
      <c r="D107" s="1160"/>
      <c r="E107" s="70"/>
      <c r="F107" s="70"/>
      <c r="G107" s="71"/>
      <c r="H107" s="1207" t="s">
        <v>148</v>
      </c>
      <c r="I107" s="300"/>
      <c r="J107" s="300"/>
      <c r="K107" s="386"/>
    </row>
    <row r="108" spans="2:11" x14ac:dyDescent="0.2">
      <c r="B108" s="45"/>
      <c r="C108" s="1209"/>
      <c r="D108" s="1160"/>
      <c r="E108" s="53"/>
      <c r="F108" s="53"/>
      <c r="G108" s="54"/>
      <c r="H108" s="1208"/>
      <c r="I108" s="93"/>
      <c r="J108" s="93"/>
      <c r="K108" s="385"/>
    </row>
    <row r="109" spans="2:11" ht="13.5" thickBot="1" x14ac:dyDescent="0.25">
      <c r="B109" s="45"/>
      <c r="C109" s="1209"/>
      <c r="D109" s="1160"/>
      <c r="E109" s="58"/>
      <c r="F109" s="59"/>
      <c r="G109" s="60"/>
      <c r="H109" s="373"/>
      <c r="I109" s="223"/>
      <c r="J109" s="223"/>
      <c r="K109" s="387"/>
    </row>
    <row r="110" spans="2:11" x14ac:dyDescent="0.2">
      <c r="B110" s="45"/>
      <c r="C110" s="374"/>
      <c r="D110" s="1210"/>
      <c r="E110" s="28"/>
      <c r="F110" s="29"/>
      <c r="G110" s="27"/>
      <c r="H110" s="1207" t="s">
        <v>149</v>
      </c>
      <c r="I110" s="222"/>
      <c r="J110" s="222"/>
      <c r="K110" s="390"/>
    </row>
    <row r="111" spans="2:11" x14ac:dyDescent="0.2">
      <c r="B111" s="45"/>
      <c r="C111" s="374"/>
      <c r="D111" s="1210"/>
      <c r="E111" s="52"/>
      <c r="F111" s="53"/>
      <c r="G111" s="54"/>
      <c r="H111" s="1208"/>
      <c r="I111" s="93"/>
      <c r="J111" s="93"/>
      <c r="K111" s="388"/>
    </row>
    <row r="112" spans="2:11" ht="13.5" thickBot="1" x14ac:dyDescent="0.25">
      <c r="B112" s="45"/>
      <c r="C112" s="374"/>
      <c r="D112" s="1210"/>
      <c r="E112" s="58"/>
      <c r="F112" s="59"/>
      <c r="G112" s="60"/>
      <c r="H112" s="373"/>
      <c r="I112" s="223"/>
      <c r="J112" s="223"/>
      <c r="K112" s="389"/>
    </row>
    <row r="113" spans="2:11" x14ac:dyDescent="0.2">
      <c r="B113" s="45"/>
      <c r="C113" s="374"/>
      <c r="D113" s="1210"/>
      <c r="E113" s="28"/>
      <c r="F113" s="29"/>
      <c r="G113" s="27"/>
      <c r="H113" s="1207" t="s">
        <v>150</v>
      </c>
      <c r="I113" s="222"/>
      <c r="J113" s="222"/>
      <c r="K113" s="390"/>
    </row>
    <row r="114" spans="2:11" x14ac:dyDescent="0.2">
      <c r="B114" s="45"/>
      <c r="C114" s="374"/>
      <c r="D114" s="1210"/>
      <c r="E114" s="52"/>
      <c r="F114" s="53"/>
      <c r="G114" s="54"/>
      <c r="H114" s="1208"/>
      <c r="I114" s="93"/>
      <c r="J114" s="93"/>
      <c r="K114" s="388"/>
    </row>
    <row r="115" spans="2:11" ht="13.5" thickBot="1" x14ac:dyDescent="0.25">
      <c r="B115" s="45"/>
      <c r="C115" s="374"/>
      <c r="D115" s="1210"/>
      <c r="E115" s="58"/>
      <c r="F115" s="59"/>
      <c r="G115" s="60"/>
      <c r="H115" s="373"/>
      <c r="I115" s="223"/>
      <c r="J115" s="223"/>
      <c r="K115" s="389"/>
    </row>
    <row r="116" spans="2:11" x14ac:dyDescent="0.2">
      <c r="B116" s="45"/>
      <c r="C116" s="374"/>
      <c r="D116" s="1210"/>
      <c r="E116" s="28"/>
      <c r="F116" s="29"/>
      <c r="G116" s="27"/>
      <c r="H116" s="1207" t="s">
        <v>151</v>
      </c>
      <c r="I116" s="222"/>
      <c r="J116" s="222"/>
      <c r="K116" s="390"/>
    </row>
    <row r="117" spans="2:11" x14ac:dyDescent="0.2">
      <c r="B117" s="45"/>
      <c r="C117" s="374"/>
      <c r="D117" s="1210"/>
      <c r="E117" s="52"/>
      <c r="F117" s="53"/>
      <c r="G117" s="54"/>
      <c r="H117" s="1208"/>
      <c r="I117" s="93"/>
      <c r="J117" s="93"/>
      <c r="K117" s="388"/>
    </row>
    <row r="118" spans="2:11" ht="13.5" thickBot="1" x14ac:dyDescent="0.25">
      <c r="B118" s="45"/>
      <c r="C118" s="374"/>
      <c r="D118" s="1211"/>
      <c r="E118" s="58"/>
      <c r="F118" s="59"/>
      <c r="G118" s="60"/>
      <c r="H118" s="373"/>
      <c r="I118" s="223"/>
      <c r="J118" s="223"/>
      <c r="K118" s="389"/>
    </row>
    <row r="119" spans="2:11" ht="13.5" thickBot="1" x14ac:dyDescent="0.25">
      <c r="C119" s="1191" t="s">
        <v>638</v>
      </c>
      <c r="D119" s="1204"/>
      <c r="E119" s="1185">
        <f>1000*COUNTA(G101:G118)</f>
        <v>0</v>
      </c>
      <c r="F119" s="1186"/>
      <c r="G119" s="1187"/>
      <c r="I119" s="375">
        <f>SUM(I101:I118)</f>
        <v>0</v>
      </c>
      <c r="J119" s="375">
        <f>SUM(J101:J118)</f>
        <v>0</v>
      </c>
      <c r="K119" s="375">
        <f>SUM(K101:K118)</f>
        <v>0</v>
      </c>
    </row>
    <row r="120" spans="2:11" x14ac:dyDescent="0.2">
      <c r="C120" s="14"/>
      <c r="D120" s="14"/>
      <c r="E120" s="67"/>
      <c r="F120" s="36"/>
      <c r="G120" s="36"/>
      <c r="I120" s="67"/>
      <c r="J120" s="67"/>
      <c r="K120" s="67"/>
    </row>
    <row r="121" spans="2:11" x14ac:dyDescent="0.2">
      <c r="C121" s="14"/>
      <c r="D121" s="14"/>
      <c r="E121" s="67"/>
      <c r="F121" s="36"/>
      <c r="G121" s="36"/>
      <c r="I121" s="67"/>
      <c r="J121" s="67"/>
      <c r="K121" s="67"/>
    </row>
    <row r="122" spans="2:11" x14ac:dyDescent="0.2">
      <c r="B122" s="45"/>
      <c r="C122" s="1200" t="s">
        <v>782</v>
      </c>
      <c r="D122" s="1217">
        <v>803</v>
      </c>
      <c r="E122" s="53"/>
      <c r="F122" s="53"/>
      <c r="G122" s="54"/>
      <c r="H122" s="1207"/>
      <c r="I122" s="93"/>
      <c r="J122" s="93"/>
      <c r="K122" s="385"/>
    </row>
    <row r="123" spans="2:11" ht="12.75" customHeight="1" x14ac:dyDescent="0.2">
      <c r="B123" s="45"/>
      <c r="C123" s="1223"/>
      <c r="D123" s="1218"/>
      <c r="E123" s="53"/>
      <c r="F123" s="53"/>
      <c r="G123" s="54"/>
      <c r="H123" s="1208"/>
      <c r="I123" s="93"/>
      <c r="J123" s="93"/>
      <c r="K123" s="385"/>
    </row>
    <row r="124" spans="2:11" ht="13.5" thickBot="1" x14ac:dyDescent="0.25">
      <c r="B124" s="45"/>
      <c r="C124" s="1223"/>
      <c r="D124" s="1218"/>
      <c r="E124" s="53"/>
      <c r="F124" s="53"/>
      <c r="G124" s="54"/>
      <c r="H124" s="368"/>
      <c r="I124" s="93"/>
      <c r="J124" s="93"/>
      <c r="K124" s="387"/>
    </row>
    <row r="125" spans="2:11" x14ac:dyDescent="0.2">
      <c r="B125" s="45"/>
      <c r="C125" s="1223"/>
      <c r="D125" s="1218"/>
      <c r="E125" s="70"/>
      <c r="F125" s="70"/>
      <c r="G125" s="71"/>
      <c r="H125" s="1207"/>
      <c r="I125" s="300"/>
      <c r="J125" s="300"/>
      <c r="K125" s="386"/>
    </row>
    <row r="126" spans="2:11" x14ac:dyDescent="0.2">
      <c r="B126" s="45"/>
      <c r="C126" s="1223"/>
      <c r="D126" s="1218"/>
      <c r="E126" s="53"/>
      <c r="F126" s="53"/>
      <c r="G126" s="54"/>
      <c r="H126" s="1208"/>
      <c r="I126" s="93"/>
      <c r="J126" s="93"/>
      <c r="K126" s="385"/>
    </row>
    <row r="127" spans="2:11" ht="13.5" thickBot="1" x14ac:dyDescent="0.25">
      <c r="B127" s="45"/>
      <c r="C127" s="1223"/>
      <c r="D127" s="1218"/>
      <c r="E127" s="53"/>
      <c r="F127" s="53"/>
      <c r="G127" s="54"/>
      <c r="H127" s="368"/>
      <c r="I127" s="93"/>
      <c r="J127" s="93"/>
      <c r="K127" s="387"/>
    </row>
    <row r="128" spans="2:11" x14ac:dyDescent="0.2">
      <c r="B128" s="45"/>
      <c r="C128" s="1223"/>
      <c r="D128" s="1217">
        <v>806</v>
      </c>
      <c r="E128" s="70"/>
      <c r="F128" s="70"/>
      <c r="G128" s="71"/>
      <c r="H128" s="1207"/>
      <c r="I128" s="300"/>
      <c r="J128" s="300"/>
      <c r="K128" s="386"/>
    </row>
    <row r="129" spans="2:15" x14ac:dyDescent="0.2">
      <c r="B129" s="45"/>
      <c r="C129" s="1223"/>
      <c r="D129" s="1218"/>
      <c r="E129" s="53"/>
      <c r="F129" s="53"/>
      <c r="G129" s="54"/>
      <c r="H129" s="1208"/>
      <c r="I129" s="93"/>
      <c r="J129" s="93"/>
      <c r="K129" s="385"/>
    </row>
    <row r="130" spans="2:15" ht="13.5" thickBot="1" x14ac:dyDescent="0.25">
      <c r="B130" s="45"/>
      <c r="C130" s="1223"/>
      <c r="D130" s="1218"/>
      <c r="E130" s="58"/>
      <c r="F130" s="59"/>
      <c r="G130" s="60"/>
      <c r="H130" s="373"/>
      <c r="I130" s="223"/>
      <c r="J130" s="223"/>
      <c r="K130" s="387"/>
    </row>
    <row r="131" spans="2:15" x14ac:dyDescent="0.2">
      <c r="B131" s="45"/>
      <c r="C131" s="1223"/>
      <c r="D131" s="1218"/>
      <c r="E131" s="28"/>
      <c r="F131" s="29"/>
      <c r="G131" s="27"/>
      <c r="H131" s="1207"/>
      <c r="I131" s="222"/>
      <c r="J131" s="222"/>
      <c r="K131" s="390"/>
    </row>
    <row r="132" spans="2:15" x14ac:dyDescent="0.2">
      <c r="B132" s="45"/>
      <c r="C132" s="1223"/>
      <c r="D132" s="1218"/>
      <c r="E132" s="52"/>
      <c r="F132" s="53"/>
      <c r="G132" s="54"/>
      <c r="H132" s="1208"/>
      <c r="I132" s="93"/>
      <c r="J132" s="93"/>
      <c r="K132" s="388"/>
    </row>
    <row r="133" spans="2:15" ht="13.5" thickBot="1" x14ac:dyDescent="0.25">
      <c r="B133" s="45"/>
      <c r="C133" s="1223"/>
      <c r="D133" s="1218"/>
      <c r="E133" s="58"/>
      <c r="F133" s="59"/>
      <c r="G133" s="60"/>
      <c r="H133" s="373"/>
      <c r="I133" s="223"/>
      <c r="J133" s="223"/>
      <c r="K133" s="389"/>
    </row>
    <row r="134" spans="2:15" x14ac:dyDescent="0.2">
      <c r="B134" s="45"/>
      <c r="C134" s="1223"/>
      <c r="D134" s="1217">
        <v>807</v>
      </c>
      <c r="E134" s="28"/>
      <c r="F134" s="29"/>
      <c r="G134" s="27"/>
      <c r="H134" s="1207"/>
      <c r="I134" s="222"/>
      <c r="J134" s="222"/>
      <c r="K134" s="390"/>
    </row>
    <row r="135" spans="2:15" x14ac:dyDescent="0.2">
      <c r="B135" s="45"/>
      <c r="C135" s="1223"/>
      <c r="D135" s="1218"/>
      <c r="E135" s="52"/>
      <c r="F135" s="53"/>
      <c r="G135" s="54"/>
      <c r="H135" s="1208"/>
      <c r="I135" s="93"/>
      <c r="J135" s="93"/>
      <c r="K135" s="388"/>
    </row>
    <row r="136" spans="2:15" ht="13.5" thickBot="1" x14ac:dyDescent="0.25">
      <c r="B136" s="45"/>
      <c r="C136" s="1223"/>
      <c r="D136" s="1218"/>
      <c r="E136" s="58"/>
      <c r="F136" s="59"/>
      <c r="G136" s="60"/>
      <c r="H136" s="373"/>
      <c r="I136" s="223"/>
      <c r="J136" s="223"/>
      <c r="K136" s="389"/>
    </row>
    <row r="137" spans="2:15" x14ac:dyDescent="0.2">
      <c r="B137" s="45"/>
      <c r="C137" s="1223"/>
      <c r="D137" s="1218"/>
      <c r="E137" s="28"/>
      <c r="F137" s="29"/>
      <c r="G137" s="27"/>
      <c r="H137" s="1207"/>
      <c r="I137" s="222"/>
      <c r="J137" s="222"/>
      <c r="K137" s="390"/>
    </row>
    <row r="138" spans="2:15" x14ac:dyDescent="0.2">
      <c r="B138" s="45"/>
      <c r="C138" s="1223"/>
      <c r="D138" s="1218"/>
      <c r="E138" s="52"/>
      <c r="F138" s="53"/>
      <c r="G138" s="54"/>
      <c r="H138" s="1208"/>
      <c r="I138" s="93"/>
      <c r="J138" s="93"/>
      <c r="K138" s="388"/>
    </row>
    <row r="139" spans="2:15" ht="13.5" thickBot="1" x14ac:dyDescent="0.25">
      <c r="B139" s="45"/>
      <c r="C139" s="1224"/>
      <c r="D139" s="1218"/>
      <c r="E139" s="58"/>
      <c r="F139" s="59"/>
      <c r="G139" s="60"/>
      <c r="H139" s="373"/>
      <c r="I139" s="223"/>
      <c r="J139" s="223"/>
      <c r="K139" s="389"/>
    </row>
    <row r="140" spans="2:15" ht="13.5" thickBot="1" x14ac:dyDescent="0.25">
      <c r="C140" s="1191" t="s">
        <v>638</v>
      </c>
      <c r="D140" s="1204"/>
      <c r="E140" s="1185">
        <f>1000*COUNTA(G122:G139)</f>
        <v>0</v>
      </c>
      <c r="F140" s="1186"/>
      <c r="G140" s="1187"/>
      <c r="I140" s="375">
        <f>SUM(I122:I139)</f>
        <v>0</v>
      </c>
      <c r="J140" s="375">
        <f>SUM(J122:J139)</f>
        <v>0</v>
      </c>
      <c r="K140" s="375">
        <f>SUM(K122:K139)</f>
        <v>0</v>
      </c>
    </row>
    <row r="141" spans="2:15" x14ac:dyDescent="0.2">
      <c r="C141" s="14"/>
      <c r="D141" s="14"/>
      <c r="E141" s="67"/>
      <c r="F141" s="36"/>
      <c r="G141" s="36"/>
      <c r="I141" s="67"/>
      <c r="J141" s="67"/>
      <c r="K141" s="67"/>
    </row>
    <row r="142" spans="2:15" ht="13.5" customHeight="1" x14ac:dyDescent="0.2">
      <c r="C142" s="1175" t="s">
        <v>876</v>
      </c>
      <c r="D142" s="1175"/>
      <c r="E142" s="1175"/>
      <c r="F142" s="1175"/>
      <c r="G142" s="1175"/>
      <c r="H142" s="1175"/>
      <c r="I142" s="1175"/>
      <c r="J142" s="1175"/>
      <c r="K142" s="1175"/>
      <c r="L142" s="362"/>
      <c r="M142" s="362"/>
      <c r="N142" s="362"/>
      <c r="O142" s="362"/>
    </row>
    <row r="143" spans="2:15" x14ac:dyDescent="0.2">
      <c r="C143" s="14"/>
      <c r="D143" s="14"/>
      <c r="E143" s="67"/>
      <c r="F143" s="36"/>
      <c r="G143" s="36"/>
      <c r="I143" s="67"/>
      <c r="J143" s="67"/>
      <c r="K143" s="67"/>
    </row>
    <row r="144" spans="2:15" ht="26.25" customHeight="1" x14ac:dyDescent="0.2">
      <c r="C144" s="992" t="s">
        <v>675</v>
      </c>
      <c r="D144" s="993"/>
      <c r="E144" s="993"/>
      <c r="F144" s="993"/>
      <c r="G144" s="993"/>
      <c r="H144" s="993"/>
      <c r="I144" s="993"/>
      <c r="J144" s="993"/>
      <c r="K144" s="994"/>
    </row>
    <row r="145" spans="2:11" x14ac:dyDescent="0.2">
      <c r="C145" s="780" t="s">
        <v>896</v>
      </c>
      <c r="D145" s="781"/>
      <c r="E145" s="781"/>
      <c r="F145" s="781"/>
      <c r="G145" s="781"/>
      <c r="H145" s="781"/>
      <c r="I145" s="781"/>
      <c r="J145" s="781"/>
      <c r="K145" s="782"/>
    </row>
    <row r="146" spans="2:11" ht="32.25" customHeight="1" x14ac:dyDescent="0.2">
      <c r="C146" s="776" t="s">
        <v>520</v>
      </c>
      <c r="D146" s="777"/>
      <c r="E146" s="777"/>
      <c r="F146" s="777"/>
      <c r="G146" s="777"/>
      <c r="H146" s="777"/>
      <c r="I146" s="777"/>
      <c r="J146" s="777"/>
      <c r="K146" s="778"/>
    </row>
    <row r="147" spans="2:11" x14ac:dyDescent="0.2">
      <c r="C147" s="1205" t="s">
        <v>674</v>
      </c>
      <c r="D147" s="779" t="s">
        <v>694</v>
      </c>
      <c r="E147" s="1212" t="s">
        <v>656</v>
      </c>
      <c r="F147" s="1213"/>
      <c r="G147" s="1214"/>
      <c r="H147" s="1215" t="s">
        <v>670</v>
      </c>
      <c r="I147" s="1196" t="s">
        <v>676</v>
      </c>
      <c r="J147" s="1196" t="s">
        <v>640</v>
      </c>
      <c r="K147" s="1195" t="s">
        <v>521</v>
      </c>
    </row>
    <row r="148" spans="2:11" x14ac:dyDescent="0.2">
      <c r="C148" s="1168"/>
      <c r="D148" s="877"/>
      <c r="E148" s="22" t="s">
        <v>655</v>
      </c>
      <c r="F148" s="23" t="s">
        <v>637</v>
      </c>
      <c r="G148" s="24" t="s">
        <v>669</v>
      </c>
      <c r="H148" s="877"/>
      <c r="I148" s="918"/>
      <c r="J148" s="918"/>
      <c r="K148" s="1196"/>
    </row>
    <row r="149" spans="2:11" x14ac:dyDescent="0.2">
      <c r="B149" s="45"/>
      <c r="C149" s="376"/>
      <c r="D149" s="1199">
        <v>907</v>
      </c>
      <c r="E149" s="53"/>
      <c r="F149" s="53"/>
      <c r="G149" s="54"/>
      <c r="H149" s="1207" t="s">
        <v>152</v>
      </c>
      <c r="I149" s="93"/>
      <c r="J149" s="93"/>
      <c r="K149" s="385"/>
    </row>
    <row r="150" spans="2:11" x14ac:dyDescent="0.2">
      <c r="B150" s="45"/>
      <c r="C150" s="1216" t="s">
        <v>581</v>
      </c>
      <c r="D150" s="1157"/>
      <c r="E150" s="53"/>
      <c r="F150" s="53"/>
      <c r="G150" s="54"/>
      <c r="H150" s="1208"/>
      <c r="I150" s="93"/>
      <c r="J150" s="93"/>
      <c r="K150" s="385"/>
    </row>
    <row r="151" spans="2:11" ht="13.5" thickBot="1" x14ac:dyDescent="0.25">
      <c r="B151" s="45"/>
      <c r="C151" s="1209"/>
      <c r="D151" s="1160"/>
      <c r="E151" s="53"/>
      <c r="F151" s="53"/>
      <c r="G151" s="54"/>
      <c r="H151" s="368"/>
      <c r="I151" s="93"/>
      <c r="J151" s="93"/>
      <c r="K151" s="387"/>
    </row>
    <row r="152" spans="2:11" x14ac:dyDescent="0.2">
      <c r="B152" s="45"/>
      <c r="C152" s="1209"/>
      <c r="D152" s="1210"/>
      <c r="E152" s="70"/>
      <c r="F152" s="70"/>
      <c r="G152" s="71"/>
      <c r="H152" s="1207" t="s">
        <v>153</v>
      </c>
      <c r="I152" s="300"/>
      <c r="J152" s="300"/>
      <c r="K152" s="386"/>
    </row>
    <row r="153" spans="2:11" x14ac:dyDescent="0.2">
      <c r="B153" s="45"/>
      <c r="C153" s="1209"/>
      <c r="D153" s="1210"/>
      <c r="E153" s="53"/>
      <c r="F153" s="53"/>
      <c r="G153" s="54"/>
      <c r="H153" s="1208"/>
      <c r="I153" s="93"/>
      <c r="J153" s="93"/>
      <c r="K153" s="385"/>
    </row>
    <row r="154" spans="2:11" ht="13.5" thickBot="1" x14ac:dyDescent="0.25">
      <c r="B154" s="45"/>
      <c r="C154" s="1209"/>
      <c r="D154" s="1210"/>
      <c r="E154" s="53"/>
      <c r="F154" s="53"/>
      <c r="G154" s="54"/>
      <c r="H154" s="368"/>
      <c r="I154" s="93"/>
      <c r="J154" s="93"/>
      <c r="K154" s="387"/>
    </row>
    <row r="155" spans="2:11" x14ac:dyDescent="0.2">
      <c r="B155" s="45"/>
      <c r="C155" s="1209"/>
      <c r="D155" s="1210"/>
      <c r="E155" s="70"/>
      <c r="F155" s="70"/>
      <c r="G155" s="71"/>
      <c r="H155" s="1207" t="s">
        <v>154</v>
      </c>
      <c r="I155" s="300"/>
      <c r="J155" s="300"/>
      <c r="K155" s="386"/>
    </row>
    <row r="156" spans="2:11" x14ac:dyDescent="0.2">
      <c r="B156" s="45"/>
      <c r="C156" s="1209"/>
      <c r="D156" s="1210"/>
      <c r="E156" s="53"/>
      <c r="F156" s="53"/>
      <c r="G156" s="54"/>
      <c r="H156" s="1208"/>
      <c r="I156" s="93"/>
      <c r="J156" s="93"/>
      <c r="K156" s="385"/>
    </row>
    <row r="157" spans="2:11" ht="13.5" thickBot="1" x14ac:dyDescent="0.25">
      <c r="B157" s="45"/>
      <c r="C157" s="1209"/>
      <c r="D157" s="1210"/>
      <c r="E157" s="58"/>
      <c r="F157" s="59"/>
      <c r="G157" s="60"/>
      <c r="H157" s="373"/>
      <c r="I157" s="223"/>
      <c r="J157" s="223"/>
      <c r="K157" s="387"/>
    </row>
    <row r="158" spans="2:11" x14ac:dyDescent="0.2">
      <c r="B158" s="45"/>
      <c r="C158" s="374"/>
      <c r="D158" s="1210"/>
      <c r="E158" s="28"/>
      <c r="F158" s="29"/>
      <c r="G158" s="27"/>
      <c r="H158" s="1207" t="s">
        <v>155</v>
      </c>
      <c r="I158" s="222"/>
      <c r="J158" s="222"/>
      <c r="K158" s="390"/>
    </row>
    <row r="159" spans="2:11" x14ac:dyDescent="0.2">
      <c r="B159" s="45"/>
      <c r="C159" s="374"/>
      <c r="D159" s="1210"/>
      <c r="E159" s="52"/>
      <c r="F159" s="53"/>
      <c r="G159" s="54"/>
      <c r="H159" s="1208"/>
      <c r="I159" s="93"/>
      <c r="J159" s="93"/>
      <c r="K159" s="388"/>
    </row>
    <row r="160" spans="2:11" ht="13.5" thickBot="1" x14ac:dyDescent="0.25">
      <c r="B160" s="45"/>
      <c r="C160" s="374"/>
      <c r="D160" s="1210"/>
      <c r="E160" s="58"/>
      <c r="F160" s="59"/>
      <c r="G160" s="60"/>
      <c r="H160" s="373"/>
      <c r="I160" s="223"/>
      <c r="J160" s="223"/>
      <c r="K160" s="389"/>
    </row>
    <row r="161" spans="2:11" x14ac:dyDescent="0.2">
      <c r="B161" s="45"/>
      <c r="C161" s="374"/>
      <c r="D161" s="1210"/>
      <c r="E161" s="28"/>
      <c r="F161" s="29"/>
      <c r="G161" s="27"/>
      <c r="H161" s="1207" t="s">
        <v>156</v>
      </c>
      <c r="I161" s="222"/>
      <c r="J161" s="222"/>
      <c r="K161" s="390"/>
    </row>
    <row r="162" spans="2:11" x14ac:dyDescent="0.2">
      <c r="B162" s="45"/>
      <c r="C162" s="374"/>
      <c r="D162" s="1210"/>
      <c r="E162" s="52"/>
      <c r="F162" s="53"/>
      <c r="G162" s="54"/>
      <c r="H162" s="1208"/>
      <c r="I162" s="93"/>
      <c r="J162" s="93"/>
      <c r="K162" s="388"/>
    </row>
    <row r="163" spans="2:11" ht="13.5" thickBot="1" x14ac:dyDescent="0.25">
      <c r="B163" s="45"/>
      <c r="C163" s="379"/>
      <c r="D163" s="1211"/>
      <c r="E163" s="58"/>
      <c r="F163" s="59"/>
      <c r="G163" s="60"/>
      <c r="H163" s="373"/>
      <c r="I163" s="223"/>
      <c r="J163" s="223"/>
      <c r="K163" s="389"/>
    </row>
    <row r="164" spans="2:11" x14ac:dyDescent="0.2">
      <c r="B164" s="45"/>
      <c r="C164" s="374"/>
      <c r="D164" s="1199">
        <v>907</v>
      </c>
      <c r="E164" s="28"/>
      <c r="F164" s="29"/>
      <c r="G164" s="27"/>
      <c r="H164" s="1207" t="s">
        <v>157</v>
      </c>
      <c r="I164" s="222"/>
      <c r="J164" s="222"/>
      <c r="K164" s="390"/>
    </row>
    <row r="165" spans="2:11" x14ac:dyDescent="0.2">
      <c r="B165" s="45"/>
      <c r="C165" s="1216" t="s">
        <v>582</v>
      </c>
      <c r="D165" s="1157"/>
      <c r="E165" s="52"/>
      <c r="F165" s="53"/>
      <c r="G165" s="54"/>
      <c r="H165" s="1208"/>
      <c r="I165" s="93"/>
      <c r="J165" s="93"/>
      <c r="K165" s="388"/>
    </row>
    <row r="166" spans="2:11" ht="13.5" thickBot="1" x14ac:dyDescent="0.25">
      <c r="B166" s="45"/>
      <c r="C166" s="1209"/>
      <c r="D166" s="1160"/>
      <c r="E166" s="58"/>
      <c r="F166" s="59"/>
      <c r="G166" s="60"/>
      <c r="H166" s="373"/>
      <c r="I166" s="223"/>
      <c r="J166" s="223"/>
      <c r="K166" s="389"/>
    </row>
    <row r="167" spans="2:11" x14ac:dyDescent="0.2">
      <c r="B167" s="45"/>
      <c r="C167" s="1209"/>
      <c r="D167" s="1210"/>
      <c r="E167" s="365"/>
      <c r="F167" s="38"/>
      <c r="G167" s="39"/>
      <c r="H167" s="1207" t="s">
        <v>158</v>
      </c>
      <c r="I167" s="171"/>
      <c r="J167" s="171"/>
      <c r="K167" s="390"/>
    </row>
    <row r="168" spans="2:11" x14ac:dyDescent="0.2">
      <c r="B168" s="45"/>
      <c r="C168" s="1209"/>
      <c r="D168" s="1210"/>
      <c r="E168" s="364"/>
      <c r="F168" s="366"/>
      <c r="G168" s="367"/>
      <c r="H168" s="1208"/>
      <c r="I168" s="99"/>
      <c r="J168" s="99"/>
      <c r="K168" s="388"/>
    </row>
    <row r="169" spans="2:11" ht="13.5" thickBot="1" x14ac:dyDescent="0.25">
      <c r="B169" s="45"/>
      <c r="C169" s="1209"/>
      <c r="D169" s="1210"/>
      <c r="E169" s="58"/>
      <c r="F169" s="59"/>
      <c r="G169" s="60"/>
      <c r="H169" s="373"/>
      <c r="I169" s="223"/>
      <c r="J169" s="223"/>
      <c r="K169" s="389"/>
    </row>
    <row r="170" spans="2:11" x14ac:dyDescent="0.2">
      <c r="B170" s="45"/>
      <c r="C170" s="1209"/>
      <c r="D170" s="1210"/>
      <c r="E170" s="365"/>
      <c r="F170" s="38"/>
      <c r="G170" s="39"/>
      <c r="H170" s="1207" t="s">
        <v>159</v>
      </c>
      <c r="I170" s="171"/>
      <c r="J170" s="171"/>
      <c r="K170" s="390"/>
    </row>
    <row r="171" spans="2:11" x14ac:dyDescent="0.2">
      <c r="B171" s="45"/>
      <c r="C171" s="1209"/>
      <c r="D171" s="1210"/>
      <c r="E171" s="364"/>
      <c r="F171" s="366"/>
      <c r="G171" s="367"/>
      <c r="H171" s="1208"/>
      <c r="I171" s="99"/>
      <c r="J171" s="99"/>
      <c r="K171" s="388"/>
    </row>
    <row r="172" spans="2:11" ht="13.5" thickBot="1" x14ac:dyDescent="0.25">
      <c r="B172" s="45"/>
      <c r="C172" s="1209"/>
      <c r="D172" s="1210"/>
      <c r="E172" s="58"/>
      <c r="F172" s="59"/>
      <c r="G172" s="60"/>
      <c r="H172" s="373"/>
      <c r="I172" s="223"/>
      <c r="J172" s="223"/>
      <c r="K172" s="389"/>
    </row>
    <row r="173" spans="2:11" x14ac:dyDescent="0.2">
      <c r="B173" s="45"/>
      <c r="C173" s="374"/>
      <c r="D173" s="1210"/>
      <c r="E173" s="365"/>
      <c r="F173" s="38"/>
      <c r="G173" s="39"/>
      <c r="H173" s="1207" t="s">
        <v>150</v>
      </c>
      <c r="I173" s="171"/>
      <c r="J173" s="171"/>
      <c r="K173" s="390"/>
    </row>
    <row r="174" spans="2:11" x14ac:dyDescent="0.2">
      <c r="B174" s="45"/>
      <c r="C174" s="374"/>
      <c r="D174" s="1210"/>
      <c r="E174" s="364"/>
      <c r="F174" s="366"/>
      <c r="G174" s="367"/>
      <c r="H174" s="1208"/>
      <c r="I174" s="99"/>
      <c r="J174" s="99"/>
      <c r="K174" s="388"/>
    </row>
    <row r="175" spans="2:11" ht="13.5" thickBot="1" x14ac:dyDescent="0.25">
      <c r="B175" s="45"/>
      <c r="C175" s="374"/>
      <c r="D175" s="1210"/>
      <c r="E175" s="58"/>
      <c r="F175" s="59"/>
      <c r="G175" s="60"/>
      <c r="H175" s="373"/>
      <c r="I175" s="223"/>
      <c r="J175" s="223"/>
      <c r="K175" s="389"/>
    </row>
    <row r="176" spans="2:11" x14ac:dyDescent="0.2">
      <c r="B176" s="45"/>
      <c r="C176" s="374"/>
      <c r="D176" s="1210"/>
      <c r="E176" s="365"/>
      <c r="F176" s="38"/>
      <c r="G176" s="39"/>
      <c r="H176" s="1207" t="s">
        <v>151</v>
      </c>
      <c r="I176" s="171"/>
      <c r="J176" s="171"/>
      <c r="K176" s="390"/>
    </row>
    <row r="177" spans="2:15" x14ac:dyDescent="0.2">
      <c r="B177" s="45"/>
      <c r="C177" s="374"/>
      <c r="D177" s="1210"/>
      <c r="E177" s="364"/>
      <c r="F177" s="366"/>
      <c r="G177" s="367"/>
      <c r="H177" s="1208"/>
      <c r="I177" s="99"/>
      <c r="J177" s="99"/>
      <c r="K177" s="388"/>
    </row>
    <row r="178" spans="2:15" ht="13.5" thickBot="1" x14ac:dyDescent="0.25">
      <c r="B178" s="45"/>
      <c r="C178" s="374"/>
      <c r="D178" s="1211"/>
      <c r="E178" s="58"/>
      <c r="F178" s="59"/>
      <c r="G178" s="60"/>
      <c r="H178" s="373"/>
      <c r="I178" s="223"/>
      <c r="J178" s="223"/>
      <c r="K178" s="389"/>
    </row>
    <row r="179" spans="2:15" ht="13.5" thickBot="1" x14ac:dyDescent="0.25">
      <c r="C179" s="1191" t="s">
        <v>638</v>
      </c>
      <c r="D179" s="1192"/>
      <c r="E179" s="1094">
        <f>1000*COUNTA(G149:G178)</f>
        <v>0</v>
      </c>
      <c r="F179" s="1225"/>
      <c r="G179" s="1095"/>
      <c r="I179" s="375">
        <f>SUM(I149:I178)</f>
        <v>0</v>
      </c>
      <c r="J179" s="375">
        <f>SUM(J149:J178)</f>
        <v>0</v>
      </c>
      <c r="K179" s="375">
        <f>SUM(K149:K178)</f>
        <v>0</v>
      </c>
    </row>
    <row r="180" spans="2:15" x14ac:dyDescent="0.2">
      <c r="C180" s="14"/>
      <c r="D180" s="14"/>
      <c r="E180" s="67"/>
      <c r="F180" s="36"/>
      <c r="G180" s="36"/>
      <c r="I180" s="67"/>
      <c r="J180" s="67"/>
      <c r="K180" s="67"/>
    </row>
    <row r="181" spans="2:15" ht="13.5" customHeight="1" x14ac:dyDescent="0.2">
      <c r="C181" s="1175" t="s">
        <v>876</v>
      </c>
      <c r="D181" s="1175"/>
      <c r="E181" s="1175"/>
      <c r="F181" s="1175"/>
      <c r="G181" s="1175"/>
      <c r="H181" s="1175"/>
      <c r="I181" s="1175"/>
      <c r="J181" s="1175"/>
      <c r="K181" s="1175"/>
      <c r="L181" s="362"/>
      <c r="M181" s="362"/>
      <c r="N181" s="362"/>
      <c r="O181" s="362"/>
    </row>
    <row r="182" spans="2:15" ht="15" customHeight="1" x14ac:dyDescent="0.2">
      <c r="C182" s="1175"/>
      <c r="D182" s="1175"/>
      <c r="E182" s="1175"/>
      <c r="F182" s="1175"/>
      <c r="G182" s="1175"/>
      <c r="H182" s="1175"/>
      <c r="I182" s="1175"/>
      <c r="J182" s="1175"/>
      <c r="K182" s="1175"/>
      <c r="L182" s="362"/>
      <c r="M182" s="362"/>
      <c r="N182" s="362"/>
      <c r="O182" s="362"/>
    </row>
    <row r="183" spans="2:15" x14ac:dyDescent="0.2">
      <c r="C183" s="14"/>
      <c r="D183" s="14"/>
      <c r="E183" s="67"/>
      <c r="F183" s="36"/>
      <c r="G183" s="36"/>
      <c r="I183" s="67"/>
      <c r="J183" s="67"/>
      <c r="K183" s="67"/>
    </row>
    <row r="184" spans="2:15" ht="29.25" customHeight="1" x14ac:dyDescent="0.2">
      <c r="C184" s="992" t="s">
        <v>675</v>
      </c>
      <c r="D184" s="993"/>
      <c r="E184" s="993"/>
      <c r="F184" s="993"/>
      <c r="G184" s="993"/>
      <c r="H184" s="993"/>
      <c r="I184" s="993"/>
      <c r="J184" s="993"/>
      <c r="K184" s="994"/>
    </row>
    <row r="185" spans="2:15" ht="14.25" customHeight="1" x14ac:dyDescent="0.2">
      <c r="C185" s="780" t="s">
        <v>896</v>
      </c>
      <c r="D185" s="781"/>
      <c r="E185" s="781"/>
      <c r="F185" s="781"/>
      <c r="G185" s="781"/>
      <c r="H185" s="781"/>
      <c r="I185" s="781"/>
      <c r="J185" s="781"/>
      <c r="K185" s="782"/>
    </row>
    <row r="186" spans="2:15" ht="36.75" customHeight="1" x14ac:dyDescent="0.2">
      <c r="C186" s="1188" t="s">
        <v>520</v>
      </c>
      <c r="D186" s="1189"/>
      <c r="E186" s="1189"/>
      <c r="F186" s="1189"/>
      <c r="G186" s="1189"/>
      <c r="H186" s="1189"/>
      <c r="I186" s="1189"/>
      <c r="J186" s="1189"/>
      <c r="K186" s="1190"/>
    </row>
    <row r="187" spans="2:15" x14ac:dyDescent="0.2">
      <c r="C187" s="1167" t="s">
        <v>674</v>
      </c>
      <c r="D187" s="779" t="s">
        <v>694</v>
      </c>
      <c r="E187" s="1163" t="s">
        <v>656</v>
      </c>
      <c r="F187" s="1164"/>
      <c r="G187" s="1165"/>
      <c r="H187" s="779" t="s">
        <v>670</v>
      </c>
      <c r="I187" s="918" t="s">
        <v>676</v>
      </c>
      <c r="J187" s="918" t="s">
        <v>640</v>
      </c>
      <c r="K187" s="1195" t="s">
        <v>521</v>
      </c>
    </row>
    <row r="188" spans="2:15" x14ac:dyDescent="0.2">
      <c r="C188" s="1168"/>
      <c r="D188" s="877"/>
      <c r="E188" s="22" t="s">
        <v>655</v>
      </c>
      <c r="F188" s="23" t="s">
        <v>637</v>
      </c>
      <c r="G188" s="24" t="s">
        <v>669</v>
      </c>
      <c r="H188" s="877"/>
      <c r="I188" s="1136"/>
      <c r="J188" s="1136"/>
      <c r="K188" s="1196"/>
    </row>
    <row r="189" spans="2:15" x14ac:dyDescent="0.2">
      <c r="C189" s="1200" t="s">
        <v>727</v>
      </c>
      <c r="D189" s="1156">
        <v>905</v>
      </c>
      <c r="E189" s="52"/>
      <c r="F189" s="53"/>
      <c r="G189" s="54"/>
      <c r="H189" s="1158" t="s">
        <v>671</v>
      </c>
      <c r="I189" s="93"/>
      <c r="J189" s="93"/>
      <c r="K189" s="106"/>
    </row>
    <row r="190" spans="2:15" x14ac:dyDescent="0.2">
      <c r="C190" s="1201"/>
      <c r="D190" s="1157"/>
      <c r="E190" s="52"/>
      <c r="F190" s="53"/>
      <c r="G190" s="54"/>
      <c r="H190" s="1159"/>
      <c r="I190" s="93"/>
      <c r="J190" s="93"/>
      <c r="K190" s="106"/>
    </row>
    <row r="191" spans="2:15" ht="13.5" customHeight="1" thickBot="1" x14ac:dyDescent="0.25">
      <c r="C191" s="1202"/>
      <c r="D191" s="592"/>
      <c r="E191" s="58"/>
      <c r="F191" s="59"/>
      <c r="G191" s="60"/>
      <c r="H191" s="370"/>
      <c r="I191" s="223"/>
      <c r="J191" s="223"/>
      <c r="K191" s="384"/>
    </row>
    <row r="192" spans="2:15" x14ac:dyDescent="0.2">
      <c r="C192" s="1181" t="s">
        <v>728</v>
      </c>
      <c r="D192" s="1156">
        <v>905</v>
      </c>
      <c r="E192" s="52"/>
      <c r="F192" s="53"/>
      <c r="G192" s="53"/>
      <c r="H192" s="1158" t="s">
        <v>672</v>
      </c>
      <c r="I192" s="242"/>
      <c r="J192" s="222"/>
      <c r="K192" s="106"/>
    </row>
    <row r="193" spans="3:11" x14ac:dyDescent="0.2">
      <c r="C193" s="1182"/>
      <c r="D193" s="1157"/>
      <c r="E193" s="364"/>
      <c r="F193" s="366"/>
      <c r="G193" s="366"/>
      <c r="H193" s="1159"/>
      <c r="I193" s="175"/>
      <c r="J193" s="99"/>
      <c r="K193" s="593"/>
    </row>
    <row r="194" spans="3:11" ht="13.5" thickBot="1" x14ac:dyDescent="0.25">
      <c r="C194" s="1183"/>
      <c r="D194" s="1160"/>
      <c r="E194" s="58"/>
      <c r="F194" s="59"/>
      <c r="G194" s="60"/>
      <c r="H194" s="372"/>
      <c r="I194" s="223"/>
      <c r="J194" s="223"/>
      <c r="K194" s="384"/>
    </row>
    <row r="195" spans="3:11" x14ac:dyDescent="0.2">
      <c r="C195" s="1183"/>
      <c r="D195" s="1160"/>
      <c r="E195" s="28"/>
      <c r="F195" s="29"/>
      <c r="G195" s="27"/>
      <c r="H195" s="1162" t="s">
        <v>673</v>
      </c>
      <c r="I195" s="222"/>
      <c r="J195" s="222"/>
      <c r="K195" s="383"/>
    </row>
    <row r="196" spans="3:11" x14ac:dyDescent="0.2">
      <c r="C196" s="1183"/>
      <c r="D196" s="1160"/>
      <c r="E196" s="52"/>
      <c r="F196" s="53"/>
      <c r="G196" s="54"/>
      <c r="H196" s="1162"/>
      <c r="I196" s="93"/>
      <c r="J196" s="93"/>
      <c r="K196" s="106"/>
    </row>
    <row r="197" spans="3:11" ht="13.5" thickBot="1" x14ac:dyDescent="0.25">
      <c r="C197" s="1184"/>
      <c r="D197" s="1160"/>
      <c r="E197" s="58"/>
      <c r="F197" s="59"/>
      <c r="G197" s="60"/>
      <c r="H197" s="391"/>
      <c r="I197" s="223"/>
      <c r="J197" s="223"/>
      <c r="K197" s="384"/>
    </row>
    <row r="198" spans="3:11" x14ac:dyDescent="0.2">
      <c r="C198" s="1181" t="s">
        <v>729</v>
      </c>
      <c r="D198" s="1156">
        <v>905</v>
      </c>
      <c r="E198" s="52"/>
      <c r="F198" s="53"/>
      <c r="G198" s="53"/>
      <c r="H198" s="1158" t="s">
        <v>672</v>
      </c>
      <c r="I198" s="176"/>
      <c r="J198" s="93"/>
      <c r="K198" s="106"/>
    </row>
    <row r="199" spans="3:11" x14ac:dyDescent="0.2">
      <c r="C199" s="1182"/>
      <c r="D199" s="1157"/>
      <c r="E199" s="52"/>
      <c r="F199" s="53"/>
      <c r="G199" s="53"/>
      <c r="H199" s="1159"/>
      <c r="I199" s="176"/>
      <c r="J199" s="93"/>
      <c r="K199" s="106"/>
    </row>
    <row r="200" spans="3:11" ht="13.5" thickBot="1" x14ac:dyDescent="0.25">
      <c r="C200" s="1183"/>
      <c r="D200" s="1160"/>
      <c r="E200" s="58"/>
      <c r="F200" s="59"/>
      <c r="G200" s="59"/>
      <c r="H200" s="372"/>
      <c r="I200" s="176"/>
      <c r="J200" s="93"/>
      <c r="K200" s="384"/>
    </row>
    <row r="201" spans="3:11" x14ac:dyDescent="0.2">
      <c r="C201" s="1183"/>
      <c r="D201" s="1160"/>
      <c r="E201" s="28"/>
      <c r="F201" s="29"/>
      <c r="G201" s="29"/>
      <c r="H201" s="1162" t="s">
        <v>673</v>
      </c>
      <c r="I201" s="596"/>
      <c r="J201" s="300"/>
      <c r="K201" s="383"/>
    </row>
    <row r="202" spans="3:11" x14ac:dyDescent="0.2">
      <c r="C202" s="1183"/>
      <c r="D202" s="1160"/>
      <c r="E202" s="52"/>
      <c r="F202" s="53"/>
      <c r="G202" s="53"/>
      <c r="H202" s="1162"/>
      <c r="I202" s="176"/>
      <c r="J202" s="93"/>
      <c r="K202" s="106"/>
    </row>
    <row r="203" spans="3:11" ht="13.5" thickBot="1" x14ac:dyDescent="0.25">
      <c r="C203" s="1184"/>
      <c r="D203" s="1161"/>
      <c r="E203" s="58"/>
      <c r="F203" s="59"/>
      <c r="G203" s="59"/>
      <c r="H203" s="598"/>
      <c r="I203" s="252"/>
      <c r="J203" s="223"/>
      <c r="K203" s="384"/>
    </row>
    <row r="204" spans="3:11" ht="12.75" customHeight="1" x14ac:dyDescent="0.2">
      <c r="C204" s="1181" t="s">
        <v>781</v>
      </c>
      <c r="D204" s="749">
        <v>905</v>
      </c>
      <c r="E204" s="52"/>
      <c r="F204" s="53"/>
      <c r="G204" s="53"/>
      <c r="H204" s="1220" t="s">
        <v>673</v>
      </c>
      <c r="I204" s="176"/>
      <c r="J204" s="93"/>
      <c r="K204" s="106"/>
    </row>
    <row r="205" spans="3:11" x14ac:dyDescent="0.2">
      <c r="C205" s="1219"/>
      <c r="D205" s="705"/>
      <c r="E205" s="52"/>
      <c r="F205" s="53"/>
      <c r="G205" s="53"/>
      <c r="H205" s="1221"/>
      <c r="I205" s="176"/>
      <c r="J205" s="93"/>
      <c r="K205" s="106"/>
    </row>
    <row r="206" spans="3:11" ht="13.5" thickBot="1" x14ac:dyDescent="0.25">
      <c r="C206" s="1219"/>
      <c r="D206" s="706"/>
      <c r="E206" s="58"/>
      <c r="F206" s="59"/>
      <c r="G206" s="59"/>
      <c r="H206" s="1222"/>
      <c r="I206" s="176"/>
      <c r="J206" s="93"/>
      <c r="K206" s="384"/>
    </row>
    <row r="207" spans="3:11" ht="13.5" thickBot="1" x14ac:dyDescent="0.25">
      <c r="C207" s="1203" t="s">
        <v>638</v>
      </c>
      <c r="D207" s="1204"/>
      <c r="E207" s="1185">
        <f>PRODUCT(1000*COUNTA(G189:G206))</f>
        <v>0</v>
      </c>
      <c r="F207" s="1186"/>
      <c r="G207" s="1187"/>
      <c r="H207" s="597"/>
      <c r="I207" s="375">
        <f>SUM(I189:I206)</f>
        <v>0</v>
      </c>
      <c r="J207" s="375">
        <f>SUM(J189:J206)</f>
        <v>0</v>
      </c>
      <c r="K207" s="375">
        <f>SUM(K189:K206)</f>
        <v>0</v>
      </c>
    </row>
    <row r="208" spans="3:11" x14ac:dyDescent="0.2">
      <c r="C208" s="14"/>
      <c r="D208" s="14"/>
      <c r="E208" s="67"/>
      <c r="F208" s="36"/>
      <c r="G208" s="36"/>
      <c r="H208" s="66"/>
      <c r="I208" s="311"/>
      <c r="J208" s="67"/>
      <c r="K208" s="116"/>
    </row>
    <row r="209" spans="3:15" ht="12.75" customHeight="1" x14ac:dyDescent="0.2">
      <c r="C209" s="1175" t="s">
        <v>876</v>
      </c>
      <c r="D209" s="1175"/>
      <c r="E209" s="1175"/>
      <c r="F209" s="1175"/>
      <c r="G209" s="1175"/>
      <c r="H209" s="1175"/>
      <c r="I209" s="1175"/>
      <c r="J209" s="1175"/>
      <c r="K209" s="1175"/>
      <c r="L209" s="362"/>
      <c r="M209" s="362"/>
      <c r="N209" s="362"/>
      <c r="O209" s="362"/>
    </row>
    <row r="210" spans="3:15" x14ac:dyDescent="0.2">
      <c r="C210" s="14"/>
      <c r="D210" s="40"/>
      <c r="E210" s="40"/>
      <c r="F210" s="64"/>
      <c r="G210" s="64"/>
      <c r="H210" s="66"/>
      <c r="I210" s="40"/>
      <c r="J210" s="40"/>
      <c r="K210" s="72"/>
    </row>
  </sheetData>
  <mergeCells count="172">
    <mergeCell ref="C204:C206"/>
    <mergeCell ref="H204:H206"/>
    <mergeCell ref="C122:C139"/>
    <mergeCell ref="D134:D139"/>
    <mergeCell ref="C165:C172"/>
    <mergeCell ref="C150:C157"/>
    <mergeCell ref="H122:H123"/>
    <mergeCell ref="H125:H126"/>
    <mergeCell ref="H128:H129"/>
    <mergeCell ref="H131:H132"/>
    <mergeCell ref="C182:K182"/>
    <mergeCell ref="C181:K181"/>
    <mergeCell ref="D151:D163"/>
    <mergeCell ref="D164:D165"/>
    <mergeCell ref="D166:D178"/>
    <mergeCell ref="H173:H174"/>
    <mergeCell ref="H170:H171"/>
    <mergeCell ref="H161:H162"/>
    <mergeCell ref="H152:H153"/>
    <mergeCell ref="H155:H156"/>
    <mergeCell ref="C179:D179"/>
    <mergeCell ref="E179:G179"/>
    <mergeCell ref="D149:D150"/>
    <mergeCell ref="H149:H150"/>
    <mergeCell ref="H176:H177"/>
    <mergeCell ref="C144:K144"/>
    <mergeCell ref="K147:K148"/>
    <mergeCell ref="E147:G147"/>
    <mergeCell ref="H134:H135"/>
    <mergeCell ref="E140:G140"/>
    <mergeCell ref="D147:D148"/>
    <mergeCell ref="C146:K146"/>
    <mergeCell ref="C147:C148"/>
    <mergeCell ref="H137:H138"/>
    <mergeCell ref="H158:H159"/>
    <mergeCell ref="H147:H148"/>
    <mergeCell ref="C145:K145"/>
    <mergeCell ref="H167:H168"/>
    <mergeCell ref="C102:C109"/>
    <mergeCell ref="C142:K142"/>
    <mergeCell ref="H164:H165"/>
    <mergeCell ref="C140:D140"/>
    <mergeCell ref="D103:D118"/>
    <mergeCell ref="I147:I148"/>
    <mergeCell ref="J147:J148"/>
    <mergeCell ref="D128:D133"/>
    <mergeCell ref="D122:D127"/>
    <mergeCell ref="H101:H102"/>
    <mergeCell ref="D101:D102"/>
    <mergeCell ref="H84:H85"/>
    <mergeCell ref="H87:H88"/>
    <mergeCell ref="E119:G119"/>
    <mergeCell ref="H113:H114"/>
    <mergeCell ref="H116:H117"/>
    <mergeCell ref="H104:H105"/>
    <mergeCell ref="H107:H108"/>
    <mergeCell ref="H110:H111"/>
    <mergeCell ref="H90:H91"/>
    <mergeCell ref="H93:H94"/>
    <mergeCell ref="H96:H97"/>
    <mergeCell ref="C119:D119"/>
    <mergeCell ref="H67:H68"/>
    <mergeCell ref="D61:D62"/>
    <mergeCell ref="H73:H74"/>
    <mergeCell ref="H76:H77"/>
    <mergeCell ref="C82:C89"/>
    <mergeCell ref="D83:D98"/>
    <mergeCell ref="C56:K56"/>
    <mergeCell ref="D59:D60"/>
    <mergeCell ref="E59:G59"/>
    <mergeCell ref="J59:J60"/>
    <mergeCell ref="H59:H60"/>
    <mergeCell ref="D63:D78"/>
    <mergeCell ref="D81:D82"/>
    <mergeCell ref="H81:H82"/>
    <mergeCell ref="I59:I60"/>
    <mergeCell ref="H61:H62"/>
    <mergeCell ref="C79:D79"/>
    <mergeCell ref="E79:G79"/>
    <mergeCell ref="H70:H71"/>
    <mergeCell ref="D189:D190"/>
    <mergeCell ref="K187:K188"/>
    <mergeCell ref="H195:H196"/>
    <mergeCell ref="C189:C191"/>
    <mergeCell ref="C192:C197"/>
    <mergeCell ref="C207:D207"/>
    <mergeCell ref="B3:K3"/>
    <mergeCell ref="A1:K1"/>
    <mergeCell ref="C16:C19"/>
    <mergeCell ref="C4:K4"/>
    <mergeCell ref="C5:K5"/>
    <mergeCell ref="H12:H13"/>
    <mergeCell ref="D12:D13"/>
    <mergeCell ref="C12:C13"/>
    <mergeCell ref="C9:K9"/>
    <mergeCell ref="C57:K57"/>
    <mergeCell ref="C58:K58"/>
    <mergeCell ref="C59:C60"/>
    <mergeCell ref="K59:K60"/>
    <mergeCell ref="C10:K10"/>
    <mergeCell ref="C99:D99"/>
    <mergeCell ref="E99:G99"/>
    <mergeCell ref="C62:C69"/>
    <mergeCell ref="H64:H65"/>
    <mergeCell ref="E28:G28"/>
    <mergeCell ref="D45:D46"/>
    <mergeCell ref="D47:D50"/>
    <mergeCell ref="C28:D28"/>
    <mergeCell ref="C51:D51"/>
    <mergeCell ref="C45:C46"/>
    <mergeCell ref="D37:D38"/>
    <mergeCell ref="C47:C50"/>
    <mergeCell ref="C43:D43"/>
    <mergeCell ref="D39:D42"/>
    <mergeCell ref="C6:K6"/>
    <mergeCell ref="E20:G20"/>
    <mergeCell ref="D14:D15"/>
    <mergeCell ref="C7:K7"/>
    <mergeCell ref="C20:D20"/>
    <mergeCell ref="D17:D19"/>
    <mergeCell ref="J12:J13"/>
    <mergeCell ref="C11:K11"/>
    <mergeCell ref="K12:K13"/>
    <mergeCell ref="I12:I13"/>
    <mergeCell ref="C209:K209"/>
    <mergeCell ref="H35:H36"/>
    <mergeCell ref="H48:H49"/>
    <mergeCell ref="E51:G51"/>
    <mergeCell ref="C37:C38"/>
    <mergeCell ref="C39:C42"/>
    <mergeCell ref="H37:H38"/>
    <mergeCell ref="H41:H42"/>
    <mergeCell ref="C53:K53"/>
    <mergeCell ref="C198:C203"/>
    <mergeCell ref="K35:K36"/>
    <mergeCell ref="I35:I36"/>
    <mergeCell ref="D35:D36"/>
    <mergeCell ref="C184:K184"/>
    <mergeCell ref="C185:K185"/>
    <mergeCell ref="J187:J188"/>
    <mergeCell ref="I187:I188"/>
    <mergeCell ref="E187:G187"/>
    <mergeCell ref="H187:H188"/>
    <mergeCell ref="E207:G207"/>
    <mergeCell ref="C186:K186"/>
    <mergeCell ref="C187:C188"/>
    <mergeCell ref="D187:D188"/>
    <mergeCell ref="H189:H190"/>
    <mergeCell ref="D198:D199"/>
    <mergeCell ref="H198:H199"/>
    <mergeCell ref="D200:D203"/>
    <mergeCell ref="H201:H202"/>
    <mergeCell ref="D192:D193"/>
    <mergeCell ref="H192:H193"/>
    <mergeCell ref="D194:D197"/>
    <mergeCell ref="E12:G12"/>
    <mergeCell ref="H14:H15"/>
    <mergeCell ref="H17:H18"/>
    <mergeCell ref="H45:H46"/>
    <mergeCell ref="E43:G43"/>
    <mergeCell ref="C33:K33"/>
    <mergeCell ref="C30:K30"/>
    <mergeCell ref="J35:J36"/>
    <mergeCell ref="C35:C36"/>
    <mergeCell ref="E35:G35"/>
    <mergeCell ref="D22:D23"/>
    <mergeCell ref="H22:H23"/>
    <mergeCell ref="C32:K32"/>
    <mergeCell ref="C34:K34"/>
    <mergeCell ref="C24:C27"/>
    <mergeCell ref="D25:D27"/>
    <mergeCell ref="H25:H26"/>
  </mergeCells>
  <phoneticPr fontId="0" type="noConversion"/>
  <dataValidations xWindow="64588" yWindow="125" count="5">
    <dataValidation type="whole" allowBlank="1" errorTitle="Número erróneo" error="Introduzca un solo dígito, con valores entre 0 y 9, en cada casilla." promptTitle="Bloque de numeración geográfica" prompt="Cada uno de los dígitos NXY AB del Plan Nacional de Numeración" sqref="D200 D194 D164 D166 D149 D151 D189 D191:D192 D198 D122 D22 D63 D61 D83 D81 D103 D101 D16 D37:D39 D14 D45 D47 D24 D206 D204">
      <formula1>0</formula1>
      <formula2>9</formula2>
    </dataValidation>
    <dataValidation type="whole" allowBlank="1" showInputMessage="1" showErrorMessage="1" errorTitle="Valor incorrecto" error="Introduzca un número entre 0 y 10.000" promptTitle="Cantidad de numeración utilizada" prompt="Para ese bloque" sqref="I48:J49 I45:J46 I189:J206">
      <formula1>0</formula1>
      <formula2>10000</formula2>
    </dataValidation>
    <dataValidation allowBlank="1" errorTitle="Número erróneo" error="Introduzca un solo dígito, con valores entre 0 y 9, en cada casilla." promptTitle="Distrito de tarificación" prompt="Cada uno de los dígitos del distrito de tarificación asociados a ese bloque y subbloque." sqref="H157:H178 H151:H152 H149 H154:H155 H130:H139 H124:H125 H122 H127:H128 H66:H67 H61 H63:H64 H69:H78 H86:H87 H81 H83:H84 H89:H98 H106:H107 H101 H103:H104 H109:H118"/>
    <dataValidation allowBlank="1" sqref="E189:G206 I37:K42 E149:G178 E122:G139 E22:G27 E61:G78 E81:G98 E101:G118 E14:G19 E37:G42 E45:G50 K45:K50 K189:K206"/>
    <dataValidation allowBlank="1" errorTitle="Valor incorrecto" error="Introduzca un número entre 0 y 10.000" promptTitle="Cantidad de numeración utilizada" prompt="Para ese bloque" sqref="I14:J19 I22:J27"/>
  </dataValidations>
  <printOptions horizontalCentered="1" verticalCentered="1"/>
  <pageMargins left="0.75" right="0.75" top="0.39370078740157483" bottom="1" header="0.39370078740157483" footer="0"/>
  <pageSetup paperSize="9" scale="77" fitToHeight="6" orientation="portrait" horizontalDpi="4294967292" r:id="rId1"/>
  <headerFooter alignWithMargins="0">
    <oddFooter>&amp;C&amp;8&amp;A&amp;R&amp;8Página &amp;P</oddFooter>
  </headerFooter>
  <rowBreaks count="5" manualBreakCount="5">
    <brk id="31" max="10" man="1"/>
    <brk id="55" max="10" man="1"/>
    <brk id="143" max="10" man="1"/>
    <brk id="182" max="16383" man="1"/>
    <brk id="210" min="1" max="3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1"/>
  <dimension ref="A1:L271"/>
  <sheetViews>
    <sheetView view="pageBreakPreview" topLeftCell="A4" zoomScaleNormal="75" workbookViewId="0">
      <selection activeCell="C25" sqref="C25"/>
    </sheetView>
  </sheetViews>
  <sheetFormatPr baseColWidth="10" defaultRowHeight="12.75" x14ac:dyDescent="0.2"/>
  <cols>
    <col min="1" max="1" width="3" customWidth="1"/>
    <col min="2" max="2" width="3.28515625" bestFit="1" customWidth="1"/>
    <col min="3" max="3" width="61.5703125" customWidth="1"/>
    <col min="4" max="4" width="10.28515625" bestFit="1" customWidth="1"/>
    <col min="5" max="6" width="12.140625" bestFit="1" customWidth="1"/>
    <col min="7" max="7" width="13.7109375" customWidth="1"/>
    <col min="8" max="8" width="9.140625" bestFit="1" customWidth="1"/>
    <col min="9" max="9" width="15" bestFit="1" customWidth="1"/>
  </cols>
  <sheetData>
    <row r="1" spans="1:11" ht="36" customHeight="1" thickBot="1" x14ac:dyDescent="0.25">
      <c r="A1" s="996" t="s">
        <v>780</v>
      </c>
      <c r="B1" s="997"/>
      <c r="C1" s="997"/>
      <c r="D1" s="997"/>
      <c r="E1" s="997"/>
      <c r="F1" s="997"/>
      <c r="G1" s="997"/>
      <c r="H1" s="997"/>
      <c r="I1" s="998"/>
    </row>
    <row r="3" spans="1:11" x14ac:dyDescent="0.2">
      <c r="A3" s="9" t="s">
        <v>532</v>
      </c>
      <c r="B3" s="772" t="s">
        <v>570</v>
      </c>
      <c r="C3" s="772"/>
      <c r="D3" s="772"/>
      <c r="E3" s="772"/>
      <c r="F3" s="772"/>
      <c r="G3" s="772"/>
      <c r="H3" s="772"/>
      <c r="I3" s="772"/>
    </row>
    <row r="4" spans="1:11" ht="25.5" customHeight="1" x14ac:dyDescent="0.2">
      <c r="A4" s="113"/>
      <c r="B4" s="30" t="s">
        <v>535</v>
      </c>
      <c r="C4" s="769" t="s">
        <v>680</v>
      </c>
      <c r="D4" s="769"/>
      <c r="E4" s="769"/>
      <c r="F4" s="769"/>
      <c r="G4" s="769"/>
      <c r="H4" s="769"/>
      <c r="I4" s="769"/>
      <c r="J4" s="7"/>
      <c r="K4" s="7"/>
    </row>
    <row r="5" spans="1:11" ht="12.75" customHeight="1" x14ac:dyDescent="0.2">
      <c r="A5" s="11"/>
      <c r="B5" s="11"/>
      <c r="C5" s="12"/>
      <c r="D5" s="12"/>
    </row>
    <row r="6" spans="1:11" x14ac:dyDescent="0.2">
      <c r="A6" s="57"/>
      <c r="B6" s="57"/>
      <c r="C6" s="992" t="s">
        <v>666</v>
      </c>
      <c r="D6" s="993"/>
      <c r="E6" s="993"/>
      <c r="F6" s="993"/>
      <c r="G6" s="993"/>
      <c r="H6" s="993"/>
      <c r="I6" s="994"/>
    </row>
    <row r="7" spans="1:11" ht="12.75" customHeight="1" x14ac:dyDescent="0.2">
      <c r="A7" s="12"/>
      <c r="B7" s="12"/>
      <c r="C7" s="988" t="s">
        <v>896</v>
      </c>
      <c r="D7" s="840"/>
      <c r="E7" s="840"/>
      <c r="F7" s="840"/>
      <c r="G7" s="840"/>
      <c r="H7" s="840"/>
      <c r="I7" s="989"/>
    </row>
    <row r="8" spans="1:11" ht="25.5" customHeight="1" x14ac:dyDescent="0.2">
      <c r="A8" s="57"/>
      <c r="B8" s="57"/>
      <c r="C8" s="776" t="s">
        <v>877</v>
      </c>
      <c r="D8" s="777"/>
      <c r="E8" s="777"/>
      <c r="F8" s="777"/>
      <c r="G8" s="777"/>
      <c r="H8" s="777"/>
      <c r="I8" s="778"/>
    </row>
    <row r="9" spans="1:11" ht="14.25" x14ac:dyDescent="0.2">
      <c r="A9" s="11"/>
      <c r="B9" s="11"/>
      <c r="C9" s="90" t="s">
        <v>674</v>
      </c>
      <c r="D9" s="90" t="s">
        <v>694</v>
      </c>
      <c r="E9" s="90" t="s">
        <v>676</v>
      </c>
      <c r="F9" s="90" t="s">
        <v>640</v>
      </c>
      <c r="G9" s="90" t="s">
        <v>684</v>
      </c>
      <c r="H9" s="74" t="s">
        <v>188</v>
      </c>
      <c r="I9" s="74" t="s">
        <v>189</v>
      </c>
    </row>
    <row r="10" spans="1:11" x14ac:dyDescent="0.2">
      <c r="C10" s="88" t="s">
        <v>39</v>
      </c>
      <c r="D10" s="85" t="s">
        <v>685</v>
      </c>
      <c r="E10" s="86"/>
      <c r="F10" s="86"/>
      <c r="G10" s="86"/>
      <c r="H10" s="87" t="str">
        <f t="shared" ref="H10:H18" si="0">IF(G10=0," ",(E10/G10))</f>
        <v xml:space="preserve"> </v>
      </c>
      <c r="I10" s="87" t="str">
        <f t="shared" ref="I10:I18" si="1">IF(G10=0," ",(F10/G10))</f>
        <v xml:space="preserve"> </v>
      </c>
    </row>
    <row r="11" spans="1:11" x14ac:dyDescent="0.2">
      <c r="C11" s="89" t="s">
        <v>453</v>
      </c>
      <c r="D11" s="85">
        <v>901</v>
      </c>
      <c r="E11" s="86"/>
      <c r="F11" s="86"/>
      <c r="G11" s="86"/>
      <c r="H11" s="87" t="str">
        <f t="shared" si="0"/>
        <v xml:space="preserve"> </v>
      </c>
      <c r="I11" s="87" t="str">
        <f t="shared" si="1"/>
        <v xml:space="preserve"> </v>
      </c>
    </row>
    <row r="12" spans="1:11" x14ac:dyDescent="0.2">
      <c r="C12" s="89" t="s">
        <v>38</v>
      </c>
      <c r="D12" s="85">
        <v>902</v>
      </c>
      <c r="E12" s="86"/>
      <c r="F12" s="86"/>
      <c r="G12" s="86"/>
      <c r="H12" s="87" t="str">
        <f t="shared" si="0"/>
        <v xml:space="preserve"> </v>
      </c>
      <c r="I12" s="87" t="str">
        <f t="shared" si="1"/>
        <v xml:space="preserve"> </v>
      </c>
    </row>
    <row r="13" spans="1:11" x14ac:dyDescent="0.2">
      <c r="C13" s="1233" t="s">
        <v>679</v>
      </c>
      <c r="D13" s="84">
        <v>803</v>
      </c>
      <c r="E13" s="382"/>
      <c r="F13" s="381"/>
      <c r="G13" s="381"/>
      <c r="H13" s="87" t="str">
        <f>IF(G13=0," ",(E13/G13))</f>
        <v xml:space="preserve"> </v>
      </c>
      <c r="I13" s="87" t="str">
        <f>IF(G13=0," ",(F13/G13))</f>
        <v xml:space="preserve"> </v>
      </c>
    </row>
    <row r="14" spans="1:11" x14ac:dyDescent="0.2">
      <c r="C14" s="1234"/>
      <c r="D14" s="84">
        <v>806</v>
      </c>
      <c r="E14" s="382"/>
      <c r="F14" s="381"/>
      <c r="G14" s="381"/>
      <c r="H14" s="87" t="str">
        <f>IF(G14=0," ",(E14/G14))</f>
        <v xml:space="preserve"> </v>
      </c>
      <c r="I14" s="87" t="str">
        <f>IF(G14=0," ",(F14/G14))</f>
        <v xml:space="preserve"> </v>
      </c>
    </row>
    <row r="15" spans="1:11" x14ac:dyDescent="0.2">
      <c r="C15" s="1234"/>
      <c r="D15" s="84">
        <v>807</v>
      </c>
      <c r="E15" s="382"/>
      <c r="F15" s="381"/>
      <c r="G15" s="381"/>
      <c r="H15" s="87" t="str">
        <f>IF(G15=0," ",(E15/G15))</f>
        <v xml:space="preserve"> </v>
      </c>
      <c r="I15" s="87" t="str">
        <f>IF(G15=0," ",(F15/G15))</f>
        <v xml:space="preserve"> </v>
      </c>
    </row>
    <row r="16" spans="1:11" x14ac:dyDescent="0.2">
      <c r="C16" s="1235"/>
      <c r="D16" s="84">
        <v>907</v>
      </c>
      <c r="E16" s="382"/>
      <c r="F16" s="381"/>
      <c r="G16" s="381"/>
      <c r="H16" s="87" t="str">
        <f>IF(G16=0," ",(E16/G16))</f>
        <v xml:space="preserve"> </v>
      </c>
      <c r="I16" s="87" t="str">
        <f>IF(G16=0," ",(F16/G16))</f>
        <v xml:space="preserve"> </v>
      </c>
    </row>
    <row r="17" spans="2:9" ht="13.5" thickBot="1" x14ac:dyDescent="0.25">
      <c r="C17" s="206" t="s">
        <v>40</v>
      </c>
      <c r="D17" s="380">
        <v>905</v>
      </c>
      <c r="E17" s="86"/>
      <c r="F17" s="86"/>
      <c r="G17" s="86"/>
      <c r="H17" s="87" t="str">
        <f>IF(G17=0," ",(E17/G17))</f>
        <v xml:space="preserve"> </v>
      </c>
      <c r="I17" s="87" t="str">
        <f>IF(G17=0," ",(F17/G17))</f>
        <v xml:space="preserve"> </v>
      </c>
    </row>
    <row r="18" spans="2:9" ht="13.5" thickBot="1" x14ac:dyDescent="0.25">
      <c r="C18" s="1191" t="s">
        <v>644</v>
      </c>
      <c r="D18" s="1192"/>
      <c r="E18" s="63">
        <f>SUM(E10:E17)</f>
        <v>0</v>
      </c>
      <c r="F18" s="63">
        <f>SUM(F10:F17)</f>
        <v>0</v>
      </c>
      <c r="G18" s="63">
        <f>SUM(G10:G17)</f>
        <v>0</v>
      </c>
      <c r="H18" s="82" t="str">
        <f t="shared" si="0"/>
        <v xml:space="preserve"> </v>
      </c>
      <c r="I18" s="82" t="str">
        <f t="shared" si="1"/>
        <v xml:space="preserve"> </v>
      </c>
    </row>
    <row r="20" spans="2:9" x14ac:dyDescent="0.2">
      <c r="B20" s="34" t="s">
        <v>538</v>
      </c>
      <c r="C20" s="932" t="s">
        <v>643</v>
      </c>
      <c r="D20" s="932"/>
      <c r="E20" s="932"/>
      <c r="F20" s="932"/>
      <c r="G20" s="932"/>
    </row>
    <row r="22" spans="2:9" x14ac:dyDescent="0.2">
      <c r="C22" s="992" t="s">
        <v>667</v>
      </c>
      <c r="D22" s="993"/>
      <c r="E22" s="993"/>
      <c r="F22" s="993"/>
      <c r="G22" s="994"/>
    </row>
    <row r="23" spans="2:9" x14ac:dyDescent="0.2">
      <c r="C23" s="988" t="s">
        <v>896</v>
      </c>
      <c r="D23" s="840"/>
      <c r="E23" s="840"/>
      <c r="F23" s="840"/>
      <c r="G23" s="989"/>
    </row>
    <row r="24" spans="2:9" ht="35.25" customHeight="1" x14ac:dyDescent="0.2">
      <c r="C24" s="776" t="s">
        <v>915</v>
      </c>
      <c r="D24" s="777"/>
      <c r="E24" s="777"/>
      <c r="F24" s="777"/>
      <c r="G24" s="778"/>
    </row>
    <row r="25" spans="2:9" ht="25.5" x14ac:dyDescent="0.2">
      <c r="C25" s="90" t="s">
        <v>674</v>
      </c>
      <c r="D25" s="90" t="s">
        <v>694</v>
      </c>
      <c r="E25" s="47" t="s">
        <v>840</v>
      </c>
      <c r="F25" s="392" t="s">
        <v>190</v>
      </c>
      <c r="G25" s="112" t="s">
        <v>191</v>
      </c>
    </row>
    <row r="26" spans="2:9" x14ac:dyDescent="0.2">
      <c r="C26" s="88" t="s">
        <v>39</v>
      </c>
      <c r="D26" s="85" t="s">
        <v>685</v>
      </c>
      <c r="E26" s="93"/>
      <c r="F26" s="93">
        <f t="shared" ref="F26:F33" si="2">E10+F10</f>
        <v>0</v>
      </c>
      <c r="G26" s="95" t="str">
        <f>IF(E26=0," ",F26/E26)</f>
        <v xml:space="preserve"> </v>
      </c>
    </row>
    <row r="27" spans="2:9" x14ac:dyDescent="0.2">
      <c r="C27" s="89" t="s">
        <v>453</v>
      </c>
      <c r="D27" s="85">
        <v>901</v>
      </c>
      <c r="E27" s="93"/>
      <c r="F27" s="93">
        <f t="shared" si="2"/>
        <v>0</v>
      </c>
      <c r="G27" s="95" t="str">
        <f t="shared" ref="G27:G34" si="3">IF(E27=0," ",F27/E27)</f>
        <v xml:space="preserve"> </v>
      </c>
    </row>
    <row r="28" spans="2:9" x14ac:dyDescent="0.2">
      <c r="C28" s="89" t="s">
        <v>38</v>
      </c>
      <c r="D28" s="85">
        <v>902</v>
      </c>
      <c r="E28" s="93"/>
      <c r="F28" s="93">
        <f t="shared" si="2"/>
        <v>0</v>
      </c>
      <c r="G28" s="95" t="str">
        <f t="shared" si="3"/>
        <v xml:space="preserve"> </v>
      </c>
    </row>
    <row r="29" spans="2:9" x14ac:dyDescent="0.2">
      <c r="C29" s="1233" t="s">
        <v>679</v>
      </c>
      <c r="D29" s="84">
        <v>803</v>
      </c>
      <c r="E29" s="222"/>
      <c r="F29" s="93">
        <f t="shared" si="2"/>
        <v>0</v>
      </c>
      <c r="G29" s="95" t="str">
        <f t="shared" si="3"/>
        <v xml:space="preserve"> </v>
      </c>
    </row>
    <row r="30" spans="2:9" x14ac:dyDescent="0.2">
      <c r="C30" s="1234"/>
      <c r="D30" s="84">
        <v>806</v>
      </c>
      <c r="E30" s="222"/>
      <c r="F30" s="93">
        <f t="shared" si="2"/>
        <v>0</v>
      </c>
      <c r="G30" s="95" t="str">
        <f t="shared" si="3"/>
        <v xml:space="preserve"> </v>
      </c>
    </row>
    <row r="31" spans="2:9" x14ac:dyDescent="0.2">
      <c r="C31" s="1234"/>
      <c r="D31" s="84">
        <v>807</v>
      </c>
      <c r="E31" s="222"/>
      <c r="F31" s="93">
        <f t="shared" si="2"/>
        <v>0</v>
      </c>
      <c r="G31" s="95" t="str">
        <f t="shared" si="3"/>
        <v xml:space="preserve"> </v>
      </c>
    </row>
    <row r="32" spans="2:9" x14ac:dyDescent="0.2">
      <c r="C32" s="1235"/>
      <c r="D32" s="84">
        <v>907</v>
      </c>
      <c r="E32" s="222"/>
      <c r="F32" s="93">
        <f t="shared" si="2"/>
        <v>0</v>
      </c>
      <c r="G32" s="95" t="str">
        <f t="shared" si="3"/>
        <v xml:space="preserve"> </v>
      </c>
    </row>
    <row r="33" spans="2:10" ht="13.5" thickBot="1" x14ac:dyDescent="0.25">
      <c r="C33" s="206" t="s">
        <v>40</v>
      </c>
      <c r="D33" s="207">
        <v>905</v>
      </c>
      <c r="E33" s="93"/>
      <c r="F33" s="93">
        <f t="shared" si="2"/>
        <v>0</v>
      </c>
      <c r="G33" s="95" t="str">
        <f t="shared" si="3"/>
        <v xml:space="preserve"> </v>
      </c>
    </row>
    <row r="34" spans="2:10" ht="13.5" thickBot="1" x14ac:dyDescent="0.25">
      <c r="C34" s="1191" t="s">
        <v>644</v>
      </c>
      <c r="D34" s="1192"/>
      <c r="E34" s="63">
        <f>SUM(E26:E33)</f>
        <v>0</v>
      </c>
      <c r="F34" s="63">
        <f>SUM(F26:F33)</f>
        <v>0</v>
      </c>
      <c r="G34" s="82" t="str">
        <f t="shared" si="3"/>
        <v xml:space="preserve"> </v>
      </c>
    </row>
    <row r="35" spans="2:10" x14ac:dyDescent="0.2">
      <c r="C35" s="14"/>
      <c r="D35" s="14"/>
      <c r="E35" s="67"/>
      <c r="F35" s="67"/>
      <c r="G35" s="294"/>
    </row>
    <row r="36" spans="2:10" x14ac:dyDescent="0.2">
      <c r="B36" s="9" t="s">
        <v>539</v>
      </c>
      <c r="C36" s="1228" t="s">
        <v>730</v>
      </c>
      <c r="D36" s="772"/>
      <c r="E36" s="772"/>
      <c r="F36" s="772"/>
      <c r="G36" s="772"/>
      <c r="H36" s="772"/>
    </row>
    <row r="37" spans="2:10" x14ac:dyDescent="0.2">
      <c r="B37" s="9"/>
      <c r="C37" s="769" t="s">
        <v>462</v>
      </c>
      <c r="D37" s="765"/>
      <c r="E37" s="765"/>
      <c r="F37" s="765"/>
      <c r="G37" s="765"/>
      <c r="H37" s="765"/>
      <c r="I37" s="765"/>
      <c r="J37" s="765"/>
    </row>
    <row r="38" spans="2:10" x14ac:dyDescent="0.2">
      <c r="B38" s="9"/>
      <c r="C38" s="769" t="s">
        <v>463</v>
      </c>
      <c r="D38" s="765"/>
      <c r="E38" s="765"/>
      <c r="F38" s="765"/>
      <c r="G38" s="765"/>
      <c r="H38" s="765"/>
      <c r="I38" s="765"/>
      <c r="J38" s="765"/>
    </row>
    <row r="39" spans="2:10" x14ac:dyDescent="0.2">
      <c r="C39" s="14"/>
      <c r="D39" s="14"/>
      <c r="E39" s="67"/>
      <c r="F39" s="67"/>
      <c r="G39" s="294"/>
    </row>
    <row r="40" spans="2:10" x14ac:dyDescent="0.2">
      <c r="C40" s="1032" t="s">
        <v>731</v>
      </c>
      <c r="D40" s="1032"/>
      <c r="E40" s="1032"/>
      <c r="F40" s="1032"/>
      <c r="G40" s="178"/>
    </row>
    <row r="41" spans="2:10" x14ac:dyDescent="0.2">
      <c r="C41" s="1122" t="s">
        <v>896</v>
      </c>
      <c r="D41" s="1122"/>
      <c r="E41" s="1122"/>
      <c r="F41" s="1122"/>
      <c r="G41" s="125"/>
    </row>
    <row r="42" spans="2:10" ht="26.25" customHeight="1" x14ac:dyDescent="0.2">
      <c r="C42" s="1078" t="s">
        <v>458</v>
      </c>
      <c r="D42" s="1113"/>
      <c r="E42" s="1113"/>
      <c r="F42" s="1113"/>
      <c r="G42" s="150"/>
    </row>
    <row r="43" spans="2:10" x14ac:dyDescent="0.2">
      <c r="C43" s="90" t="s">
        <v>674</v>
      </c>
      <c r="D43" s="90" t="s">
        <v>694</v>
      </c>
      <c r="E43" s="400" t="s">
        <v>456</v>
      </c>
      <c r="F43" s="401" t="s">
        <v>457</v>
      </c>
    </row>
    <row r="44" spans="2:10" x14ac:dyDescent="0.2">
      <c r="C44" s="88" t="s">
        <v>39</v>
      </c>
      <c r="D44" s="85" t="s">
        <v>685</v>
      </c>
      <c r="E44" s="93"/>
      <c r="F44" s="93"/>
    </row>
    <row r="45" spans="2:10" x14ac:dyDescent="0.2">
      <c r="C45" s="89" t="s">
        <v>453</v>
      </c>
      <c r="D45" s="85">
        <v>901</v>
      </c>
      <c r="E45" s="93"/>
      <c r="F45" s="93"/>
    </row>
    <row r="46" spans="2:10" x14ac:dyDescent="0.2">
      <c r="C46" s="89" t="s">
        <v>38</v>
      </c>
      <c r="D46" s="85">
        <v>902</v>
      </c>
      <c r="E46" s="93"/>
      <c r="F46" s="93"/>
    </row>
    <row r="47" spans="2:10" x14ac:dyDescent="0.2">
      <c r="C47" s="1233" t="s">
        <v>679</v>
      </c>
      <c r="D47" s="84">
        <v>803</v>
      </c>
      <c r="E47" s="426" t="s">
        <v>459</v>
      </c>
      <c r="F47" s="105" t="s">
        <v>459</v>
      </c>
    </row>
    <row r="48" spans="2:10" x14ac:dyDescent="0.2">
      <c r="C48" s="1234"/>
      <c r="D48" s="84">
        <v>806</v>
      </c>
      <c r="E48" s="426" t="s">
        <v>459</v>
      </c>
      <c r="F48" s="105" t="s">
        <v>459</v>
      </c>
    </row>
    <row r="49" spans="2:9" x14ac:dyDescent="0.2">
      <c r="C49" s="1234"/>
      <c r="D49" s="84">
        <v>807</v>
      </c>
      <c r="E49" s="426" t="s">
        <v>459</v>
      </c>
      <c r="F49" s="105" t="s">
        <v>459</v>
      </c>
    </row>
    <row r="50" spans="2:9" x14ac:dyDescent="0.2">
      <c r="C50" s="1235"/>
      <c r="D50" s="84">
        <v>907</v>
      </c>
      <c r="E50" s="426" t="s">
        <v>459</v>
      </c>
      <c r="F50" s="105" t="s">
        <v>459</v>
      </c>
    </row>
    <row r="51" spans="2:9" ht="13.5" thickBot="1" x14ac:dyDescent="0.25">
      <c r="C51" s="206" t="s">
        <v>40</v>
      </c>
      <c r="D51" s="207">
        <v>905</v>
      </c>
      <c r="E51" s="105" t="s">
        <v>459</v>
      </c>
      <c r="F51" s="105" t="s">
        <v>459</v>
      </c>
    </row>
    <row r="52" spans="2:9" ht="13.5" thickBot="1" x14ac:dyDescent="0.25">
      <c r="C52" s="1191" t="s">
        <v>644</v>
      </c>
      <c r="D52" s="1192"/>
      <c r="E52" s="63">
        <f>SUM(E44:E51)</f>
        <v>0</v>
      </c>
      <c r="F52" s="63">
        <f>SUM(F44:F51)</f>
        <v>0</v>
      </c>
    </row>
    <row r="53" spans="2:9" x14ac:dyDescent="0.2">
      <c r="C53" s="14"/>
      <c r="D53" s="14"/>
      <c r="E53" s="67"/>
      <c r="F53" s="67"/>
      <c r="G53" s="294"/>
    </row>
    <row r="54" spans="2:9" ht="27.75" customHeight="1" x14ac:dyDescent="0.2">
      <c r="B54" s="34" t="s">
        <v>540</v>
      </c>
      <c r="C54" s="769" t="s">
        <v>645</v>
      </c>
      <c r="D54" s="769"/>
      <c r="E54" s="769"/>
      <c r="F54" s="769"/>
      <c r="G54" s="769"/>
      <c r="H54" s="769"/>
      <c r="I54" s="769"/>
    </row>
    <row r="56" spans="2:9" x14ac:dyDescent="0.2">
      <c r="C56" s="992" t="s">
        <v>646</v>
      </c>
      <c r="D56" s="993"/>
      <c r="E56" s="993"/>
      <c r="F56" s="993"/>
      <c r="G56" s="993"/>
      <c r="H56" s="993"/>
      <c r="I56" s="994"/>
    </row>
    <row r="57" spans="2:9" x14ac:dyDescent="0.2">
      <c r="C57" s="988" t="s">
        <v>896</v>
      </c>
      <c r="D57" s="840"/>
      <c r="E57" s="840"/>
      <c r="F57" s="840"/>
      <c r="G57" s="840"/>
      <c r="H57" s="840"/>
      <c r="I57" s="989"/>
    </row>
    <row r="58" spans="2:9" ht="18.75" customHeight="1" x14ac:dyDescent="0.2">
      <c r="C58" s="1229" t="s">
        <v>187</v>
      </c>
      <c r="D58" s="1230"/>
      <c r="E58" s="1230"/>
      <c r="F58" s="1230"/>
      <c r="G58" s="1230"/>
      <c r="H58" s="1230"/>
      <c r="I58" s="1231"/>
    </row>
    <row r="59" spans="2:9" x14ac:dyDescent="0.2">
      <c r="C59" s="1236" t="s">
        <v>674</v>
      </c>
      <c r="D59" s="1226" t="s">
        <v>694</v>
      </c>
      <c r="E59" s="1238" t="s">
        <v>647</v>
      </c>
      <c r="F59" s="1239"/>
      <c r="G59" s="1240"/>
      <c r="H59" s="1241" t="s">
        <v>192</v>
      </c>
      <c r="I59" s="855" t="s">
        <v>193</v>
      </c>
    </row>
    <row r="60" spans="2:9" x14ac:dyDescent="0.2">
      <c r="C60" s="1237"/>
      <c r="D60" s="1227"/>
      <c r="E60" s="76" t="s">
        <v>681</v>
      </c>
      <c r="F60" s="77" t="s">
        <v>682</v>
      </c>
      <c r="G60" s="78" t="s">
        <v>683</v>
      </c>
      <c r="H60" s="1242"/>
      <c r="I60" s="856"/>
    </row>
    <row r="61" spans="2:9" x14ac:dyDescent="0.2">
      <c r="C61" s="88" t="s">
        <v>39</v>
      </c>
      <c r="D61" s="84" t="s">
        <v>685</v>
      </c>
      <c r="E61" s="93"/>
      <c r="F61" s="93"/>
      <c r="G61" s="93"/>
      <c r="H61" s="93">
        <f t="shared" ref="H61:H68" si="4">E10</f>
        <v>0</v>
      </c>
      <c r="I61" s="95" t="str">
        <f t="shared" ref="I61:I69" si="5">IF(H61=0," ",(SUM(E61:G61)/H61))</f>
        <v xml:space="preserve"> </v>
      </c>
    </row>
    <row r="62" spans="2:9" x14ac:dyDescent="0.2">
      <c r="C62" s="89" t="s">
        <v>453</v>
      </c>
      <c r="D62" s="84">
        <v>901</v>
      </c>
      <c r="E62" s="93"/>
      <c r="F62" s="93"/>
      <c r="G62" s="93"/>
      <c r="H62" s="93">
        <f t="shared" si="4"/>
        <v>0</v>
      </c>
      <c r="I62" s="95" t="str">
        <f t="shared" si="5"/>
        <v xml:space="preserve"> </v>
      </c>
    </row>
    <row r="63" spans="2:9" x14ac:dyDescent="0.2">
      <c r="C63" s="89" t="s">
        <v>38</v>
      </c>
      <c r="D63" s="84">
        <v>902</v>
      </c>
      <c r="E63" s="93"/>
      <c r="F63" s="93"/>
      <c r="G63" s="93"/>
      <c r="H63" s="93">
        <f t="shared" si="4"/>
        <v>0</v>
      </c>
      <c r="I63" s="95" t="str">
        <f t="shared" si="5"/>
        <v xml:space="preserve"> </v>
      </c>
    </row>
    <row r="64" spans="2:9" x14ac:dyDescent="0.2">
      <c r="C64" s="1233" t="s">
        <v>679</v>
      </c>
      <c r="D64" s="84">
        <v>803</v>
      </c>
      <c r="E64" s="93"/>
      <c r="F64" s="93"/>
      <c r="G64" s="93"/>
      <c r="H64" s="93">
        <f t="shared" si="4"/>
        <v>0</v>
      </c>
      <c r="I64" s="95" t="str">
        <f t="shared" si="5"/>
        <v xml:space="preserve"> </v>
      </c>
    </row>
    <row r="65" spans="1:9" x14ac:dyDescent="0.2">
      <c r="C65" s="1234"/>
      <c r="D65" s="84">
        <v>806</v>
      </c>
      <c r="E65" s="93"/>
      <c r="F65" s="93"/>
      <c r="G65" s="93"/>
      <c r="H65" s="93">
        <f t="shared" si="4"/>
        <v>0</v>
      </c>
      <c r="I65" s="95" t="str">
        <f t="shared" si="5"/>
        <v xml:space="preserve"> </v>
      </c>
    </row>
    <row r="66" spans="1:9" x14ac:dyDescent="0.2">
      <c r="C66" s="1234"/>
      <c r="D66" s="84">
        <v>807</v>
      </c>
      <c r="E66" s="93"/>
      <c r="F66" s="93"/>
      <c r="G66" s="93"/>
      <c r="H66" s="93">
        <f t="shared" si="4"/>
        <v>0</v>
      </c>
      <c r="I66" s="95" t="str">
        <f t="shared" si="5"/>
        <v xml:space="preserve"> </v>
      </c>
    </row>
    <row r="67" spans="1:9" x14ac:dyDescent="0.2">
      <c r="C67" s="1235"/>
      <c r="D67" s="84">
        <v>907</v>
      </c>
      <c r="E67" s="93"/>
      <c r="F67" s="93"/>
      <c r="G67" s="93"/>
      <c r="H67" s="93">
        <f t="shared" si="4"/>
        <v>0</v>
      </c>
      <c r="I67" s="95" t="str">
        <f t="shared" si="5"/>
        <v xml:space="preserve"> </v>
      </c>
    </row>
    <row r="68" spans="1:9" ht="13.5" thickBot="1" x14ac:dyDescent="0.25">
      <c r="C68" s="206" t="s">
        <v>40</v>
      </c>
      <c r="D68" s="184">
        <v>905</v>
      </c>
      <c r="E68" s="99"/>
      <c r="F68" s="99"/>
      <c r="G68" s="99"/>
      <c r="H68" s="93">
        <f t="shared" si="4"/>
        <v>0</v>
      </c>
      <c r="I68" s="95" t="str">
        <f t="shared" si="5"/>
        <v xml:space="preserve"> </v>
      </c>
    </row>
    <row r="69" spans="1:9" ht="13.5" thickBot="1" x14ac:dyDescent="0.25">
      <c r="C69" s="1191" t="s">
        <v>644</v>
      </c>
      <c r="D69" s="1192"/>
      <c r="E69" s="96">
        <f>SUM(E61:E68)</f>
        <v>0</v>
      </c>
      <c r="F69" s="96">
        <f>SUM(F61:F68)</f>
        <v>0</v>
      </c>
      <c r="G69" s="96">
        <f>SUM(G61:G68)</f>
        <v>0</v>
      </c>
      <c r="H69" s="96">
        <f>SUM(H61:H68)</f>
        <v>0</v>
      </c>
      <c r="I69" s="97" t="str">
        <f t="shared" si="5"/>
        <v xml:space="preserve"> </v>
      </c>
    </row>
    <row r="71" spans="1:9" x14ac:dyDescent="0.2">
      <c r="A71">
        <v>2</v>
      </c>
      <c r="B71" t="s">
        <v>583</v>
      </c>
    </row>
    <row r="72" spans="1:9" x14ac:dyDescent="0.2">
      <c r="B72" s="9" t="s">
        <v>534</v>
      </c>
      <c r="C72" s="3" t="s">
        <v>589</v>
      </c>
    </row>
    <row r="74" spans="1:9" x14ac:dyDescent="0.2">
      <c r="C74" s="992" t="s">
        <v>590</v>
      </c>
      <c r="D74" s="993"/>
      <c r="E74" s="993"/>
      <c r="F74" s="993"/>
      <c r="G74" s="994"/>
    </row>
    <row r="75" spans="1:9" x14ac:dyDescent="0.2">
      <c r="C75" s="988" t="s">
        <v>878</v>
      </c>
      <c r="D75" s="840"/>
      <c r="E75" s="840"/>
      <c r="F75" s="840"/>
      <c r="G75" s="989"/>
    </row>
    <row r="76" spans="1:9" ht="12.75" customHeight="1" x14ac:dyDescent="0.2">
      <c r="C76" s="1188" t="s">
        <v>909</v>
      </c>
      <c r="D76" s="1189"/>
      <c r="E76" s="1189"/>
      <c r="F76" s="1189"/>
      <c r="G76" s="1190"/>
      <c r="H76" s="43"/>
      <c r="I76" s="43"/>
    </row>
    <row r="77" spans="1:9" ht="22.5" x14ac:dyDescent="0.2">
      <c r="C77" s="90" t="s">
        <v>674</v>
      </c>
      <c r="D77" s="90" t="s">
        <v>694</v>
      </c>
      <c r="E77" s="47" t="s">
        <v>863</v>
      </c>
      <c r="F77" s="47" t="s">
        <v>893</v>
      </c>
      <c r="G77" s="47" t="s">
        <v>907</v>
      </c>
    </row>
    <row r="78" spans="1:9" x14ac:dyDescent="0.2">
      <c r="C78" s="88" t="s">
        <v>39</v>
      </c>
      <c r="D78" s="85" t="s">
        <v>685</v>
      </c>
      <c r="E78" s="93"/>
      <c r="F78" s="93"/>
      <c r="G78" s="95" t="str">
        <f>IF(E78=0," ",F78/E78)</f>
        <v xml:space="preserve"> </v>
      </c>
    </row>
    <row r="79" spans="1:9" x14ac:dyDescent="0.2">
      <c r="C79" s="89" t="s">
        <v>453</v>
      </c>
      <c r="D79" s="85">
        <v>901</v>
      </c>
      <c r="E79" s="93"/>
      <c r="F79" s="93"/>
      <c r="G79" s="95" t="str">
        <f t="shared" ref="G79:G85" si="6">IF(E79=0," ",F79/E79)</f>
        <v xml:space="preserve"> </v>
      </c>
    </row>
    <row r="80" spans="1:9" ht="12" customHeight="1" x14ac:dyDescent="0.2">
      <c r="C80" s="89" t="s">
        <v>38</v>
      </c>
      <c r="D80" s="85">
        <v>902</v>
      </c>
      <c r="E80" s="93"/>
      <c r="F80" s="93"/>
      <c r="G80" s="95" t="str">
        <f t="shared" si="6"/>
        <v xml:space="preserve"> </v>
      </c>
    </row>
    <row r="81" spans="3:12" x14ac:dyDescent="0.2">
      <c r="C81" s="1233" t="s">
        <v>679</v>
      </c>
      <c r="D81" s="84">
        <v>803</v>
      </c>
      <c r="E81" s="222"/>
      <c r="F81" s="93"/>
      <c r="G81" s="95" t="str">
        <f t="shared" si="6"/>
        <v xml:space="preserve"> </v>
      </c>
    </row>
    <row r="82" spans="3:12" x14ac:dyDescent="0.2">
      <c r="C82" s="1234"/>
      <c r="D82" s="84">
        <v>806</v>
      </c>
      <c r="E82" s="222"/>
      <c r="F82" s="93"/>
      <c r="G82" s="95" t="str">
        <f t="shared" si="6"/>
        <v xml:space="preserve"> </v>
      </c>
    </row>
    <row r="83" spans="3:12" x14ac:dyDescent="0.2">
      <c r="C83" s="1234"/>
      <c r="D83" s="84">
        <v>807</v>
      </c>
      <c r="E83" s="222"/>
      <c r="F83" s="93"/>
      <c r="G83" s="95" t="str">
        <f t="shared" si="6"/>
        <v xml:space="preserve"> </v>
      </c>
    </row>
    <row r="84" spans="3:12" x14ac:dyDescent="0.2">
      <c r="C84" s="1235"/>
      <c r="D84" s="84">
        <v>907</v>
      </c>
      <c r="E84" s="222"/>
      <c r="F84" s="93"/>
      <c r="G84" s="95" t="str">
        <f t="shared" si="6"/>
        <v xml:space="preserve"> </v>
      </c>
    </row>
    <row r="85" spans="3:12" ht="13.5" thickBot="1" x14ac:dyDescent="0.25">
      <c r="C85" s="206" t="s">
        <v>40</v>
      </c>
      <c r="D85" s="207">
        <v>905</v>
      </c>
      <c r="E85" s="93"/>
      <c r="F85" s="93"/>
      <c r="G85" s="95" t="str">
        <f t="shared" si="6"/>
        <v xml:space="preserve"> </v>
      </c>
    </row>
    <row r="86" spans="3:12" ht="13.5" thickBot="1" x14ac:dyDescent="0.25">
      <c r="C86" s="1191" t="s">
        <v>644</v>
      </c>
      <c r="D86" s="1192"/>
      <c r="E86" s="63">
        <f>SUM(E78:E85)</f>
        <v>0</v>
      </c>
      <c r="F86" s="63">
        <f>SUM(F78:F85)</f>
        <v>0</v>
      </c>
      <c r="G86" s="63">
        <f>SUM(G78:G85)</f>
        <v>0</v>
      </c>
    </row>
    <row r="88" spans="3:12" x14ac:dyDescent="0.2">
      <c r="C88" s="361" t="s">
        <v>591</v>
      </c>
    </row>
    <row r="89" spans="3:12" x14ac:dyDescent="0.2">
      <c r="C89" s="1232"/>
      <c r="D89" s="1232"/>
      <c r="E89" s="1232"/>
      <c r="F89" s="1232"/>
      <c r="G89" s="1232"/>
      <c r="H89" s="1232"/>
      <c r="I89" s="1232"/>
      <c r="J89" s="19"/>
      <c r="K89" s="19"/>
      <c r="L89" s="19"/>
    </row>
    <row r="97" spans="1:4" x14ac:dyDescent="0.2">
      <c r="C97" s="57"/>
      <c r="D97" s="57"/>
    </row>
    <row r="98" spans="1:4" x14ac:dyDescent="0.2">
      <c r="C98" s="57"/>
      <c r="D98" s="57"/>
    </row>
    <row r="99" spans="1:4" x14ac:dyDescent="0.2">
      <c r="A99" s="57"/>
      <c r="B99" s="57"/>
      <c r="C99" s="12"/>
      <c r="D99" s="12"/>
    </row>
    <row r="100" spans="1:4" x14ac:dyDescent="0.2">
      <c r="A100" s="57"/>
      <c r="B100" s="57"/>
      <c r="C100" s="57"/>
      <c r="D100" s="57"/>
    </row>
    <row r="101" spans="1:4" ht="38.25" customHeight="1" x14ac:dyDescent="0.2">
      <c r="A101" s="12"/>
      <c r="B101" s="12"/>
      <c r="C101" s="11"/>
      <c r="D101" s="11"/>
    </row>
    <row r="102" spans="1:4" x14ac:dyDescent="0.2">
      <c r="A102" s="57"/>
      <c r="B102" s="57"/>
    </row>
    <row r="103" spans="1:4" ht="51" customHeight="1" x14ac:dyDescent="0.2">
      <c r="A103" s="11"/>
      <c r="B103" s="11"/>
    </row>
    <row r="153" spans="1:4" x14ac:dyDescent="0.2">
      <c r="C153" s="57"/>
      <c r="D153" s="57"/>
    </row>
    <row r="154" spans="1:4" x14ac:dyDescent="0.2">
      <c r="C154" s="57"/>
      <c r="D154" s="57"/>
    </row>
    <row r="155" spans="1:4" x14ac:dyDescent="0.2">
      <c r="A155" s="57"/>
      <c r="B155" s="57"/>
      <c r="C155" s="57"/>
      <c r="D155" s="57"/>
    </row>
    <row r="156" spans="1:4" x14ac:dyDescent="0.2">
      <c r="A156" s="57"/>
      <c r="B156" s="57"/>
      <c r="C156" s="12"/>
      <c r="D156" s="12"/>
    </row>
    <row r="157" spans="1:4" x14ac:dyDescent="0.2">
      <c r="A157" s="57"/>
      <c r="B157" s="57"/>
      <c r="C157" s="57"/>
      <c r="D157" s="57"/>
    </row>
    <row r="158" spans="1:4" ht="38.25" customHeight="1" x14ac:dyDescent="0.2">
      <c r="A158" s="12"/>
      <c r="B158" s="12"/>
      <c r="C158" s="11"/>
      <c r="D158" s="11"/>
    </row>
    <row r="159" spans="1:4" x14ac:dyDescent="0.2">
      <c r="A159" s="57"/>
      <c r="B159" s="57"/>
    </row>
    <row r="160" spans="1:4" ht="51" customHeight="1" x14ac:dyDescent="0.2">
      <c r="A160" s="11"/>
      <c r="B160" s="11"/>
    </row>
    <row r="210" spans="1:4" x14ac:dyDescent="0.2">
      <c r="C210" s="57"/>
      <c r="D210" s="57"/>
    </row>
    <row r="211" spans="1:4" x14ac:dyDescent="0.2">
      <c r="C211" s="57"/>
      <c r="D211" s="57"/>
    </row>
    <row r="212" spans="1:4" x14ac:dyDescent="0.2">
      <c r="A212" s="57"/>
      <c r="B212" s="57"/>
      <c r="C212" s="12"/>
      <c r="D212" s="12"/>
    </row>
    <row r="213" spans="1:4" x14ac:dyDescent="0.2">
      <c r="A213" s="57"/>
      <c r="B213" s="57"/>
      <c r="C213" s="57"/>
      <c r="D213" s="57"/>
    </row>
    <row r="214" spans="1:4" x14ac:dyDescent="0.2">
      <c r="A214" s="57"/>
      <c r="B214" s="57"/>
      <c r="C214" s="57"/>
      <c r="D214" s="57"/>
    </row>
    <row r="215" spans="1:4" ht="38.25" customHeight="1" x14ac:dyDescent="0.2">
      <c r="A215" s="12"/>
      <c r="B215" s="12"/>
      <c r="C215" s="11"/>
      <c r="D215" s="11"/>
    </row>
    <row r="216" spans="1:4" x14ac:dyDescent="0.2">
      <c r="A216" s="57"/>
      <c r="B216" s="57"/>
    </row>
    <row r="217" spans="1:4" ht="51.75" customHeight="1" x14ac:dyDescent="0.2">
      <c r="A217" s="11"/>
      <c r="B217" s="11"/>
    </row>
    <row r="255" ht="12.75" customHeight="1" x14ac:dyDescent="0.2"/>
    <row r="257" spans="1:1" ht="51.75" customHeight="1" x14ac:dyDescent="0.2"/>
    <row r="271" spans="1:1" x14ac:dyDescent="0.2">
      <c r="A271" s="11"/>
    </row>
  </sheetData>
  <mergeCells count="39">
    <mergeCell ref="C13:C16"/>
    <mergeCell ref="C86:D86"/>
    <mergeCell ref="C74:G74"/>
    <mergeCell ref="C75:G75"/>
    <mergeCell ref="C76:G76"/>
    <mergeCell ref="C81:C84"/>
    <mergeCell ref="C34:D34"/>
    <mergeCell ref="C59:C60"/>
    <mergeCell ref="C54:I54"/>
    <mergeCell ref="E59:G59"/>
    <mergeCell ref="H59:H60"/>
    <mergeCell ref="C64:C67"/>
    <mergeCell ref="C47:C50"/>
    <mergeCell ref="C52:D52"/>
    <mergeCell ref="C37:J37"/>
    <mergeCell ref="C38:J38"/>
    <mergeCell ref="C89:I89"/>
    <mergeCell ref="C69:D69"/>
    <mergeCell ref="C18:D18"/>
    <mergeCell ref="A1:I1"/>
    <mergeCell ref="B3:I3"/>
    <mergeCell ref="C22:G22"/>
    <mergeCell ref="C56:I56"/>
    <mergeCell ref="C57:I57"/>
    <mergeCell ref="C24:G24"/>
    <mergeCell ref="C29:C32"/>
    <mergeCell ref="C23:G23"/>
    <mergeCell ref="C8:I8"/>
    <mergeCell ref="C4:I4"/>
    <mergeCell ref="C20:G20"/>
    <mergeCell ref="C6:I6"/>
    <mergeCell ref="C7:I7"/>
    <mergeCell ref="I59:I60"/>
    <mergeCell ref="D59:D60"/>
    <mergeCell ref="C36:H36"/>
    <mergeCell ref="C42:F42"/>
    <mergeCell ref="C41:F41"/>
    <mergeCell ref="C40:F40"/>
    <mergeCell ref="C58:I58"/>
  </mergeCells>
  <phoneticPr fontId="0" type="noConversion"/>
  <printOptions horizontalCentered="1"/>
  <pageMargins left="0.75" right="0.75" top="0.59055118110236227" bottom="1" header="0.78740157480314965" footer="0"/>
  <pageSetup paperSize="9" scale="61" fitToHeight="6" orientation="portrait" horizontalDpi="4294967292" r:id="rId1"/>
  <headerFooter alignWithMargins="0">
    <oddFooter>&amp;C&amp;8&amp;A&amp;R&amp;8Página &amp;P</oddFooter>
  </headerFooter>
  <rowBreaks count="1" manualBreakCount="1">
    <brk id="7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BG599"/>
  <sheetViews>
    <sheetView view="pageBreakPreview" topLeftCell="A219" zoomScale="85" zoomScaleNormal="65" zoomScaleSheetLayoutView="65" workbookViewId="0">
      <selection activeCell="B244" sqref="B244:AY244"/>
    </sheetView>
  </sheetViews>
  <sheetFormatPr baseColWidth="10" defaultRowHeight="12.75" x14ac:dyDescent="0.2"/>
  <cols>
    <col min="1" max="1" width="2.7109375" customWidth="1"/>
    <col min="2" max="2" width="2.42578125" customWidth="1"/>
    <col min="3" max="6" width="2.42578125" bestFit="1" customWidth="1"/>
    <col min="7" max="7" width="10.85546875" bestFit="1" customWidth="1"/>
    <col min="8" max="11" width="2.5703125" customWidth="1"/>
    <col min="12" max="16" width="2.42578125" bestFit="1" customWidth="1"/>
    <col min="17" max="17" width="10.85546875" bestFit="1" customWidth="1"/>
    <col min="18" max="21" width="2.5703125" customWidth="1"/>
    <col min="22" max="26" width="2.42578125" bestFit="1" customWidth="1"/>
    <col min="27" max="27" width="10.85546875" bestFit="1" customWidth="1"/>
    <col min="28" max="31" width="2.5703125" customWidth="1"/>
    <col min="32" max="36" width="2.42578125" bestFit="1" customWidth="1"/>
    <col min="37" max="37" width="10.85546875" bestFit="1" customWidth="1"/>
    <col min="38" max="41" width="2.5703125" customWidth="1"/>
    <col min="42" max="46" width="2.42578125" bestFit="1" customWidth="1"/>
    <col min="47" max="47" width="10.85546875" bestFit="1" customWidth="1"/>
    <col min="48" max="52" width="2.5703125" customWidth="1"/>
    <col min="53" max="54" width="3.28515625" customWidth="1"/>
    <col min="55" max="55" width="3" customWidth="1"/>
    <col min="56" max="56" width="2.5703125" customWidth="1"/>
    <col min="57" max="57" width="4.7109375" customWidth="1"/>
    <col min="58" max="59" width="2.5703125" customWidth="1"/>
    <col min="60" max="60" width="9.28515625" customWidth="1"/>
    <col min="61" max="69" width="2.7109375" customWidth="1"/>
    <col min="70" max="70" width="2.42578125" customWidth="1"/>
    <col min="71" max="71" width="8.140625" customWidth="1"/>
    <col min="72" max="76" width="2.42578125" bestFit="1" customWidth="1"/>
    <col min="77" max="77" width="11" customWidth="1"/>
    <col min="78" max="81" width="2.7109375" customWidth="1"/>
    <col min="82" max="82" width="7.85546875" customWidth="1"/>
    <col min="83" max="87" width="2.42578125" bestFit="1" customWidth="1"/>
    <col min="88" max="88" width="11" bestFit="1" customWidth="1"/>
    <col min="89" max="92" width="2.7109375" customWidth="1"/>
    <col min="93" max="93" width="7.85546875" customWidth="1"/>
    <col min="94" max="94" width="2.42578125" bestFit="1" customWidth="1"/>
    <col min="95" max="96" width="2.42578125" customWidth="1"/>
    <col min="97" max="98" width="2.42578125" bestFit="1" customWidth="1"/>
    <col min="99" max="99" width="11" bestFit="1" customWidth="1"/>
    <col min="100" max="103" width="2.7109375" customWidth="1"/>
    <col min="104" max="104" width="7.85546875" customWidth="1"/>
    <col min="105" max="109" width="2.42578125" bestFit="1" customWidth="1"/>
    <col min="110" max="110" width="11" bestFit="1" customWidth="1"/>
    <col min="111" max="114" width="2.7109375" customWidth="1"/>
    <col min="115" max="115" width="7.85546875" customWidth="1"/>
  </cols>
  <sheetData>
    <row r="1" spans="2:59" ht="13.5" thickBot="1" x14ac:dyDescent="0.25">
      <c r="B1" s="764" t="s">
        <v>469</v>
      </c>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4"/>
      <c r="AM1" s="764"/>
      <c r="AN1" s="764"/>
      <c r="AO1" s="764"/>
      <c r="AP1" s="764"/>
      <c r="AQ1" s="764"/>
      <c r="AR1" s="764"/>
      <c r="AS1" s="764"/>
      <c r="AT1" s="764"/>
      <c r="AU1" s="764"/>
      <c r="AV1" s="764"/>
      <c r="AW1" s="764"/>
      <c r="AX1" s="764"/>
      <c r="AY1" s="764"/>
    </row>
    <row r="2" spans="2:59" ht="13.5" x14ac:dyDescent="0.2">
      <c r="B2" s="6"/>
      <c r="C2" s="6"/>
      <c r="D2" s="6"/>
      <c r="E2" s="6"/>
      <c r="F2" s="6"/>
      <c r="G2" s="7"/>
      <c r="H2" s="7"/>
      <c r="I2" s="7"/>
      <c r="J2" s="7"/>
      <c r="BA2" s="18"/>
      <c r="BB2" s="18"/>
      <c r="BC2" s="187" t="s">
        <v>532</v>
      </c>
      <c r="BD2" s="185"/>
      <c r="BE2" s="804" t="s">
        <v>748</v>
      </c>
      <c r="BF2" s="18"/>
      <c r="BG2" s="18"/>
    </row>
    <row r="3" spans="2:59" ht="13.5" x14ac:dyDescent="0.2">
      <c r="B3" s="780" t="s">
        <v>639</v>
      </c>
      <c r="C3" s="781"/>
      <c r="D3" s="781"/>
      <c r="E3" s="781"/>
      <c r="F3" s="781"/>
      <c r="G3" s="781"/>
      <c r="H3" s="781"/>
      <c r="I3" s="781"/>
      <c r="J3" s="781"/>
      <c r="K3" s="781"/>
      <c r="L3" s="781"/>
      <c r="M3" s="781"/>
      <c r="N3" s="781"/>
      <c r="O3" s="781"/>
      <c r="P3" s="781"/>
      <c r="Q3" s="781"/>
      <c r="R3" s="781"/>
      <c r="S3" s="781"/>
      <c r="T3" s="781"/>
      <c r="U3" s="781"/>
      <c r="V3" s="781"/>
      <c r="W3" s="781"/>
      <c r="X3" s="781"/>
      <c r="Y3" s="781"/>
      <c r="Z3" s="781"/>
      <c r="AA3" s="781"/>
      <c r="AB3" s="781"/>
      <c r="AC3" s="781"/>
      <c r="AD3" s="781"/>
      <c r="AE3" s="781"/>
      <c r="AF3" s="781"/>
      <c r="AG3" s="781"/>
      <c r="AH3" s="781"/>
      <c r="AI3" s="781"/>
      <c r="AJ3" s="781"/>
      <c r="AK3" s="781"/>
      <c r="AL3" s="781"/>
      <c r="AM3" s="781"/>
      <c r="AN3" s="781"/>
      <c r="AO3" s="781"/>
      <c r="AP3" s="781"/>
      <c r="AQ3" s="781"/>
      <c r="AR3" s="781"/>
      <c r="AS3" s="781"/>
      <c r="AT3" s="781"/>
      <c r="AU3" s="781"/>
      <c r="AV3" s="781"/>
      <c r="AW3" s="781"/>
      <c r="AX3" s="781"/>
      <c r="AY3" s="782"/>
      <c r="AZ3" s="12"/>
      <c r="BA3" s="188"/>
      <c r="BB3" s="187" t="s">
        <v>534</v>
      </c>
      <c r="BC3" s="807" t="s">
        <v>570</v>
      </c>
      <c r="BD3" s="186"/>
      <c r="BE3" s="805"/>
      <c r="BF3" s="18"/>
      <c r="BG3" s="18"/>
    </row>
    <row r="4" spans="2:59" ht="13.5" x14ac:dyDescent="0.2">
      <c r="B4" s="780" t="s">
        <v>896</v>
      </c>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c r="AN4" s="781"/>
      <c r="AO4" s="781"/>
      <c r="AP4" s="781"/>
      <c r="AQ4" s="781"/>
      <c r="AR4" s="781"/>
      <c r="AS4" s="781"/>
      <c r="AT4" s="781"/>
      <c r="AU4" s="781"/>
      <c r="AV4" s="781"/>
      <c r="AW4" s="781"/>
      <c r="AX4" s="781"/>
      <c r="AY4" s="782"/>
      <c r="AZ4" s="12"/>
      <c r="BA4" s="187" t="s">
        <v>532</v>
      </c>
      <c r="BB4" s="808" t="s">
        <v>665</v>
      </c>
      <c r="BC4" s="807"/>
      <c r="BD4" s="6"/>
      <c r="BE4" s="805"/>
      <c r="BF4" s="18"/>
      <c r="BG4" s="18"/>
    </row>
    <row r="5" spans="2:59" ht="25.5" customHeight="1" x14ac:dyDescent="0.2">
      <c r="B5" s="776" t="s">
        <v>501</v>
      </c>
      <c r="C5" s="777"/>
      <c r="D5" s="777"/>
      <c r="E5" s="777"/>
      <c r="F5" s="777"/>
      <c r="G5" s="777"/>
      <c r="H5" s="777"/>
      <c r="I5" s="777"/>
      <c r="J5" s="777"/>
      <c r="K5" s="777"/>
      <c r="L5" s="777"/>
      <c r="M5" s="777"/>
      <c r="N5" s="777"/>
      <c r="O5" s="777"/>
      <c r="P5" s="777"/>
      <c r="Q5" s="777"/>
      <c r="R5" s="777"/>
      <c r="S5" s="777"/>
      <c r="T5" s="777"/>
      <c r="U5" s="777"/>
      <c r="V5" s="777"/>
      <c r="W5" s="777"/>
      <c r="X5" s="777"/>
      <c r="Y5" s="777"/>
      <c r="Z5" s="777"/>
      <c r="AA5" s="777"/>
      <c r="AB5" s="777"/>
      <c r="AC5" s="777"/>
      <c r="AD5" s="777"/>
      <c r="AE5" s="777"/>
      <c r="AF5" s="777"/>
      <c r="AG5" s="777"/>
      <c r="AH5" s="777"/>
      <c r="AI5" s="777"/>
      <c r="AJ5" s="777"/>
      <c r="AK5" s="777"/>
      <c r="AL5" s="777"/>
      <c r="AM5" s="777"/>
      <c r="AN5" s="777"/>
      <c r="AO5" s="777"/>
      <c r="AP5" s="777"/>
      <c r="AQ5" s="777"/>
      <c r="AR5" s="777"/>
      <c r="AS5" s="777"/>
      <c r="AT5" s="777"/>
      <c r="AU5" s="777"/>
      <c r="AV5" s="777"/>
      <c r="AW5" s="777"/>
      <c r="AX5" s="777"/>
      <c r="AY5" s="778"/>
      <c r="AZ5" s="43"/>
      <c r="BA5" s="809" t="s">
        <v>832</v>
      </c>
      <c r="BB5" s="808"/>
      <c r="BC5" s="807"/>
      <c r="BD5" s="8"/>
      <c r="BE5" s="805"/>
      <c r="BF5" s="8"/>
      <c r="BG5" s="8"/>
    </row>
    <row r="6" spans="2:59" ht="12.75" customHeight="1" x14ac:dyDescent="0.2">
      <c r="B6" s="798" t="s">
        <v>668</v>
      </c>
      <c r="C6" s="799"/>
      <c r="D6" s="799"/>
      <c r="E6" s="799"/>
      <c r="F6" s="799"/>
      <c r="G6" s="799"/>
      <c r="H6" s="799"/>
      <c r="I6" s="799"/>
      <c r="J6" s="799"/>
      <c r="K6" s="800"/>
      <c r="L6" s="801" t="s">
        <v>572</v>
      </c>
      <c r="M6" s="802"/>
      <c r="N6" s="802"/>
      <c r="O6" s="802"/>
      <c r="P6" s="802"/>
      <c r="Q6" s="802"/>
      <c r="R6" s="802"/>
      <c r="S6" s="802"/>
      <c r="T6" s="802"/>
      <c r="U6" s="803"/>
      <c r="V6" s="801" t="s">
        <v>573</v>
      </c>
      <c r="W6" s="802"/>
      <c r="X6" s="802"/>
      <c r="Y6" s="802"/>
      <c r="Z6" s="802"/>
      <c r="AA6" s="802"/>
      <c r="AB6" s="802"/>
      <c r="AC6" s="802"/>
      <c r="AD6" s="802"/>
      <c r="AE6" s="803"/>
      <c r="AF6" s="801" t="s">
        <v>574</v>
      </c>
      <c r="AG6" s="802"/>
      <c r="AH6" s="802"/>
      <c r="AI6" s="802"/>
      <c r="AJ6" s="802"/>
      <c r="AK6" s="802"/>
      <c r="AL6" s="802"/>
      <c r="AM6" s="802"/>
      <c r="AN6" s="802"/>
      <c r="AO6" s="803"/>
      <c r="AP6" s="802" t="s">
        <v>620</v>
      </c>
      <c r="AQ6" s="802"/>
      <c r="AR6" s="802"/>
      <c r="AS6" s="802"/>
      <c r="AT6" s="802"/>
      <c r="AU6" s="802"/>
      <c r="AV6" s="802"/>
      <c r="AW6" s="802"/>
      <c r="AX6" s="802"/>
      <c r="AY6" s="803"/>
      <c r="AZ6" s="44"/>
      <c r="BA6" s="809"/>
      <c r="BB6" s="808"/>
      <c r="BC6" s="807"/>
      <c r="BD6" s="18"/>
      <c r="BE6" s="805"/>
      <c r="BF6" s="18"/>
      <c r="BG6" s="18"/>
    </row>
    <row r="7" spans="2:59" ht="12.75" customHeight="1" x14ac:dyDescent="0.2">
      <c r="B7" s="779" t="s">
        <v>656</v>
      </c>
      <c r="C7" s="779"/>
      <c r="D7" s="779"/>
      <c r="E7" s="779"/>
      <c r="F7" s="779"/>
      <c r="G7" s="786" t="s">
        <v>657</v>
      </c>
      <c r="H7" s="788" t="s">
        <v>658</v>
      </c>
      <c r="I7" s="788"/>
      <c r="J7" s="788"/>
      <c r="K7" s="788"/>
      <c r="L7" s="779" t="s">
        <v>656</v>
      </c>
      <c r="M7" s="779"/>
      <c r="N7" s="779"/>
      <c r="O7" s="779"/>
      <c r="P7" s="779"/>
      <c r="Q7" s="786" t="s">
        <v>657</v>
      </c>
      <c r="R7" s="788" t="s">
        <v>658</v>
      </c>
      <c r="S7" s="788"/>
      <c r="T7" s="788"/>
      <c r="U7" s="788"/>
      <c r="V7" s="779" t="s">
        <v>656</v>
      </c>
      <c r="W7" s="779"/>
      <c r="X7" s="779"/>
      <c r="Y7" s="779"/>
      <c r="Z7" s="779"/>
      <c r="AA7" s="786" t="s">
        <v>657</v>
      </c>
      <c r="AB7" s="788" t="s">
        <v>658</v>
      </c>
      <c r="AC7" s="788"/>
      <c r="AD7" s="788"/>
      <c r="AE7" s="788"/>
      <c r="AF7" s="779" t="s">
        <v>656</v>
      </c>
      <c r="AG7" s="779"/>
      <c r="AH7" s="779"/>
      <c r="AI7" s="779"/>
      <c r="AJ7" s="779"/>
      <c r="AK7" s="786" t="s">
        <v>657</v>
      </c>
      <c r="AL7" s="788" t="s">
        <v>658</v>
      </c>
      <c r="AM7" s="788"/>
      <c r="AN7" s="788"/>
      <c r="AO7" s="788"/>
      <c r="AP7" s="779" t="s">
        <v>656</v>
      </c>
      <c r="AQ7" s="779"/>
      <c r="AR7" s="779"/>
      <c r="AS7" s="779"/>
      <c r="AT7" s="779"/>
      <c r="AU7" s="786" t="s">
        <v>657</v>
      </c>
      <c r="AV7" s="788" t="s">
        <v>658</v>
      </c>
      <c r="AW7" s="788"/>
      <c r="AX7" s="788"/>
      <c r="AY7" s="788"/>
      <c r="AZ7" s="17"/>
      <c r="BA7" s="809"/>
      <c r="BB7" s="808"/>
      <c r="BC7" s="807"/>
      <c r="BD7" s="2"/>
      <c r="BE7" s="805"/>
      <c r="BF7" s="2"/>
      <c r="BG7" s="2"/>
    </row>
    <row r="8" spans="2:59" x14ac:dyDescent="0.2">
      <c r="B8" s="22" t="s">
        <v>640</v>
      </c>
      <c r="C8" s="23" t="s">
        <v>653</v>
      </c>
      <c r="D8" s="23" t="s">
        <v>654</v>
      </c>
      <c r="E8" s="23" t="s">
        <v>655</v>
      </c>
      <c r="F8" s="24" t="s">
        <v>637</v>
      </c>
      <c r="G8" s="787"/>
      <c r="H8" s="788"/>
      <c r="I8" s="788"/>
      <c r="J8" s="788"/>
      <c r="K8" s="788"/>
      <c r="L8" s="22" t="s">
        <v>640</v>
      </c>
      <c r="M8" s="23" t="s">
        <v>653</v>
      </c>
      <c r="N8" s="23" t="s">
        <v>654</v>
      </c>
      <c r="O8" s="23" t="s">
        <v>655</v>
      </c>
      <c r="P8" s="24" t="s">
        <v>637</v>
      </c>
      <c r="Q8" s="787"/>
      <c r="R8" s="788"/>
      <c r="S8" s="788"/>
      <c r="T8" s="788"/>
      <c r="U8" s="788"/>
      <c r="V8" s="22" t="s">
        <v>640</v>
      </c>
      <c r="W8" s="23" t="s">
        <v>653</v>
      </c>
      <c r="X8" s="23" t="s">
        <v>654</v>
      </c>
      <c r="Y8" s="23" t="s">
        <v>655</v>
      </c>
      <c r="Z8" s="24" t="s">
        <v>637</v>
      </c>
      <c r="AA8" s="787"/>
      <c r="AB8" s="788"/>
      <c r="AC8" s="788"/>
      <c r="AD8" s="788"/>
      <c r="AE8" s="788"/>
      <c r="AF8" s="22" t="s">
        <v>640</v>
      </c>
      <c r="AG8" s="23" t="s">
        <v>653</v>
      </c>
      <c r="AH8" s="23" t="s">
        <v>654</v>
      </c>
      <c r="AI8" s="23" t="s">
        <v>655</v>
      </c>
      <c r="AJ8" s="24" t="s">
        <v>637</v>
      </c>
      <c r="AK8" s="787"/>
      <c r="AL8" s="788"/>
      <c r="AM8" s="788"/>
      <c r="AN8" s="788"/>
      <c r="AO8" s="788"/>
      <c r="AP8" s="22" t="s">
        <v>640</v>
      </c>
      <c r="AQ8" s="23" t="s">
        <v>653</v>
      </c>
      <c r="AR8" s="23" t="s">
        <v>654</v>
      </c>
      <c r="AS8" s="23" t="s">
        <v>655</v>
      </c>
      <c r="AT8" s="24" t="s">
        <v>637</v>
      </c>
      <c r="AU8" s="787"/>
      <c r="AV8" s="788"/>
      <c r="AW8" s="788"/>
      <c r="AX8" s="788"/>
      <c r="AY8" s="788"/>
      <c r="AZ8" s="17"/>
      <c r="BA8" s="809"/>
      <c r="BB8" s="808"/>
      <c r="BC8" s="807"/>
      <c r="BD8" s="6"/>
      <c r="BE8" s="805"/>
      <c r="BF8" s="6"/>
      <c r="BG8" s="6"/>
    </row>
    <row r="9" spans="2:59" x14ac:dyDescent="0.2">
      <c r="B9" s="795"/>
      <c r="C9" s="789"/>
      <c r="D9" s="789"/>
      <c r="E9" s="789"/>
      <c r="F9" s="792"/>
      <c r="G9" s="189">
        <v>0</v>
      </c>
      <c r="H9" s="191"/>
      <c r="I9" s="192"/>
      <c r="J9" s="192"/>
      <c r="K9" s="193"/>
      <c r="L9" s="795"/>
      <c r="M9" s="789"/>
      <c r="N9" s="789"/>
      <c r="O9" s="789"/>
      <c r="P9" s="792"/>
      <c r="Q9" s="189">
        <v>0</v>
      </c>
      <c r="R9" s="191"/>
      <c r="S9" s="192"/>
      <c r="T9" s="192"/>
      <c r="U9" s="193"/>
      <c r="V9" s="795"/>
      <c r="W9" s="789"/>
      <c r="X9" s="789"/>
      <c r="Y9" s="789"/>
      <c r="Z9" s="792"/>
      <c r="AA9" s="189">
        <v>0</v>
      </c>
      <c r="AB9" s="191"/>
      <c r="AC9" s="192"/>
      <c r="AD9" s="192"/>
      <c r="AE9" s="193"/>
      <c r="AF9" s="795"/>
      <c r="AG9" s="789"/>
      <c r="AH9" s="789"/>
      <c r="AI9" s="789"/>
      <c r="AJ9" s="792"/>
      <c r="AK9" s="189">
        <v>0</v>
      </c>
      <c r="AL9" s="191"/>
      <c r="AM9" s="192"/>
      <c r="AN9" s="192"/>
      <c r="AO9" s="193"/>
      <c r="AP9" s="795"/>
      <c r="AQ9" s="789"/>
      <c r="AR9" s="789"/>
      <c r="AS9" s="789"/>
      <c r="AT9" s="792"/>
      <c r="AU9" s="189">
        <v>0</v>
      </c>
      <c r="AV9" s="191"/>
      <c r="AW9" s="192"/>
      <c r="AX9" s="192"/>
      <c r="AY9" s="193"/>
      <c r="AZ9" s="38"/>
      <c r="BA9" s="809"/>
      <c r="BB9" s="808"/>
      <c r="BC9" s="807"/>
      <c r="BD9" s="33"/>
      <c r="BE9" s="805"/>
      <c r="BF9" s="33"/>
      <c r="BG9" s="33"/>
    </row>
    <row r="10" spans="2:59" x14ac:dyDescent="0.2">
      <c r="B10" s="796"/>
      <c r="C10" s="790"/>
      <c r="D10" s="790"/>
      <c r="E10" s="790"/>
      <c r="F10" s="793"/>
      <c r="G10" s="190">
        <v>1</v>
      </c>
      <c r="H10" s="194"/>
      <c r="I10" s="195"/>
      <c r="J10" s="195"/>
      <c r="K10" s="196"/>
      <c r="L10" s="796"/>
      <c r="M10" s="790"/>
      <c r="N10" s="790"/>
      <c r="O10" s="790"/>
      <c r="P10" s="793"/>
      <c r="Q10" s="190">
        <v>1</v>
      </c>
      <c r="R10" s="194"/>
      <c r="S10" s="195"/>
      <c r="T10" s="195"/>
      <c r="U10" s="196"/>
      <c r="V10" s="796"/>
      <c r="W10" s="790"/>
      <c r="X10" s="790"/>
      <c r="Y10" s="790"/>
      <c r="Z10" s="793"/>
      <c r="AA10" s="190">
        <v>1</v>
      </c>
      <c r="AB10" s="194"/>
      <c r="AC10" s="195"/>
      <c r="AD10" s="195"/>
      <c r="AE10" s="196"/>
      <c r="AF10" s="796"/>
      <c r="AG10" s="790"/>
      <c r="AH10" s="790"/>
      <c r="AI10" s="790"/>
      <c r="AJ10" s="793"/>
      <c r="AK10" s="190">
        <v>1</v>
      </c>
      <c r="AL10" s="194"/>
      <c r="AM10" s="195"/>
      <c r="AN10" s="195"/>
      <c r="AO10" s="196"/>
      <c r="AP10" s="796"/>
      <c r="AQ10" s="790"/>
      <c r="AR10" s="790"/>
      <c r="AS10" s="790"/>
      <c r="AT10" s="793"/>
      <c r="AU10" s="190">
        <v>1</v>
      </c>
      <c r="AV10" s="194"/>
      <c r="AW10" s="195"/>
      <c r="AX10" s="195"/>
      <c r="AY10" s="196"/>
      <c r="AZ10" s="38"/>
      <c r="BA10" s="809"/>
      <c r="BB10" s="808"/>
      <c r="BC10" s="807"/>
      <c r="BD10" s="33"/>
      <c r="BE10" s="805"/>
      <c r="BF10" s="33"/>
      <c r="BG10" s="33"/>
    </row>
    <row r="11" spans="2:59" x14ac:dyDescent="0.2">
      <c r="B11" s="796"/>
      <c r="C11" s="790"/>
      <c r="D11" s="790"/>
      <c r="E11" s="790"/>
      <c r="F11" s="793"/>
      <c r="G11" s="190">
        <v>2</v>
      </c>
      <c r="H11" s="194"/>
      <c r="I11" s="195"/>
      <c r="J11" s="195"/>
      <c r="K11" s="196"/>
      <c r="L11" s="796"/>
      <c r="M11" s="790"/>
      <c r="N11" s="790"/>
      <c r="O11" s="790"/>
      <c r="P11" s="793"/>
      <c r="Q11" s="190">
        <v>2</v>
      </c>
      <c r="R11" s="194"/>
      <c r="S11" s="195"/>
      <c r="T11" s="195"/>
      <c r="U11" s="196"/>
      <c r="V11" s="796"/>
      <c r="W11" s="790"/>
      <c r="X11" s="790"/>
      <c r="Y11" s="790"/>
      <c r="Z11" s="793"/>
      <c r="AA11" s="190">
        <v>2</v>
      </c>
      <c r="AB11" s="194"/>
      <c r="AC11" s="195"/>
      <c r="AD11" s="195"/>
      <c r="AE11" s="196"/>
      <c r="AF11" s="796"/>
      <c r="AG11" s="790"/>
      <c r="AH11" s="790"/>
      <c r="AI11" s="790"/>
      <c r="AJ11" s="793"/>
      <c r="AK11" s="190">
        <v>2</v>
      </c>
      <c r="AL11" s="194"/>
      <c r="AM11" s="195"/>
      <c r="AN11" s="195"/>
      <c r="AO11" s="196"/>
      <c r="AP11" s="796"/>
      <c r="AQ11" s="790"/>
      <c r="AR11" s="790"/>
      <c r="AS11" s="790"/>
      <c r="AT11" s="793"/>
      <c r="AU11" s="190">
        <v>2</v>
      </c>
      <c r="AV11" s="194"/>
      <c r="AW11" s="195"/>
      <c r="AX11" s="195"/>
      <c r="AY11" s="196"/>
      <c r="AZ11" s="38"/>
      <c r="BA11" s="809"/>
      <c r="BB11" s="808"/>
      <c r="BC11" s="807"/>
      <c r="BE11" s="805"/>
    </row>
    <row r="12" spans="2:59" x14ac:dyDescent="0.2">
      <c r="B12" s="796"/>
      <c r="C12" s="790"/>
      <c r="D12" s="790"/>
      <c r="E12" s="790"/>
      <c r="F12" s="793"/>
      <c r="G12" s="190">
        <v>3</v>
      </c>
      <c r="H12" s="194"/>
      <c r="I12" s="195"/>
      <c r="J12" s="195"/>
      <c r="K12" s="196"/>
      <c r="L12" s="796"/>
      <c r="M12" s="790"/>
      <c r="N12" s="790"/>
      <c r="O12" s="790"/>
      <c r="P12" s="793"/>
      <c r="Q12" s="190">
        <v>3</v>
      </c>
      <c r="R12" s="194"/>
      <c r="S12" s="195"/>
      <c r="T12" s="195"/>
      <c r="U12" s="196"/>
      <c r="V12" s="796"/>
      <c r="W12" s="790"/>
      <c r="X12" s="790"/>
      <c r="Y12" s="790"/>
      <c r="Z12" s="793"/>
      <c r="AA12" s="190">
        <v>3</v>
      </c>
      <c r="AB12" s="194"/>
      <c r="AC12" s="195"/>
      <c r="AD12" s="195"/>
      <c r="AE12" s="196"/>
      <c r="AF12" s="796"/>
      <c r="AG12" s="790"/>
      <c r="AH12" s="790"/>
      <c r="AI12" s="790"/>
      <c r="AJ12" s="793"/>
      <c r="AK12" s="190">
        <v>3</v>
      </c>
      <c r="AL12" s="194"/>
      <c r="AM12" s="195"/>
      <c r="AN12" s="195"/>
      <c r="AO12" s="196"/>
      <c r="AP12" s="796"/>
      <c r="AQ12" s="790"/>
      <c r="AR12" s="790"/>
      <c r="AS12" s="790"/>
      <c r="AT12" s="793"/>
      <c r="AU12" s="190">
        <v>3</v>
      </c>
      <c r="AV12" s="194"/>
      <c r="AW12" s="195"/>
      <c r="AX12" s="195"/>
      <c r="AY12" s="196"/>
      <c r="AZ12" s="38"/>
      <c r="BA12" s="809"/>
      <c r="BB12" s="808"/>
      <c r="BC12" s="807"/>
      <c r="BE12" s="805"/>
    </row>
    <row r="13" spans="2:59" x14ac:dyDescent="0.2">
      <c r="B13" s="796"/>
      <c r="C13" s="790"/>
      <c r="D13" s="790"/>
      <c r="E13" s="790"/>
      <c r="F13" s="793"/>
      <c r="G13" s="190">
        <v>4</v>
      </c>
      <c r="H13" s="194"/>
      <c r="I13" s="195"/>
      <c r="J13" s="195"/>
      <c r="K13" s="196"/>
      <c r="L13" s="796"/>
      <c r="M13" s="790"/>
      <c r="N13" s="790"/>
      <c r="O13" s="790"/>
      <c r="P13" s="793"/>
      <c r="Q13" s="190">
        <v>4</v>
      </c>
      <c r="R13" s="194"/>
      <c r="S13" s="195"/>
      <c r="T13" s="195"/>
      <c r="U13" s="196"/>
      <c r="V13" s="796"/>
      <c r="W13" s="790"/>
      <c r="X13" s="790"/>
      <c r="Y13" s="790"/>
      <c r="Z13" s="793"/>
      <c r="AA13" s="190">
        <v>4</v>
      </c>
      <c r="AB13" s="194"/>
      <c r="AC13" s="195"/>
      <c r="AD13" s="195"/>
      <c r="AE13" s="196"/>
      <c r="AF13" s="796"/>
      <c r="AG13" s="790"/>
      <c r="AH13" s="790"/>
      <c r="AI13" s="790"/>
      <c r="AJ13" s="793"/>
      <c r="AK13" s="190">
        <v>4</v>
      </c>
      <c r="AL13" s="194"/>
      <c r="AM13" s="195"/>
      <c r="AN13" s="195"/>
      <c r="AO13" s="196"/>
      <c r="AP13" s="796"/>
      <c r="AQ13" s="790"/>
      <c r="AR13" s="790"/>
      <c r="AS13" s="790"/>
      <c r="AT13" s="793"/>
      <c r="AU13" s="190">
        <v>4</v>
      </c>
      <c r="AV13" s="194"/>
      <c r="AW13" s="195"/>
      <c r="AX13" s="195"/>
      <c r="AY13" s="196"/>
      <c r="AZ13" s="38"/>
      <c r="BA13" s="809"/>
      <c r="BB13" s="808"/>
      <c r="BC13" s="807"/>
      <c r="BE13" s="805"/>
    </row>
    <row r="14" spans="2:59" x14ac:dyDescent="0.2">
      <c r="B14" s="796"/>
      <c r="C14" s="790"/>
      <c r="D14" s="790"/>
      <c r="E14" s="790"/>
      <c r="F14" s="793"/>
      <c r="G14" s="190">
        <v>5</v>
      </c>
      <c r="H14" s="194"/>
      <c r="I14" s="195"/>
      <c r="J14" s="195"/>
      <c r="K14" s="196"/>
      <c r="L14" s="796"/>
      <c r="M14" s="790"/>
      <c r="N14" s="790"/>
      <c r="O14" s="790"/>
      <c r="P14" s="793"/>
      <c r="Q14" s="190">
        <v>5</v>
      </c>
      <c r="R14" s="194"/>
      <c r="S14" s="195"/>
      <c r="T14" s="195"/>
      <c r="U14" s="196"/>
      <c r="V14" s="796"/>
      <c r="W14" s="790"/>
      <c r="X14" s="790"/>
      <c r="Y14" s="790"/>
      <c r="Z14" s="793"/>
      <c r="AA14" s="190">
        <v>5</v>
      </c>
      <c r="AB14" s="194"/>
      <c r="AC14" s="195"/>
      <c r="AD14" s="195"/>
      <c r="AE14" s="196"/>
      <c r="AF14" s="796"/>
      <c r="AG14" s="790"/>
      <c r="AH14" s="790"/>
      <c r="AI14" s="790"/>
      <c r="AJ14" s="793"/>
      <c r="AK14" s="190">
        <v>5</v>
      </c>
      <c r="AL14" s="194"/>
      <c r="AM14" s="195"/>
      <c r="AN14" s="195"/>
      <c r="AO14" s="196"/>
      <c r="AP14" s="796"/>
      <c r="AQ14" s="790"/>
      <c r="AR14" s="790"/>
      <c r="AS14" s="790"/>
      <c r="AT14" s="793"/>
      <c r="AU14" s="190">
        <v>5</v>
      </c>
      <c r="AV14" s="194"/>
      <c r="AW14" s="195"/>
      <c r="AX14" s="195"/>
      <c r="AY14" s="196"/>
      <c r="AZ14" s="38"/>
      <c r="BA14" s="809"/>
      <c r="BB14" s="808"/>
      <c r="BC14" s="807"/>
      <c r="BE14" s="805"/>
    </row>
    <row r="15" spans="2:59" x14ac:dyDescent="0.2">
      <c r="B15" s="796"/>
      <c r="C15" s="790"/>
      <c r="D15" s="790"/>
      <c r="E15" s="790"/>
      <c r="F15" s="793"/>
      <c r="G15" s="190">
        <v>6</v>
      </c>
      <c r="H15" s="194"/>
      <c r="I15" s="195"/>
      <c r="J15" s="195"/>
      <c r="K15" s="196"/>
      <c r="L15" s="796"/>
      <c r="M15" s="790"/>
      <c r="N15" s="790"/>
      <c r="O15" s="790"/>
      <c r="P15" s="793"/>
      <c r="Q15" s="190">
        <v>6</v>
      </c>
      <c r="R15" s="194"/>
      <c r="S15" s="195"/>
      <c r="T15" s="195"/>
      <c r="U15" s="196"/>
      <c r="V15" s="796"/>
      <c r="W15" s="790"/>
      <c r="X15" s="790"/>
      <c r="Y15" s="790"/>
      <c r="Z15" s="793"/>
      <c r="AA15" s="190">
        <v>6</v>
      </c>
      <c r="AB15" s="194"/>
      <c r="AC15" s="195"/>
      <c r="AD15" s="195"/>
      <c r="AE15" s="196"/>
      <c r="AF15" s="796"/>
      <c r="AG15" s="790"/>
      <c r="AH15" s="790"/>
      <c r="AI15" s="790"/>
      <c r="AJ15" s="793"/>
      <c r="AK15" s="190">
        <v>6</v>
      </c>
      <c r="AL15" s="194"/>
      <c r="AM15" s="195"/>
      <c r="AN15" s="195"/>
      <c r="AO15" s="196"/>
      <c r="AP15" s="796"/>
      <c r="AQ15" s="790"/>
      <c r="AR15" s="790"/>
      <c r="AS15" s="790"/>
      <c r="AT15" s="793"/>
      <c r="AU15" s="190">
        <v>6</v>
      </c>
      <c r="AV15" s="194"/>
      <c r="AW15" s="195"/>
      <c r="AX15" s="195"/>
      <c r="AY15" s="196"/>
      <c r="AZ15" s="38"/>
      <c r="BA15" s="809"/>
      <c r="BB15" s="808"/>
      <c r="BC15" s="807"/>
      <c r="BE15" s="805"/>
    </row>
    <row r="16" spans="2:59" x14ac:dyDescent="0.2">
      <c r="B16" s="796"/>
      <c r="C16" s="790"/>
      <c r="D16" s="790"/>
      <c r="E16" s="790"/>
      <c r="F16" s="793"/>
      <c r="G16" s="190">
        <v>7</v>
      </c>
      <c r="H16" s="194"/>
      <c r="I16" s="195"/>
      <c r="J16" s="195"/>
      <c r="K16" s="196"/>
      <c r="L16" s="796"/>
      <c r="M16" s="790"/>
      <c r="N16" s="790"/>
      <c r="O16" s="790"/>
      <c r="P16" s="793"/>
      <c r="Q16" s="190">
        <v>7</v>
      </c>
      <c r="R16" s="194"/>
      <c r="S16" s="195"/>
      <c r="T16" s="195"/>
      <c r="U16" s="196"/>
      <c r="V16" s="796"/>
      <c r="W16" s="790"/>
      <c r="X16" s="790"/>
      <c r="Y16" s="790"/>
      <c r="Z16" s="793"/>
      <c r="AA16" s="190">
        <v>7</v>
      </c>
      <c r="AB16" s="194"/>
      <c r="AC16" s="195"/>
      <c r="AD16" s="195"/>
      <c r="AE16" s="196"/>
      <c r="AF16" s="796"/>
      <c r="AG16" s="790"/>
      <c r="AH16" s="790"/>
      <c r="AI16" s="790"/>
      <c r="AJ16" s="793"/>
      <c r="AK16" s="190">
        <v>7</v>
      </c>
      <c r="AL16" s="194"/>
      <c r="AM16" s="195"/>
      <c r="AN16" s="195"/>
      <c r="AO16" s="196"/>
      <c r="AP16" s="796"/>
      <c r="AQ16" s="790"/>
      <c r="AR16" s="790"/>
      <c r="AS16" s="790"/>
      <c r="AT16" s="793"/>
      <c r="AU16" s="190">
        <v>7</v>
      </c>
      <c r="AV16" s="194"/>
      <c r="AW16" s="195"/>
      <c r="AX16" s="195"/>
      <c r="AY16" s="196"/>
      <c r="AZ16" s="38"/>
      <c r="BA16" s="809"/>
      <c r="BB16" s="808"/>
      <c r="BC16" s="807"/>
      <c r="BE16" s="805"/>
    </row>
    <row r="17" spans="2:57" x14ac:dyDescent="0.2">
      <c r="B17" s="796"/>
      <c r="C17" s="790"/>
      <c r="D17" s="790"/>
      <c r="E17" s="790"/>
      <c r="F17" s="793"/>
      <c r="G17" s="190">
        <v>8</v>
      </c>
      <c r="H17" s="194"/>
      <c r="I17" s="195"/>
      <c r="J17" s="195"/>
      <c r="K17" s="196"/>
      <c r="L17" s="796"/>
      <c r="M17" s="790"/>
      <c r="N17" s="790"/>
      <c r="O17" s="790"/>
      <c r="P17" s="793"/>
      <c r="Q17" s="190">
        <v>8</v>
      </c>
      <c r="R17" s="194"/>
      <c r="S17" s="195"/>
      <c r="T17" s="195"/>
      <c r="U17" s="196"/>
      <c r="V17" s="796"/>
      <c r="W17" s="790"/>
      <c r="X17" s="790"/>
      <c r="Y17" s="790"/>
      <c r="Z17" s="793"/>
      <c r="AA17" s="190">
        <v>8</v>
      </c>
      <c r="AB17" s="194"/>
      <c r="AC17" s="195"/>
      <c r="AD17" s="195"/>
      <c r="AE17" s="196"/>
      <c r="AF17" s="796"/>
      <c r="AG17" s="790"/>
      <c r="AH17" s="790"/>
      <c r="AI17" s="790"/>
      <c r="AJ17" s="793"/>
      <c r="AK17" s="190">
        <v>8</v>
      </c>
      <c r="AL17" s="194"/>
      <c r="AM17" s="195"/>
      <c r="AN17" s="195"/>
      <c r="AO17" s="196"/>
      <c r="AP17" s="796"/>
      <c r="AQ17" s="790"/>
      <c r="AR17" s="790"/>
      <c r="AS17" s="790"/>
      <c r="AT17" s="793"/>
      <c r="AU17" s="190">
        <v>8</v>
      </c>
      <c r="AV17" s="194"/>
      <c r="AW17" s="195"/>
      <c r="AX17" s="195"/>
      <c r="AY17" s="196"/>
      <c r="AZ17" s="38"/>
      <c r="BA17" s="809"/>
      <c r="BB17" s="808"/>
      <c r="BC17" s="807"/>
      <c r="BE17" s="805"/>
    </row>
    <row r="18" spans="2:57" x14ac:dyDescent="0.2">
      <c r="B18" s="797"/>
      <c r="C18" s="791"/>
      <c r="D18" s="791"/>
      <c r="E18" s="791"/>
      <c r="F18" s="794"/>
      <c r="G18" s="28">
        <v>9</v>
      </c>
      <c r="H18" s="28"/>
      <c r="I18" s="29"/>
      <c r="J18" s="29"/>
      <c r="K18" s="27"/>
      <c r="L18" s="797"/>
      <c r="M18" s="791"/>
      <c r="N18" s="791"/>
      <c r="O18" s="791"/>
      <c r="P18" s="794"/>
      <c r="Q18" s="28">
        <v>9</v>
      </c>
      <c r="R18" s="28"/>
      <c r="S18" s="29"/>
      <c r="T18" s="29"/>
      <c r="U18" s="27"/>
      <c r="V18" s="797"/>
      <c r="W18" s="791"/>
      <c r="X18" s="791"/>
      <c r="Y18" s="791"/>
      <c r="Z18" s="794"/>
      <c r="AA18" s="28">
        <v>9</v>
      </c>
      <c r="AB18" s="28"/>
      <c r="AC18" s="29"/>
      <c r="AD18" s="29"/>
      <c r="AE18" s="27"/>
      <c r="AF18" s="797"/>
      <c r="AG18" s="791"/>
      <c r="AH18" s="791"/>
      <c r="AI18" s="791"/>
      <c r="AJ18" s="794"/>
      <c r="AK18" s="28">
        <v>9</v>
      </c>
      <c r="AL18" s="28"/>
      <c r="AM18" s="29"/>
      <c r="AN18" s="29"/>
      <c r="AO18" s="27"/>
      <c r="AP18" s="797"/>
      <c r="AQ18" s="791"/>
      <c r="AR18" s="791"/>
      <c r="AS18" s="791"/>
      <c r="AT18" s="794"/>
      <c r="AU18" s="28">
        <v>9</v>
      </c>
      <c r="AV18" s="28"/>
      <c r="AW18" s="29"/>
      <c r="AX18" s="29"/>
      <c r="AY18" s="27"/>
      <c r="AZ18" s="38"/>
      <c r="BA18" s="809"/>
      <c r="BB18" s="808"/>
      <c r="BC18" s="807"/>
      <c r="BE18" s="805"/>
    </row>
    <row r="19" spans="2:57" x14ac:dyDescent="0.2">
      <c r="B19" s="795"/>
      <c r="C19" s="789"/>
      <c r="D19" s="789"/>
      <c r="E19" s="789"/>
      <c r="F19" s="792"/>
      <c r="G19" s="189">
        <v>0</v>
      </c>
      <c r="H19" s="191"/>
      <c r="I19" s="192"/>
      <c r="J19" s="192"/>
      <c r="K19" s="193"/>
      <c r="L19" s="795"/>
      <c r="M19" s="789"/>
      <c r="N19" s="789"/>
      <c r="O19" s="789"/>
      <c r="P19" s="792"/>
      <c r="Q19" s="189">
        <v>0</v>
      </c>
      <c r="R19" s="191"/>
      <c r="S19" s="192"/>
      <c r="T19" s="192"/>
      <c r="U19" s="193"/>
      <c r="V19" s="795"/>
      <c r="W19" s="789"/>
      <c r="X19" s="789"/>
      <c r="Y19" s="789"/>
      <c r="Z19" s="792"/>
      <c r="AA19" s="189">
        <v>0</v>
      </c>
      <c r="AB19" s="191"/>
      <c r="AC19" s="192"/>
      <c r="AD19" s="192"/>
      <c r="AE19" s="193"/>
      <c r="AF19" s="795"/>
      <c r="AG19" s="789"/>
      <c r="AH19" s="789"/>
      <c r="AI19" s="789"/>
      <c r="AJ19" s="792"/>
      <c r="AK19" s="189">
        <v>0</v>
      </c>
      <c r="AL19" s="191"/>
      <c r="AM19" s="192"/>
      <c r="AN19" s="192"/>
      <c r="AO19" s="193"/>
      <c r="AP19" s="795"/>
      <c r="AQ19" s="789"/>
      <c r="AR19" s="789"/>
      <c r="AS19" s="789"/>
      <c r="AT19" s="792"/>
      <c r="AU19" s="189">
        <v>0</v>
      </c>
      <c r="AV19" s="191"/>
      <c r="AW19" s="192"/>
      <c r="AX19" s="192"/>
      <c r="AY19" s="193"/>
      <c r="AZ19" s="38"/>
      <c r="BA19" s="809"/>
      <c r="BB19" s="808"/>
      <c r="BC19" s="807"/>
      <c r="BE19" s="805"/>
    </row>
    <row r="20" spans="2:57" x14ac:dyDescent="0.2">
      <c r="B20" s="796"/>
      <c r="C20" s="790"/>
      <c r="D20" s="790"/>
      <c r="E20" s="790"/>
      <c r="F20" s="793"/>
      <c r="G20" s="190">
        <v>1</v>
      </c>
      <c r="H20" s="194"/>
      <c r="I20" s="195"/>
      <c r="J20" s="195"/>
      <c r="K20" s="196"/>
      <c r="L20" s="796"/>
      <c r="M20" s="790"/>
      <c r="N20" s="790"/>
      <c r="O20" s="790"/>
      <c r="P20" s="793"/>
      <c r="Q20" s="190">
        <v>1</v>
      </c>
      <c r="R20" s="194"/>
      <c r="S20" s="195"/>
      <c r="T20" s="195"/>
      <c r="U20" s="196"/>
      <c r="V20" s="796"/>
      <c r="W20" s="790"/>
      <c r="X20" s="790"/>
      <c r="Y20" s="790"/>
      <c r="Z20" s="793"/>
      <c r="AA20" s="190">
        <v>1</v>
      </c>
      <c r="AB20" s="194"/>
      <c r="AC20" s="195"/>
      <c r="AD20" s="195"/>
      <c r="AE20" s="196"/>
      <c r="AF20" s="796"/>
      <c r="AG20" s="790"/>
      <c r="AH20" s="790"/>
      <c r="AI20" s="790"/>
      <c r="AJ20" s="793"/>
      <c r="AK20" s="190">
        <v>1</v>
      </c>
      <c r="AL20" s="194"/>
      <c r="AM20" s="195"/>
      <c r="AN20" s="195"/>
      <c r="AO20" s="196"/>
      <c r="AP20" s="796"/>
      <c r="AQ20" s="790"/>
      <c r="AR20" s="790"/>
      <c r="AS20" s="790"/>
      <c r="AT20" s="793"/>
      <c r="AU20" s="190">
        <v>1</v>
      </c>
      <c r="AV20" s="194"/>
      <c r="AW20" s="195"/>
      <c r="AX20" s="195"/>
      <c r="AY20" s="196"/>
      <c r="AZ20" s="38"/>
      <c r="BA20" s="809"/>
      <c r="BB20" s="808"/>
      <c r="BC20" s="807"/>
      <c r="BE20" s="805"/>
    </row>
    <row r="21" spans="2:57" x14ac:dyDescent="0.2">
      <c r="B21" s="796"/>
      <c r="C21" s="790"/>
      <c r="D21" s="790"/>
      <c r="E21" s="790"/>
      <c r="F21" s="793"/>
      <c r="G21" s="190">
        <v>2</v>
      </c>
      <c r="H21" s="194"/>
      <c r="I21" s="195"/>
      <c r="J21" s="195"/>
      <c r="K21" s="196"/>
      <c r="L21" s="796"/>
      <c r="M21" s="790"/>
      <c r="N21" s="790"/>
      <c r="O21" s="790"/>
      <c r="P21" s="793"/>
      <c r="Q21" s="190">
        <v>2</v>
      </c>
      <c r="R21" s="194"/>
      <c r="S21" s="195"/>
      <c r="T21" s="195"/>
      <c r="U21" s="196"/>
      <c r="V21" s="796"/>
      <c r="W21" s="790"/>
      <c r="X21" s="790"/>
      <c r="Y21" s="790"/>
      <c r="Z21" s="793"/>
      <c r="AA21" s="190">
        <v>2</v>
      </c>
      <c r="AB21" s="194"/>
      <c r="AC21" s="195"/>
      <c r="AD21" s="195"/>
      <c r="AE21" s="196"/>
      <c r="AF21" s="796"/>
      <c r="AG21" s="790"/>
      <c r="AH21" s="790"/>
      <c r="AI21" s="790"/>
      <c r="AJ21" s="793"/>
      <c r="AK21" s="190">
        <v>2</v>
      </c>
      <c r="AL21" s="194"/>
      <c r="AM21" s="195"/>
      <c r="AN21" s="195"/>
      <c r="AO21" s="196"/>
      <c r="AP21" s="796"/>
      <c r="AQ21" s="790"/>
      <c r="AR21" s="790"/>
      <c r="AS21" s="790"/>
      <c r="AT21" s="793"/>
      <c r="AU21" s="190">
        <v>2</v>
      </c>
      <c r="AV21" s="194"/>
      <c r="AW21" s="195"/>
      <c r="AX21" s="195"/>
      <c r="AY21" s="196"/>
      <c r="AZ21" s="38"/>
      <c r="BA21" s="809"/>
      <c r="BB21" s="808"/>
      <c r="BC21" s="807"/>
      <c r="BE21" s="805"/>
    </row>
    <row r="22" spans="2:57" x14ac:dyDescent="0.2">
      <c r="B22" s="796"/>
      <c r="C22" s="790"/>
      <c r="D22" s="790"/>
      <c r="E22" s="790"/>
      <c r="F22" s="793"/>
      <c r="G22" s="190">
        <v>3</v>
      </c>
      <c r="H22" s="194"/>
      <c r="I22" s="195"/>
      <c r="J22" s="195"/>
      <c r="K22" s="196"/>
      <c r="L22" s="796"/>
      <c r="M22" s="790"/>
      <c r="N22" s="790"/>
      <c r="O22" s="790"/>
      <c r="P22" s="793"/>
      <c r="Q22" s="190">
        <v>3</v>
      </c>
      <c r="R22" s="194"/>
      <c r="S22" s="195"/>
      <c r="T22" s="195"/>
      <c r="U22" s="196"/>
      <c r="V22" s="796"/>
      <c r="W22" s="790"/>
      <c r="X22" s="790"/>
      <c r="Y22" s="790"/>
      <c r="Z22" s="793"/>
      <c r="AA22" s="190">
        <v>3</v>
      </c>
      <c r="AB22" s="194"/>
      <c r="AC22" s="195"/>
      <c r="AD22" s="195"/>
      <c r="AE22" s="196"/>
      <c r="AF22" s="796"/>
      <c r="AG22" s="790"/>
      <c r="AH22" s="790"/>
      <c r="AI22" s="790"/>
      <c r="AJ22" s="793"/>
      <c r="AK22" s="190">
        <v>3</v>
      </c>
      <c r="AL22" s="194"/>
      <c r="AM22" s="195"/>
      <c r="AN22" s="195"/>
      <c r="AO22" s="196"/>
      <c r="AP22" s="796"/>
      <c r="AQ22" s="790"/>
      <c r="AR22" s="790"/>
      <c r="AS22" s="790"/>
      <c r="AT22" s="793"/>
      <c r="AU22" s="190">
        <v>3</v>
      </c>
      <c r="AV22" s="194"/>
      <c r="AW22" s="195"/>
      <c r="AX22" s="195"/>
      <c r="AY22" s="196"/>
      <c r="AZ22" s="38"/>
      <c r="BA22" s="809"/>
      <c r="BB22" s="808"/>
      <c r="BC22" s="807"/>
      <c r="BE22" s="805"/>
    </row>
    <row r="23" spans="2:57" x14ac:dyDescent="0.2">
      <c r="B23" s="796"/>
      <c r="C23" s="790"/>
      <c r="D23" s="790"/>
      <c r="E23" s="790"/>
      <c r="F23" s="793"/>
      <c r="G23" s="190">
        <v>4</v>
      </c>
      <c r="H23" s="194"/>
      <c r="I23" s="195"/>
      <c r="J23" s="195"/>
      <c r="K23" s="196"/>
      <c r="L23" s="796"/>
      <c r="M23" s="790"/>
      <c r="N23" s="790"/>
      <c r="O23" s="790"/>
      <c r="P23" s="793"/>
      <c r="Q23" s="190">
        <v>4</v>
      </c>
      <c r="R23" s="194"/>
      <c r="S23" s="195"/>
      <c r="T23" s="195"/>
      <c r="U23" s="196"/>
      <c r="V23" s="796"/>
      <c r="W23" s="790"/>
      <c r="X23" s="790"/>
      <c r="Y23" s="790"/>
      <c r="Z23" s="793"/>
      <c r="AA23" s="190">
        <v>4</v>
      </c>
      <c r="AB23" s="194"/>
      <c r="AC23" s="195"/>
      <c r="AD23" s="195"/>
      <c r="AE23" s="196"/>
      <c r="AF23" s="796"/>
      <c r="AG23" s="790"/>
      <c r="AH23" s="790"/>
      <c r="AI23" s="790"/>
      <c r="AJ23" s="793"/>
      <c r="AK23" s="190">
        <v>4</v>
      </c>
      <c r="AL23" s="194"/>
      <c r="AM23" s="195"/>
      <c r="AN23" s="195"/>
      <c r="AO23" s="196"/>
      <c r="AP23" s="796"/>
      <c r="AQ23" s="790"/>
      <c r="AR23" s="790"/>
      <c r="AS23" s="790"/>
      <c r="AT23" s="793"/>
      <c r="AU23" s="190">
        <v>4</v>
      </c>
      <c r="AV23" s="194"/>
      <c r="AW23" s="195"/>
      <c r="AX23" s="195"/>
      <c r="AY23" s="196"/>
      <c r="AZ23" s="38"/>
      <c r="BA23" s="809"/>
      <c r="BB23" s="808"/>
      <c r="BC23" s="807"/>
      <c r="BE23" s="805"/>
    </row>
    <row r="24" spans="2:57" x14ac:dyDescent="0.2">
      <c r="B24" s="796"/>
      <c r="C24" s="790"/>
      <c r="D24" s="790"/>
      <c r="E24" s="790"/>
      <c r="F24" s="793"/>
      <c r="G24" s="190">
        <v>5</v>
      </c>
      <c r="H24" s="194"/>
      <c r="I24" s="195"/>
      <c r="J24" s="195"/>
      <c r="K24" s="196"/>
      <c r="L24" s="796"/>
      <c r="M24" s="790"/>
      <c r="N24" s="790"/>
      <c r="O24" s="790"/>
      <c r="P24" s="793"/>
      <c r="Q24" s="190">
        <v>5</v>
      </c>
      <c r="R24" s="194"/>
      <c r="S24" s="195"/>
      <c r="T24" s="195"/>
      <c r="U24" s="196"/>
      <c r="V24" s="796"/>
      <c r="W24" s="790"/>
      <c r="X24" s="790"/>
      <c r="Y24" s="790"/>
      <c r="Z24" s="793"/>
      <c r="AA24" s="190">
        <v>5</v>
      </c>
      <c r="AB24" s="194"/>
      <c r="AC24" s="195"/>
      <c r="AD24" s="195"/>
      <c r="AE24" s="196"/>
      <c r="AF24" s="796"/>
      <c r="AG24" s="790"/>
      <c r="AH24" s="790"/>
      <c r="AI24" s="790"/>
      <c r="AJ24" s="793"/>
      <c r="AK24" s="190">
        <v>5</v>
      </c>
      <c r="AL24" s="194"/>
      <c r="AM24" s="195"/>
      <c r="AN24" s="195"/>
      <c r="AO24" s="196"/>
      <c r="AP24" s="796"/>
      <c r="AQ24" s="790"/>
      <c r="AR24" s="790"/>
      <c r="AS24" s="790"/>
      <c r="AT24" s="793"/>
      <c r="AU24" s="190">
        <v>5</v>
      </c>
      <c r="AV24" s="194"/>
      <c r="AW24" s="195"/>
      <c r="AX24" s="195"/>
      <c r="AY24" s="196"/>
      <c r="AZ24" s="38"/>
      <c r="BA24" s="809"/>
      <c r="BB24" s="808"/>
      <c r="BC24" s="807"/>
      <c r="BE24" s="805"/>
    </row>
    <row r="25" spans="2:57" x14ac:dyDescent="0.2">
      <c r="B25" s="796"/>
      <c r="C25" s="790"/>
      <c r="D25" s="790"/>
      <c r="E25" s="790"/>
      <c r="F25" s="793"/>
      <c r="G25" s="190">
        <v>6</v>
      </c>
      <c r="H25" s="194"/>
      <c r="I25" s="195"/>
      <c r="J25" s="195"/>
      <c r="K25" s="196"/>
      <c r="L25" s="796"/>
      <c r="M25" s="790"/>
      <c r="N25" s="790"/>
      <c r="O25" s="790"/>
      <c r="P25" s="793"/>
      <c r="Q25" s="190">
        <v>6</v>
      </c>
      <c r="R25" s="194"/>
      <c r="S25" s="195"/>
      <c r="T25" s="195"/>
      <c r="U25" s="196"/>
      <c r="V25" s="796"/>
      <c r="W25" s="790"/>
      <c r="X25" s="790"/>
      <c r="Y25" s="790"/>
      <c r="Z25" s="793"/>
      <c r="AA25" s="190">
        <v>6</v>
      </c>
      <c r="AB25" s="194"/>
      <c r="AC25" s="195"/>
      <c r="AD25" s="195"/>
      <c r="AE25" s="196"/>
      <c r="AF25" s="796"/>
      <c r="AG25" s="790"/>
      <c r="AH25" s="790"/>
      <c r="AI25" s="790"/>
      <c r="AJ25" s="793"/>
      <c r="AK25" s="190">
        <v>6</v>
      </c>
      <c r="AL25" s="194"/>
      <c r="AM25" s="195"/>
      <c r="AN25" s="195"/>
      <c r="AO25" s="196"/>
      <c r="AP25" s="796"/>
      <c r="AQ25" s="790"/>
      <c r="AR25" s="790"/>
      <c r="AS25" s="790"/>
      <c r="AT25" s="793"/>
      <c r="AU25" s="190">
        <v>6</v>
      </c>
      <c r="AV25" s="194"/>
      <c r="AW25" s="195"/>
      <c r="AX25" s="195"/>
      <c r="AY25" s="196"/>
      <c r="AZ25" s="38"/>
      <c r="BA25" s="809"/>
      <c r="BB25" s="808"/>
      <c r="BC25" s="807"/>
      <c r="BE25" s="805"/>
    </row>
    <row r="26" spans="2:57" x14ac:dyDescent="0.2">
      <c r="B26" s="796"/>
      <c r="C26" s="790"/>
      <c r="D26" s="790"/>
      <c r="E26" s="790"/>
      <c r="F26" s="793"/>
      <c r="G26" s="190">
        <v>7</v>
      </c>
      <c r="H26" s="194"/>
      <c r="I26" s="195"/>
      <c r="J26" s="195"/>
      <c r="K26" s="196"/>
      <c r="L26" s="796"/>
      <c r="M26" s="790"/>
      <c r="N26" s="790"/>
      <c r="O26" s="790"/>
      <c r="P26" s="793"/>
      <c r="Q26" s="190">
        <v>7</v>
      </c>
      <c r="R26" s="194"/>
      <c r="S26" s="195"/>
      <c r="T26" s="195"/>
      <c r="U26" s="196"/>
      <c r="V26" s="796"/>
      <c r="W26" s="790"/>
      <c r="X26" s="790"/>
      <c r="Y26" s="790"/>
      <c r="Z26" s="793"/>
      <c r="AA26" s="190">
        <v>7</v>
      </c>
      <c r="AB26" s="194"/>
      <c r="AC26" s="195"/>
      <c r="AD26" s="195"/>
      <c r="AE26" s="196"/>
      <c r="AF26" s="796"/>
      <c r="AG26" s="790"/>
      <c r="AH26" s="790"/>
      <c r="AI26" s="790"/>
      <c r="AJ26" s="793"/>
      <c r="AK26" s="190">
        <v>7</v>
      </c>
      <c r="AL26" s="194"/>
      <c r="AM26" s="195"/>
      <c r="AN26" s="195"/>
      <c r="AO26" s="196"/>
      <c r="AP26" s="796"/>
      <c r="AQ26" s="790"/>
      <c r="AR26" s="790"/>
      <c r="AS26" s="790"/>
      <c r="AT26" s="793"/>
      <c r="AU26" s="190">
        <v>7</v>
      </c>
      <c r="AV26" s="194"/>
      <c r="AW26" s="195"/>
      <c r="AX26" s="195"/>
      <c r="AY26" s="196"/>
      <c r="AZ26" s="38"/>
      <c r="BA26" s="809"/>
      <c r="BB26" s="808"/>
      <c r="BC26" s="807"/>
      <c r="BE26" s="805"/>
    </row>
    <row r="27" spans="2:57" x14ac:dyDescent="0.2">
      <c r="B27" s="796"/>
      <c r="C27" s="790"/>
      <c r="D27" s="790"/>
      <c r="E27" s="790"/>
      <c r="F27" s="793"/>
      <c r="G27" s="190">
        <v>8</v>
      </c>
      <c r="H27" s="194"/>
      <c r="I27" s="195"/>
      <c r="J27" s="195"/>
      <c r="K27" s="196"/>
      <c r="L27" s="796"/>
      <c r="M27" s="790"/>
      <c r="N27" s="790"/>
      <c r="O27" s="790"/>
      <c r="P27" s="793"/>
      <c r="Q27" s="190">
        <v>8</v>
      </c>
      <c r="R27" s="194"/>
      <c r="S27" s="195"/>
      <c r="T27" s="195"/>
      <c r="U27" s="196"/>
      <c r="V27" s="796"/>
      <c r="W27" s="790"/>
      <c r="X27" s="790"/>
      <c r="Y27" s="790"/>
      <c r="Z27" s="793"/>
      <c r="AA27" s="190">
        <v>8</v>
      </c>
      <c r="AB27" s="194"/>
      <c r="AC27" s="195"/>
      <c r="AD27" s="195"/>
      <c r="AE27" s="196"/>
      <c r="AF27" s="796"/>
      <c r="AG27" s="790"/>
      <c r="AH27" s="790"/>
      <c r="AI27" s="790"/>
      <c r="AJ27" s="793"/>
      <c r="AK27" s="190">
        <v>8</v>
      </c>
      <c r="AL27" s="194"/>
      <c r="AM27" s="195"/>
      <c r="AN27" s="195"/>
      <c r="AO27" s="196"/>
      <c r="AP27" s="796"/>
      <c r="AQ27" s="790"/>
      <c r="AR27" s="790"/>
      <c r="AS27" s="790"/>
      <c r="AT27" s="793"/>
      <c r="AU27" s="190">
        <v>8</v>
      </c>
      <c r="AV27" s="194"/>
      <c r="AW27" s="195"/>
      <c r="AX27" s="195"/>
      <c r="AY27" s="196"/>
      <c r="AZ27" s="38"/>
      <c r="BA27" s="809"/>
      <c r="BB27" s="808"/>
      <c r="BC27" s="807"/>
      <c r="BE27" s="805"/>
    </row>
    <row r="28" spans="2:57" x14ac:dyDescent="0.2">
      <c r="B28" s="797"/>
      <c r="C28" s="791"/>
      <c r="D28" s="791"/>
      <c r="E28" s="791"/>
      <c r="F28" s="794"/>
      <c r="G28" s="28">
        <v>9</v>
      </c>
      <c r="H28" s="28"/>
      <c r="I28" s="29"/>
      <c r="J28" s="29"/>
      <c r="K28" s="27"/>
      <c r="L28" s="797"/>
      <c r="M28" s="791"/>
      <c r="N28" s="791"/>
      <c r="O28" s="791"/>
      <c r="P28" s="794"/>
      <c r="Q28" s="28">
        <v>9</v>
      </c>
      <c r="R28" s="28"/>
      <c r="S28" s="29"/>
      <c r="T28" s="29"/>
      <c r="U28" s="27"/>
      <c r="V28" s="797"/>
      <c r="W28" s="791"/>
      <c r="X28" s="791"/>
      <c r="Y28" s="791"/>
      <c r="Z28" s="794"/>
      <c r="AA28" s="28">
        <v>9</v>
      </c>
      <c r="AB28" s="28"/>
      <c r="AC28" s="29"/>
      <c r="AD28" s="29"/>
      <c r="AE28" s="27"/>
      <c r="AF28" s="797"/>
      <c r="AG28" s="791"/>
      <c r="AH28" s="791"/>
      <c r="AI28" s="791"/>
      <c r="AJ28" s="794"/>
      <c r="AK28" s="28">
        <v>9</v>
      </c>
      <c r="AL28" s="28"/>
      <c r="AM28" s="29"/>
      <c r="AN28" s="29"/>
      <c r="AO28" s="27"/>
      <c r="AP28" s="797"/>
      <c r="AQ28" s="791"/>
      <c r="AR28" s="791"/>
      <c r="AS28" s="791"/>
      <c r="AT28" s="794"/>
      <c r="AU28" s="28">
        <v>9</v>
      </c>
      <c r="AV28" s="28"/>
      <c r="AW28" s="29"/>
      <c r="AX28" s="29"/>
      <c r="AY28" s="27"/>
      <c r="AZ28" s="38"/>
      <c r="BA28" s="809"/>
      <c r="BB28" s="808"/>
      <c r="BC28" s="807"/>
      <c r="BE28" s="805"/>
    </row>
    <row r="29" spans="2:57" x14ac:dyDescent="0.2">
      <c r="B29" s="795"/>
      <c r="C29" s="789"/>
      <c r="D29" s="789"/>
      <c r="E29" s="789"/>
      <c r="F29" s="792"/>
      <c r="G29" s="189">
        <v>0</v>
      </c>
      <c r="H29" s="191"/>
      <c r="I29" s="192"/>
      <c r="J29" s="192"/>
      <c r="K29" s="193"/>
      <c r="L29" s="795"/>
      <c r="M29" s="789"/>
      <c r="N29" s="789"/>
      <c r="O29" s="789"/>
      <c r="P29" s="792"/>
      <c r="Q29" s="189">
        <v>0</v>
      </c>
      <c r="R29" s="191"/>
      <c r="S29" s="192"/>
      <c r="T29" s="192"/>
      <c r="U29" s="193"/>
      <c r="V29" s="795"/>
      <c r="W29" s="789"/>
      <c r="X29" s="789"/>
      <c r="Y29" s="789"/>
      <c r="Z29" s="792"/>
      <c r="AA29" s="189">
        <v>0</v>
      </c>
      <c r="AB29" s="191"/>
      <c r="AC29" s="192"/>
      <c r="AD29" s="192"/>
      <c r="AE29" s="193"/>
      <c r="AF29" s="795"/>
      <c r="AG29" s="789"/>
      <c r="AH29" s="789"/>
      <c r="AI29" s="789"/>
      <c r="AJ29" s="792"/>
      <c r="AK29" s="189">
        <v>0</v>
      </c>
      <c r="AL29" s="191"/>
      <c r="AM29" s="192"/>
      <c r="AN29" s="192"/>
      <c r="AO29" s="193"/>
      <c r="AP29" s="795"/>
      <c r="AQ29" s="789"/>
      <c r="AR29" s="789"/>
      <c r="AS29" s="789"/>
      <c r="AT29" s="792"/>
      <c r="AU29" s="189">
        <v>0</v>
      </c>
      <c r="AV29" s="191"/>
      <c r="AW29" s="192"/>
      <c r="AX29" s="192"/>
      <c r="AY29" s="193"/>
      <c r="AZ29" s="38"/>
      <c r="BA29" s="809"/>
      <c r="BB29" s="808"/>
      <c r="BC29" s="807"/>
      <c r="BE29" s="805"/>
    </row>
    <row r="30" spans="2:57" x14ac:dyDescent="0.2">
      <c r="B30" s="796"/>
      <c r="C30" s="790"/>
      <c r="D30" s="790"/>
      <c r="E30" s="790"/>
      <c r="F30" s="793"/>
      <c r="G30" s="190">
        <v>1</v>
      </c>
      <c r="H30" s="194"/>
      <c r="I30" s="195"/>
      <c r="J30" s="195"/>
      <c r="K30" s="196"/>
      <c r="L30" s="796"/>
      <c r="M30" s="790"/>
      <c r="N30" s="790"/>
      <c r="O30" s="790"/>
      <c r="P30" s="793"/>
      <c r="Q30" s="190">
        <v>1</v>
      </c>
      <c r="R30" s="194"/>
      <c r="S30" s="195"/>
      <c r="T30" s="195"/>
      <c r="U30" s="196"/>
      <c r="V30" s="796"/>
      <c r="W30" s="790"/>
      <c r="X30" s="790"/>
      <c r="Y30" s="790"/>
      <c r="Z30" s="793"/>
      <c r="AA30" s="190">
        <v>1</v>
      </c>
      <c r="AB30" s="194"/>
      <c r="AC30" s="195"/>
      <c r="AD30" s="195"/>
      <c r="AE30" s="196"/>
      <c r="AF30" s="796"/>
      <c r="AG30" s="790"/>
      <c r="AH30" s="790"/>
      <c r="AI30" s="790"/>
      <c r="AJ30" s="793"/>
      <c r="AK30" s="190">
        <v>1</v>
      </c>
      <c r="AL30" s="194"/>
      <c r="AM30" s="195"/>
      <c r="AN30" s="195"/>
      <c r="AO30" s="196"/>
      <c r="AP30" s="796"/>
      <c r="AQ30" s="790"/>
      <c r="AR30" s="790"/>
      <c r="AS30" s="790"/>
      <c r="AT30" s="793"/>
      <c r="AU30" s="190">
        <v>1</v>
      </c>
      <c r="AV30" s="194"/>
      <c r="AW30" s="195"/>
      <c r="AX30" s="195"/>
      <c r="AY30" s="196"/>
      <c r="AZ30" s="38"/>
      <c r="BA30" s="809"/>
      <c r="BB30" s="808"/>
      <c r="BC30" s="807"/>
      <c r="BE30" s="805"/>
    </row>
    <row r="31" spans="2:57" x14ac:dyDescent="0.2">
      <c r="B31" s="796"/>
      <c r="C31" s="790"/>
      <c r="D31" s="790"/>
      <c r="E31" s="790"/>
      <c r="F31" s="793"/>
      <c r="G31" s="190">
        <v>2</v>
      </c>
      <c r="H31" s="194"/>
      <c r="I31" s="195"/>
      <c r="J31" s="195"/>
      <c r="K31" s="196"/>
      <c r="L31" s="796"/>
      <c r="M31" s="790"/>
      <c r="N31" s="790"/>
      <c r="O31" s="790"/>
      <c r="P31" s="793"/>
      <c r="Q31" s="190">
        <v>2</v>
      </c>
      <c r="R31" s="194"/>
      <c r="S31" s="195"/>
      <c r="T31" s="195"/>
      <c r="U31" s="196"/>
      <c r="V31" s="796"/>
      <c r="W31" s="790"/>
      <c r="X31" s="790"/>
      <c r="Y31" s="790"/>
      <c r="Z31" s="793"/>
      <c r="AA31" s="190">
        <v>2</v>
      </c>
      <c r="AB31" s="194"/>
      <c r="AC31" s="195"/>
      <c r="AD31" s="195"/>
      <c r="AE31" s="196"/>
      <c r="AF31" s="796"/>
      <c r="AG31" s="790"/>
      <c r="AH31" s="790"/>
      <c r="AI31" s="790"/>
      <c r="AJ31" s="793"/>
      <c r="AK31" s="190">
        <v>2</v>
      </c>
      <c r="AL31" s="194"/>
      <c r="AM31" s="195"/>
      <c r="AN31" s="195"/>
      <c r="AO31" s="196"/>
      <c r="AP31" s="796"/>
      <c r="AQ31" s="790"/>
      <c r="AR31" s="790"/>
      <c r="AS31" s="790"/>
      <c r="AT31" s="793"/>
      <c r="AU31" s="190">
        <v>2</v>
      </c>
      <c r="AV31" s="194"/>
      <c r="AW31" s="195"/>
      <c r="AX31" s="195"/>
      <c r="AY31" s="196"/>
      <c r="AZ31" s="38"/>
      <c r="BA31" s="809"/>
      <c r="BB31" s="808"/>
      <c r="BC31" s="807"/>
      <c r="BE31" s="805"/>
    </row>
    <row r="32" spans="2:57" x14ac:dyDescent="0.2">
      <c r="B32" s="796"/>
      <c r="C32" s="790"/>
      <c r="D32" s="790"/>
      <c r="E32" s="790"/>
      <c r="F32" s="793"/>
      <c r="G32" s="190">
        <v>3</v>
      </c>
      <c r="H32" s="194"/>
      <c r="I32" s="195"/>
      <c r="J32" s="195"/>
      <c r="K32" s="196"/>
      <c r="L32" s="796"/>
      <c r="M32" s="790"/>
      <c r="N32" s="790"/>
      <c r="O32" s="790"/>
      <c r="P32" s="793"/>
      <c r="Q32" s="190">
        <v>3</v>
      </c>
      <c r="R32" s="194"/>
      <c r="S32" s="195"/>
      <c r="T32" s="195"/>
      <c r="U32" s="196"/>
      <c r="V32" s="796"/>
      <c r="W32" s="790"/>
      <c r="X32" s="790"/>
      <c r="Y32" s="790"/>
      <c r="Z32" s="793"/>
      <c r="AA32" s="190">
        <v>3</v>
      </c>
      <c r="AB32" s="194"/>
      <c r="AC32" s="195"/>
      <c r="AD32" s="195"/>
      <c r="AE32" s="196"/>
      <c r="AF32" s="796"/>
      <c r="AG32" s="790"/>
      <c r="AH32" s="790"/>
      <c r="AI32" s="790"/>
      <c r="AJ32" s="793"/>
      <c r="AK32" s="190">
        <v>3</v>
      </c>
      <c r="AL32" s="194"/>
      <c r="AM32" s="195"/>
      <c r="AN32" s="195"/>
      <c r="AO32" s="196"/>
      <c r="AP32" s="796"/>
      <c r="AQ32" s="790"/>
      <c r="AR32" s="790"/>
      <c r="AS32" s="790"/>
      <c r="AT32" s="793"/>
      <c r="AU32" s="190">
        <v>3</v>
      </c>
      <c r="AV32" s="194"/>
      <c r="AW32" s="195"/>
      <c r="AX32" s="195"/>
      <c r="AY32" s="196"/>
      <c r="AZ32" s="38"/>
      <c r="BA32" s="809"/>
      <c r="BB32" s="808"/>
      <c r="BC32" s="807"/>
      <c r="BE32" s="805"/>
    </row>
    <row r="33" spans="2:57" x14ac:dyDescent="0.2">
      <c r="B33" s="796"/>
      <c r="C33" s="790"/>
      <c r="D33" s="790"/>
      <c r="E33" s="790"/>
      <c r="F33" s="793"/>
      <c r="G33" s="190">
        <v>4</v>
      </c>
      <c r="H33" s="194"/>
      <c r="I33" s="195"/>
      <c r="J33" s="195"/>
      <c r="K33" s="196"/>
      <c r="L33" s="796"/>
      <c r="M33" s="790"/>
      <c r="N33" s="790"/>
      <c r="O33" s="790"/>
      <c r="P33" s="793"/>
      <c r="Q33" s="190">
        <v>4</v>
      </c>
      <c r="R33" s="194"/>
      <c r="S33" s="195"/>
      <c r="T33" s="195"/>
      <c r="U33" s="196"/>
      <c r="V33" s="796"/>
      <c r="W33" s="790"/>
      <c r="X33" s="790"/>
      <c r="Y33" s="790"/>
      <c r="Z33" s="793"/>
      <c r="AA33" s="190">
        <v>4</v>
      </c>
      <c r="AB33" s="194"/>
      <c r="AC33" s="195"/>
      <c r="AD33" s="195"/>
      <c r="AE33" s="196"/>
      <c r="AF33" s="796"/>
      <c r="AG33" s="790"/>
      <c r="AH33" s="790"/>
      <c r="AI33" s="790"/>
      <c r="AJ33" s="793"/>
      <c r="AK33" s="190">
        <v>4</v>
      </c>
      <c r="AL33" s="194"/>
      <c r="AM33" s="195"/>
      <c r="AN33" s="195"/>
      <c r="AO33" s="196"/>
      <c r="AP33" s="796"/>
      <c r="AQ33" s="790"/>
      <c r="AR33" s="790"/>
      <c r="AS33" s="790"/>
      <c r="AT33" s="793"/>
      <c r="AU33" s="190">
        <v>4</v>
      </c>
      <c r="AV33" s="194"/>
      <c r="AW33" s="195"/>
      <c r="AX33" s="195"/>
      <c r="AY33" s="196"/>
      <c r="AZ33" s="38"/>
      <c r="BA33" s="809"/>
      <c r="BB33" s="808"/>
      <c r="BC33" s="807"/>
      <c r="BE33" s="805"/>
    </row>
    <row r="34" spans="2:57" x14ac:dyDescent="0.2">
      <c r="B34" s="796"/>
      <c r="C34" s="790"/>
      <c r="D34" s="790"/>
      <c r="E34" s="790"/>
      <c r="F34" s="793"/>
      <c r="G34" s="190">
        <v>5</v>
      </c>
      <c r="H34" s="194"/>
      <c r="I34" s="195"/>
      <c r="J34" s="195"/>
      <c r="K34" s="196"/>
      <c r="L34" s="796"/>
      <c r="M34" s="790"/>
      <c r="N34" s="790"/>
      <c r="O34" s="790"/>
      <c r="P34" s="793"/>
      <c r="Q34" s="190">
        <v>5</v>
      </c>
      <c r="R34" s="194"/>
      <c r="S34" s="195"/>
      <c r="T34" s="195"/>
      <c r="U34" s="196"/>
      <c r="V34" s="796"/>
      <c r="W34" s="790"/>
      <c r="X34" s="790"/>
      <c r="Y34" s="790"/>
      <c r="Z34" s="793"/>
      <c r="AA34" s="190">
        <v>5</v>
      </c>
      <c r="AB34" s="194"/>
      <c r="AC34" s="195"/>
      <c r="AD34" s="195"/>
      <c r="AE34" s="196"/>
      <c r="AF34" s="796"/>
      <c r="AG34" s="790"/>
      <c r="AH34" s="790"/>
      <c r="AI34" s="790"/>
      <c r="AJ34" s="793"/>
      <c r="AK34" s="190">
        <v>5</v>
      </c>
      <c r="AL34" s="194"/>
      <c r="AM34" s="195"/>
      <c r="AN34" s="195"/>
      <c r="AO34" s="196"/>
      <c r="AP34" s="796"/>
      <c r="AQ34" s="790"/>
      <c r="AR34" s="790"/>
      <c r="AS34" s="790"/>
      <c r="AT34" s="793"/>
      <c r="AU34" s="190">
        <v>5</v>
      </c>
      <c r="AV34" s="194"/>
      <c r="AW34" s="195"/>
      <c r="AX34" s="195"/>
      <c r="AY34" s="196"/>
      <c r="AZ34" s="38"/>
      <c r="BA34" s="809"/>
      <c r="BB34" s="808"/>
      <c r="BC34" s="807"/>
      <c r="BE34" s="805"/>
    </row>
    <row r="35" spans="2:57" x14ac:dyDescent="0.2">
      <c r="B35" s="796"/>
      <c r="C35" s="790"/>
      <c r="D35" s="790"/>
      <c r="E35" s="790"/>
      <c r="F35" s="793"/>
      <c r="G35" s="190">
        <v>6</v>
      </c>
      <c r="H35" s="194"/>
      <c r="I35" s="195"/>
      <c r="J35" s="195"/>
      <c r="K35" s="196"/>
      <c r="L35" s="796"/>
      <c r="M35" s="790"/>
      <c r="N35" s="790"/>
      <c r="O35" s="790"/>
      <c r="P35" s="793"/>
      <c r="Q35" s="190">
        <v>6</v>
      </c>
      <c r="R35" s="194"/>
      <c r="S35" s="195"/>
      <c r="T35" s="195"/>
      <c r="U35" s="196"/>
      <c r="V35" s="796"/>
      <c r="W35" s="790"/>
      <c r="X35" s="790"/>
      <c r="Y35" s="790"/>
      <c r="Z35" s="793"/>
      <c r="AA35" s="190">
        <v>6</v>
      </c>
      <c r="AB35" s="194"/>
      <c r="AC35" s="195"/>
      <c r="AD35" s="195"/>
      <c r="AE35" s="196"/>
      <c r="AF35" s="796"/>
      <c r="AG35" s="790"/>
      <c r="AH35" s="790"/>
      <c r="AI35" s="790"/>
      <c r="AJ35" s="793"/>
      <c r="AK35" s="190">
        <v>6</v>
      </c>
      <c r="AL35" s="194"/>
      <c r="AM35" s="195"/>
      <c r="AN35" s="195"/>
      <c r="AO35" s="196"/>
      <c r="AP35" s="796"/>
      <c r="AQ35" s="790"/>
      <c r="AR35" s="790"/>
      <c r="AS35" s="790"/>
      <c r="AT35" s="793"/>
      <c r="AU35" s="190">
        <v>6</v>
      </c>
      <c r="AV35" s="194"/>
      <c r="AW35" s="195"/>
      <c r="AX35" s="195"/>
      <c r="AY35" s="196"/>
      <c r="AZ35" s="38"/>
      <c r="BA35" s="809"/>
      <c r="BB35" s="808"/>
      <c r="BC35" s="807"/>
      <c r="BE35" s="805"/>
    </row>
    <row r="36" spans="2:57" x14ac:dyDescent="0.2">
      <c r="B36" s="796"/>
      <c r="C36" s="790"/>
      <c r="D36" s="790"/>
      <c r="E36" s="790"/>
      <c r="F36" s="793"/>
      <c r="G36" s="190">
        <v>7</v>
      </c>
      <c r="H36" s="194"/>
      <c r="I36" s="195"/>
      <c r="J36" s="195"/>
      <c r="K36" s="196"/>
      <c r="L36" s="796"/>
      <c r="M36" s="790"/>
      <c r="N36" s="790"/>
      <c r="O36" s="790"/>
      <c r="P36" s="793"/>
      <c r="Q36" s="190">
        <v>7</v>
      </c>
      <c r="R36" s="194"/>
      <c r="S36" s="195"/>
      <c r="T36" s="195"/>
      <c r="U36" s="196"/>
      <c r="V36" s="796"/>
      <c r="W36" s="790"/>
      <c r="X36" s="790"/>
      <c r="Y36" s="790"/>
      <c r="Z36" s="793"/>
      <c r="AA36" s="190">
        <v>7</v>
      </c>
      <c r="AB36" s="194"/>
      <c r="AC36" s="195"/>
      <c r="AD36" s="195"/>
      <c r="AE36" s="196"/>
      <c r="AF36" s="796"/>
      <c r="AG36" s="790"/>
      <c r="AH36" s="790"/>
      <c r="AI36" s="790"/>
      <c r="AJ36" s="793"/>
      <c r="AK36" s="190">
        <v>7</v>
      </c>
      <c r="AL36" s="194"/>
      <c r="AM36" s="195"/>
      <c r="AN36" s="195"/>
      <c r="AO36" s="196"/>
      <c r="AP36" s="796"/>
      <c r="AQ36" s="790"/>
      <c r="AR36" s="790"/>
      <c r="AS36" s="790"/>
      <c r="AT36" s="793"/>
      <c r="AU36" s="190">
        <v>7</v>
      </c>
      <c r="AV36" s="194"/>
      <c r="AW36" s="195"/>
      <c r="AX36" s="195"/>
      <c r="AY36" s="196"/>
      <c r="AZ36" s="38"/>
      <c r="BA36" s="809"/>
      <c r="BB36" s="808"/>
      <c r="BC36" s="807"/>
      <c r="BE36" s="805"/>
    </row>
    <row r="37" spans="2:57" x14ac:dyDescent="0.2">
      <c r="B37" s="796"/>
      <c r="C37" s="790"/>
      <c r="D37" s="790"/>
      <c r="E37" s="790"/>
      <c r="F37" s="793"/>
      <c r="G37" s="190">
        <v>8</v>
      </c>
      <c r="H37" s="194"/>
      <c r="I37" s="195"/>
      <c r="J37" s="195"/>
      <c r="K37" s="196"/>
      <c r="L37" s="796"/>
      <c r="M37" s="790"/>
      <c r="N37" s="790"/>
      <c r="O37" s="790"/>
      <c r="P37" s="793"/>
      <c r="Q37" s="190">
        <v>8</v>
      </c>
      <c r="R37" s="194"/>
      <c r="S37" s="195"/>
      <c r="T37" s="195"/>
      <c r="U37" s="196"/>
      <c r="V37" s="796"/>
      <c r="W37" s="790"/>
      <c r="X37" s="790"/>
      <c r="Y37" s="790"/>
      <c r="Z37" s="793"/>
      <c r="AA37" s="190">
        <v>8</v>
      </c>
      <c r="AB37" s="194"/>
      <c r="AC37" s="195"/>
      <c r="AD37" s="195"/>
      <c r="AE37" s="196"/>
      <c r="AF37" s="796"/>
      <c r="AG37" s="790"/>
      <c r="AH37" s="790"/>
      <c r="AI37" s="790"/>
      <c r="AJ37" s="793"/>
      <c r="AK37" s="190">
        <v>8</v>
      </c>
      <c r="AL37" s="194"/>
      <c r="AM37" s="195"/>
      <c r="AN37" s="195"/>
      <c r="AO37" s="196"/>
      <c r="AP37" s="796"/>
      <c r="AQ37" s="790"/>
      <c r="AR37" s="790"/>
      <c r="AS37" s="790"/>
      <c r="AT37" s="793"/>
      <c r="AU37" s="190">
        <v>8</v>
      </c>
      <c r="AV37" s="194"/>
      <c r="AW37" s="195"/>
      <c r="AX37" s="195"/>
      <c r="AY37" s="196"/>
      <c r="AZ37" s="38"/>
      <c r="BA37" s="809"/>
      <c r="BB37" s="808"/>
      <c r="BC37" s="807"/>
      <c r="BE37" s="805"/>
    </row>
    <row r="38" spans="2:57" x14ac:dyDescent="0.2">
      <c r="B38" s="797"/>
      <c r="C38" s="791"/>
      <c r="D38" s="791"/>
      <c r="E38" s="791"/>
      <c r="F38" s="794"/>
      <c r="G38" s="28">
        <v>9</v>
      </c>
      <c r="H38" s="28"/>
      <c r="I38" s="29"/>
      <c r="J38" s="29"/>
      <c r="K38" s="27"/>
      <c r="L38" s="797"/>
      <c r="M38" s="791"/>
      <c r="N38" s="791"/>
      <c r="O38" s="791"/>
      <c r="P38" s="794"/>
      <c r="Q38" s="28">
        <v>9</v>
      </c>
      <c r="R38" s="28"/>
      <c r="S38" s="29"/>
      <c r="T38" s="29"/>
      <c r="U38" s="27"/>
      <c r="V38" s="797"/>
      <c r="W38" s="791"/>
      <c r="X38" s="791"/>
      <c r="Y38" s="791"/>
      <c r="Z38" s="794"/>
      <c r="AA38" s="28">
        <v>9</v>
      </c>
      <c r="AB38" s="28"/>
      <c r="AC38" s="29"/>
      <c r="AD38" s="29"/>
      <c r="AE38" s="27"/>
      <c r="AF38" s="797"/>
      <c r="AG38" s="791"/>
      <c r="AH38" s="791"/>
      <c r="AI38" s="791"/>
      <c r="AJ38" s="794"/>
      <c r="AK38" s="28">
        <v>9</v>
      </c>
      <c r="AL38" s="28"/>
      <c r="AM38" s="29"/>
      <c r="AN38" s="29"/>
      <c r="AO38" s="27"/>
      <c r="AP38" s="797"/>
      <c r="AQ38" s="791"/>
      <c r="AR38" s="791"/>
      <c r="AS38" s="791"/>
      <c r="AT38" s="794"/>
      <c r="AU38" s="28">
        <v>9</v>
      </c>
      <c r="AV38" s="28"/>
      <c r="AW38" s="29"/>
      <c r="AX38" s="29"/>
      <c r="AY38" s="27"/>
      <c r="AZ38" s="38"/>
      <c r="BA38" s="809"/>
      <c r="BB38" s="808"/>
      <c r="BC38" s="807"/>
      <c r="BE38" s="805"/>
    </row>
    <row r="39" spans="2:57" x14ac:dyDescent="0.2">
      <c r="B39" s="795"/>
      <c r="C39" s="789"/>
      <c r="D39" s="789"/>
      <c r="E39" s="789"/>
      <c r="F39" s="792"/>
      <c r="G39" s="189">
        <v>0</v>
      </c>
      <c r="H39" s="191"/>
      <c r="I39" s="192"/>
      <c r="J39" s="192"/>
      <c r="K39" s="193"/>
      <c r="L39" s="795"/>
      <c r="M39" s="789"/>
      <c r="N39" s="789"/>
      <c r="O39" s="789"/>
      <c r="P39" s="792"/>
      <c r="Q39" s="189">
        <v>0</v>
      </c>
      <c r="R39" s="191"/>
      <c r="S39" s="192"/>
      <c r="T39" s="192"/>
      <c r="U39" s="193"/>
      <c r="V39" s="795"/>
      <c r="W39" s="789"/>
      <c r="X39" s="789"/>
      <c r="Y39" s="789"/>
      <c r="Z39" s="792"/>
      <c r="AA39" s="189">
        <v>0</v>
      </c>
      <c r="AB39" s="191"/>
      <c r="AC39" s="192"/>
      <c r="AD39" s="192"/>
      <c r="AE39" s="193"/>
      <c r="AF39" s="795"/>
      <c r="AG39" s="789"/>
      <c r="AH39" s="789"/>
      <c r="AI39" s="789"/>
      <c r="AJ39" s="792"/>
      <c r="AK39" s="189">
        <v>0</v>
      </c>
      <c r="AL39" s="191"/>
      <c r="AM39" s="192"/>
      <c r="AN39" s="192"/>
      <c r="AO39" s="193"/>
      <c r="AP39" s="795"/>
      <c r="AQ39" s="789"/>
      <c r="AR39" s="789"/>
      <c r="AS39" s="789"/>
      <c r="AT39" s="792"/>
      <c r="AU39" s="189">
        <v>0</v>
      </c>
      <c r="AV39" s="191"/>
      <c r="AW39" s="192"/>
      <c r="AX39" s="192"/>
      <c r="AY39" s="193"/>
      <c r="AZ39" s="40"/>
      <c r="BA39" s="809"/>
      <c r="BB39" s="808"/>
      <c r="BC39" s="807"/>
      <c r="BE39" s="805"/>
    </row>
    <row r="40" spans="2:57" x14ac:dyDescent="0.2">
      <c r="B40" s="796"/>
      <c r="C40" s="790"/>
      <c r="D40" s="790"/>
      <c r="E40" s="790"/>
      <c r="F40" s="793"/>
      <c r="G40" s="190">
        <v>1</v>
      </c>
      <c r="H40" s="194"/>
      <c r="I40" s="195"/>
      <c r="J40" s="195"/>
      <c r="K40" s="196"/>
      <c r="L40" s="796"/>
      <c r="M40" s="790"/>
      <c r="N40" s="790"/>
      <c r="O40" s="790"/>
      <c r="P40" s="793"/>
      <c r="Q40" s="190">
        <v>1</v>
      </c>
      <c r="R40" s="194"/>
      <c r="S40" s="195"/>
      <c r="T40" s="195"/>
      <c r="U40" s="196"/>
      <c r="V40" s="796"/>
      <c r="W40" s="790"/>
      <c r="X40" s="790"/>
      <c r="Y40" s="790"/>
      <c r="Z40" s="793"/>
      <c r="AA40" s="190">
        <v>1</v>
      </c>
      <c r="AB40" s="194"/>
      <c r="AC40" s="195"/>
      <c r="AD40" s="195"/>
      <c r="AE40" s="196"/>
      <c r="AF40" s="796"/>
      <c r="AG40" s="790"/>
      <c r="AH40" s="790"/>
      <c r="AI40" s="790"/>
      <c r="AJ40" s="793"/>
      <c r="AK40" s="190">
        <v>1</v>
      </c>
      <c r="AL40" s="194"/>
      <c r="AM40" s="195"/>
      <c r="AN40" s="195"/>
      <c r="AO40" s="196"/>
      <c r="AP40" s="796"/>
      <c r="AQ40" s="790"/>
      <c r="AR40" s="790"/>
      <c r="AS40" s="790"/>
      <c r="AT40" s="793"/>
      <c r="AU40" s="190">
        <v>1</v>
      </c>
      <c r="AV40" s="194"/>
      <c r="AW40" s="195"/>
      <c r="AX40" s="195"/>
      <c r="AY40" s="196"/>
      <c r="BA40" s="809"/>
      <c r="BB40" s="808"/>
      <c r="BC40" s="807"/>
      <c r="BE40" s="805"/>
    </row>
    <row r="41" spans="2:57" x14ac:dyDescent="0.2">
      <c r="B41" s="796"/>
      <c r="C41" s="790"/>
      <c r="D41" s="790"/>
      <c r="E41" s="790"/>
      <c r="F41" s="793"/>
      <c r="G41" s="190">
        <v>2</v>
      </c>
      <c r="H41" s="194"/>
      <c r="I41" s="195"/>
      <c r="J41" s="195"/>
      <c r="K41" s="196"/>
      <c r="L41" s="796"/>
      <c r="M41" s="790"/>
      <c r="N41" s="790"/>
      <c r="O41" s="790"/>
      <c r="P41" s="793"/>
      <c r="Q41" s="190">
        <v>2</v>
      </c>
      <c r="R41" s="194"/>
      <c r="S41" s="195"/>
      <c r="T41" s="195"/>
      <c r="U41" s="196"/>
      <c r="V41" s="796"/>
      <c r="W41" s="790"/>
      <c r="X41" s="790"/>
      <c r="Y41" s="790"/>
      <c r="Z41" s="793"/>
      <c r="AA41" s="190">
        <v>2</v>
      </c>
      <c r="AB41" s="194"/>
      <c r="AC41" s="195"/>
      <c r="AD41" s="195"/>
      <c r="AE41" s="196"/>
      <c r="AF41" s="796"/>
      <c r="AG41" s="790"/>
      <c r="AH41" s="790"/>
      <c r="AI41" s="790"/>
      <c r="AJ41" s="793"/>
      <c r="AK41" s="190">
        <v>2</v>
      </c>
      <c r="AL41" s="194"/>
      <c r="AM41" s="195"/>
      <c r="AN41" s="195"/>
      <c r="AO41" s="196"/>
      <c r="AP41" s="796"/>
      <c r="AQ41" s="790"/>
      <c r="AR41" s="790"/>
      <c r="AS41" s="790"/>
      <c r="AT41" s="793"/>
      <c r="AU41" s="190">
        <v>2</v>
      </c>
      <c r="AV41" s="194"/>
      <c r="AW41" s="195"/>
      <c r="AX41" s="195"/>
      <c r="AY41" s="196"/>
      <c r="BA41" s="809"/>
      <c r="BB41" s="808"/>
      <c r="BC41" s="807"/>
      <c r="BE41" s="805"/>
    </row>
    <row r="42" spans="2:57" x14ac:dyDescent="0.2">
      <c r="B42" s="796"/>
      <c r="C42" s="790"/>
      <c r="D42" s="790"/>
      <c r="E42" s="790"/>
      <c r="F42" s="793"/>
      <c r="G42" s="190">
        <v>3</v>
      </c>
      <c r="H42" s="194"/>
      <c r="I42" s="195"/>
      <c r="J42" s="195"/>
      <c r="K42" s="196"/>
      <c r="L42" s="796"/>
      <c r="M42" s="790"/>
      <c r="N42" s="790"/>
      <c r="O42" s="790"/>
      <c r="P42" s="793"/>
      <c r="Q42" s="190">
        <v>3</v>
      </c>
      <c r="R42" s="194"/>
      <c r="S42" s="195"/>
      <c r="T42" s="195"/>
      <c r="U42" s="196"/>
      <c r="V42" s="796"/>
      <c r="W42" s="790"/>
      <c r="X42" s="790"/>
      <c r="Y42" s="790"/>
      <c r="Z42" s="793"/>
      <c r="AA42" s="190">
        <v>3</v>
      </c>
      <c r="AB42" s="194"/>
      <c r="AC42" s="195"/>
      <c r="AD42" s="195"/>
      <c r="AE42" s="196"/>
      <c r="AF42" s="796"/>
      <c r="AG42" s="790"/>
      <c r="AH42" s="790"/>
      <c r="AI42" s="790"/>
      <c r="AJ42" s="793"/>
      <c r="AK42" s="190">
        <v>3</v>
      </c>
      <c r="AL42" s="194"/>
      <c r="AM42" s="195"/>
      <c r="AN42" s="195"/>
      <c r="AO42" s="196"/>
      <c r="AP42" s="796"/>
      <c r="AQ42" s="790"/>
      <c r="AR42" s="790"/>
      <c r="AS42" s="790"/>
      <c r="AT42" s="793"/>
      <c r="AU42" s="190">
        <v>3</v>
      </c>
      <c r="AV42" s="194"/>
      <c r="AW42" s="195"/>
      <c r="AX42" s="195"/>
      <c r="AY42" s="196"/>
      <c r="BA42" s="809"/>
      <c r="BB42" s="808"/>
      <c r="BC42" s="807"/>
      <c r="BE42" s="805"/>
    </row>
    <row r="43" spans="2:57" x14ac:dyDescent="0.2">
      <c r="B43" s="796"/>
      <c r="C43" s="790"/>
      <c r="D43" s="790"/>
      <c r="E43" s="790"/>
      <c r="F43" s="793"/>
      <c r="G43" s="190">
        <v>4</v>
      </c>
      <c r="H43" s="194"/>
      <c r="I43" s="195"/>
      <c r="J43" s="195"/>
      <c r="K43" s="196"/>
      <c r="L43" s="796"/>
      <c r="M43" s="790"/>
      <c r="N43" s="790"/>
      <c r="O43" s="790"/>
      <c r="P43" s="793"/>
      <c r="Q43" s="190">
        <v>4</v>
      </c>
      <c r="R43" s="194"/>
      <c r="S43" s="195"/>
      <c r="T43" s="195"/>
      <c r="U43" s="196"/>
      <c r="V43" s="796"/>
      <c r="W43" s="790"/>
      <c r="X43" s="790"/>
      <c r="Y43" s="790"/>
      <c r="Z43" s="793"/>
      <c r="AA43" s="190">
        <v>4</v>
      </c>
      <c r="AB43" s="194"/>
      <c r="AC43" s="195"/>
      <c r="AD43" s="195"/>
      <c r="AE43" s="196"/>
      <c r="AF43" s="796"/>
      <c r="AG43" s="790"/>
      <c r="AH43" s="790"/>
      <c r="AI43" s="790"/>
      <c r="AJ43" s="793"/>
      <c r="AK43" s="190">
        <v>4</v>
      </c>
      <c r="AL43" s="194"/>
      <c r="AM43" s="195"/>
      <c r="AN43" s="195"/>
      <c r="AO43" s="196"/>
      <c r="AP43" s="796"/>
      <c r="AQ43" s="790"/>
      <c r="AR43" s="790"/>
      <c r="AS43" s="790"/>
      <c r="AT43" s="793"/>
      <c r="AU43" s="190">
        <v>4</v>
      </c>
      <c r="AV43" s="194"/>
      <c r="AW43" s="195"/>
      <c r="AX43" s="195"/>
      <c r="AY43" s="196"/>
      <c r="BA43" s="809"/>
      <c r="BB43" s="808"/>
      <c r="BC43" s="807"/>
      <c r="BE43" s="805"/>
    </row>
    <row r="44" spans="2:57" x14ac:dyDescent="0.2">
      <c r="B44" s="796"/>
      <c r="C44" s="790"/>
      <c r="D44" s="790"/>
      <c r="E44" s="790"/>
      <c r="F44" s="793"/>
      <c r="G44" s="190">
        <v>5</v>
      </c>
      <c r="H44" s="194"/>
      <c r="I44" s="195"/>
      <c r="J44" s="195"/>
      <c r="K44" s="196"/>
      <c r="L44" s="796"/>
      <c r="M44" s="790"/>
      <c r="N44" s="790"/>
      <c r="O44" s="790"/>
      <c r="P44" s="793"/>
      <c r="Q44" s="190">
        <v>5</v>
      </c>
      <c r="R44" s="194"/>
      <c r="S44" s="195"/>
      <c r="T44" s="195"/>
      <c r="U44" s="196"/>
      <c r="V44" s="796"/>
      <c r="W44" s="790"/>
      <c r="X44" s="790"/>
      <c r="Y44" s="790"/>
      <c r="Z44" s="793"/>
      <c r="AA44" s="190">
        <v>5</v>
      </c>
      <c r="AB44" s="194"/>
      <c r="AC44" s="195"/>
      <c r="AD44" s="195"/>
      <c r="AE44" s="196"/>
      <c r="AF44" s="796"/>
      <c r="AG44" s="790"/>
      <c r="AH44" s="790"/>
      <c r="AI44" s="790"/>
      <c r="AJ44" s="793"/>
      <c r="AK44" s="190">
        <v>5</v>
      </c>
      <c r="AL44" s="194"/>
      <c r="AM44" s="195"/>
      <c r="AN44" s="195"/>
      <c r="AO44" s="196"/>
      <c r="AP44" s="796"/>
      <c r="AQ44" s="790"/>
      <c r="AR44" s="790"/>
      <c r="AS44" s="790"/>
      <c r="AT44" s="793"/>
      <c r="AU44" s="190">
        <v>5</v>
      </c>
      <c r="AV44" s="194"/>
      <c r="AW44" s="195"/>
      <c r="AX44" s="195"/>
      <c r="AY44" s="196"/>
      <c r="BA44" s="809"/>
      <c r="BB44" s="808"/>
      <c r="BC44" s="807"/>
      <c r="BE44" s="805"/>
    </row>
    <row r="45" spans="2:57" x14ac:dyDescent="0.2">
      <c r="B45" s="796"/>
      <c r="C45" s="790"/>
      <c r="D45" s="790"/>
      <c r="E45" s="790"/>
      <c r="F45" s="793"/>
      <c r="G45" s="190">
        <v>6</v>
      </c>
      <c r="H45" s="194"/>
      <c r="I45" s="195"/>
      <c r="J45" s="195"/>
      <c r="K45" s="196"/>
      <c r="L45" s="796"/>
      <c r="M45" s="790"/>
      <c r="N45" s="790"/>
      <c r="O45" s="790"/>
      <c r="P45" s="793"/>
      <c r="Q45" s="190">
        <v>6</v>
      </c>
      <c r="R45" s="194"/>
      <c r="S45" s="195"/>
      <c r="T45" s="195"/>
      <c r="U45" s="196"/>
      <c r="V45" s="796"/>
      <c r="W45" s="790"/>
      <c r="X45" s="790"/>
      <c r="Y45" s="790"/>
      <c r="Z45" s="793"/>
      <c r="AA45" s="190">
        <v>6</v>
      </c>
      <c r="AB45" s="194"/>
      <c r="AC45" s="195"/>
      <c r="AD45" s="195"/>
      <c r="AE45" s="196"/>
      <c r="AF45" s="796"/>
      <c r="AG45" s="790"/>
      <c r="AH45" s="790"/>
      <c r="AI45" s="790"/>
      <c r="AJ45" s="793"/>
      <c r="AK45" s="190">
        <v>6</v>
      </c>
      <c r="AL45" s="194"/>
      <c r="AM45" s="195"/>
      <c r="AN45" s="195"/>
      <c r="AO45" s="196"/>
      <c r="AP45" s="796"/>
      <c r="AQ45" s="790"/>
      <c r="AR45" s="790"/>
      <c r="AS45" s="790"/>
      <c r="AT45" s="793"/>
      <c r="AU45" s="190">
        <v>6</v>
      </c>
      <c r="AV45" s="194"/>
      <c r="AW45" s="195"/>
      <c r="AX45" s="195"/>
      <c r="AY45" s="196"/>
      <c r="BA45" s="809"/>
      <c r="BB45" s="808"/>
      <c r="BC45" s="807"/>
      <c r="BE45" s="805"/>
    </row>
    <row r="46" spans="2:57" x14ac:dyDescent="0.2">
      <c r="B46" s="796"/>
      <c r="C46" s="790"/>
      <c r="D46" s="790"/>
      <c r="E46" s="790"/>
      <c r="F46" s="793"/>
      <c r="G46" s="190">
        <v>7</v>
      </c>
      <c r="H46" s="194"/>
      <c r="I46" s="195"/>
      <c r="J46" s="195"/>
      <c r="K46" s="196"/>
      <c r="L46" s="796"/>
      <c r="M46" s="790"/>
      <c r="N46" s="790"/>
      <c r="O46" s="790"/>
      <c r="P46" s="793"/>
      <c r="Q46" s="190">
        <v>7</v>
      </c>
      <c r="R46" s="194"/>
      <c r="S46" s="195"/>
      <c r="T46" s="195"/>
      <c r="U46" s="196"/>
      <c r="V46" s="796"/>
      <c r="W46" s="790"/>
      <c r="X46" s="790"/>
      <c r="Y46" s="790"/>
      <c r="Z46" s="793"/>
      <c r="AA46" s="190">
        <v>7</v>
      </c>
      <c r="AB46" s="194"/>
      <c r="AC46" s="195"/>
      <c r="AD46" s="195"/>
      <c r="AE46" s="196"/>
      <c r="AF46" s="796"/>
      <c r="AG46" s="790"/>
      <c r="AH46" s="790"/>
      <c r="AI46" s="790"/>
      <c r="AJ46" s="793"/>
      <c r="AK46" s="190">
        <v>7</v>
      </c>
      <c r="AL46" s="194"/>
      <c r="AM46" s="195"/>
      <c r="AN46" s="195"/>
      <c r="AO46" s="196"/>
      <c r="AP46" s="796"/>
      <c r="AQ46" s="790"/>
      <c r="AR46" s="790"/>
      <c r="AS46" s="790"/>
      <c r="AT46" s="793"/>
      <c r="AU46" s="190">
        <v>7</v>
      </c>
      <c r="AV46" s="194"/>
      <c r="AW46" s="195"/>
      <c r="AX46" s="195"/>
      <c r="AY46" s="196"/>
      <c r="BA46" s="809"/>
      <c r="BB46" s="808"/>
      <c r="BC46" s="807"/>
      <c r="BE46" s="805"/>
    </row>
    <row r="47" spans="2:57" x14ac:dyDescent="0.2">
      <c r="B47" s="796"/>
      <c r="C47" s="790"/>
      <c r="D47" s="790"/>
      <c r="E47" s="790"/>
      <c r="F47" s="793"/>
      <c r="G47" s="190">
        <v>8</v>
      </c>
      <c r="H47" s="194"/>
      <c r="I47" s="195"/>
      <c r="J47" s="195"/>
      <c r="K47" s="196"/>
      <c r="L47" s="796"/>
      <c r="M47" s="790"/>
      <c r="N47" s="790"/>
      <c r="O47" s="790"/>
      <c r="P47" s="793"/>
      <c r="Q47" s="190">
        <v>8</v>
      </c>
      <c r="R47" s="194"/>
      <c r="S47" s="195"/>
      <c r="T47" s="195"/>
      <c r="U47" s="196"/>
      <c r="V47" s="796"/>
      <c r="W47" s="790"/>
      <c r="X47" s="790"/>
      <c r="Y47" s="790"/>
      <c r="Z47" s="793"/>
      <c r="AA47" s="190">
        <v>8</v>
      </c>
      <c r="AB47" s="194"/>
      <c r="AC47" s="195"/>
      <c r="AD47" s="195"/>
      <c r="AE47" s="196"/>
      <c r="AF47" s="796"/>
      <c r="AG47" s="790"/>
      <c r="AH47" s="790"/>
      <c r="AI47" s="790"/>
      <c r="AJ47" s="793"/>
      <c r="AK47" s="190">
        <v>8</v>
      </c>
      <c r="AL47" s="194"/>
      <c r="AM47" s="195"/>
      <c r="AN47" s="195"/>
      <c r="AO47" s="196"/>
      <c r="AP47" s="796"/>
      <c r="AQ47" s="790"/>
      <c r="AR47" s="790"/>
      <c r="AS47" s="790"/>
      <c r="AT47" s="793"/>
      <c r="AU47" s="190">
        <v>8</v>
      </c>
      <c r="AV47" s="194"/>
      <c r="AW47" s="195"/>
      <c r="AX47" s="195"/>
      <c r="AY47" s="196"/>
      <c r="BA47" s="809"/>
      <c r="BB47" s="808"/>
      <c r="BC47" s="807"/>
      <c r="BE47" s="805"/>
    </row>
    <row r="48" spans="2:57" x14ac:dyDescent="0.2">
      <c r="B48" s="797"/>
      <c r="C48" s="791"/>
      <c r="D48" s="791"/>
      <c r="E48" s="791"/>
      <c r="F48" s="794"/>
      <c r="G48" s="28">
        <v>9</v>
      </c>
      <c r="H48" s="28"/>
      <c r="I48" s="29"/>
      <c r="J48" s="29"/>
      <c r="K48" s="27"/>
      <c r="L48" s="797"/>
      <c r="M48" s="791"/>
      <c r="N48" s="791"/>
      <c r="O48" s="791"/>
      <c r="P48" s="794"/>
      <c r="Q48" s="28">
        <v>9</v>
      </c>
      <c r="R48" s="28"/>
      <c r="S48" s="29"/>
      <c r="T48" s="29"/>
      <c r="U48" s="27"/>
      <c r="V48" s="797"/>
      <c r="W48" s="791"/>
      <c r="X48" s="791"/>
      <c r="Y48" s="791"/>
      <c r="Z48" s="794"/>
      <c r="AA48" s="28">
        <v>9</v>
      </c>
      <c r="AB48" s="28"/>
      <c r="AC48" s="29"/>
      <c r="AD48" s="29"/>
      <c r="AE48" s="27"/>
      <c r="AF48" s="797"/>
      <c r="AG48" s="791"/>
      <c r="AH48" s="791"/>
      <c r="AI48" s="791"/>
      <c r="AJ48" s="794"/>
      <c r="AK48" s="28">
        <v>9</v>
      </c>
      <c r="AL48" s="28"/>
      <c r="AM48" s="29"/>
      <c r="AN48" s="29"/>
      <c r="AO48" s="27"/>
      <c r="AP48" s="797"/>
      <c r="AQ48" s="791"/>
      <c r="AR48" s="791"/>
      <c r="AS48" s="791"/>
      <c r="AT48" s="794"/>
      <c r="AU48" s="28">
        <v>9</v>
      </c>
      <c r="AV48" s="28"/>
      <c r="AW48" s="29"/>
      <c r="AX48" s="29"/>
      <c r="AY48" s="27"/>
      <c r="BA48" s="809"/>
      <c r="BB48" s="808"/>
      <c r="BC48" s="807"/>
      <c r="BE48" s="805"/>
    </row>
    <row r="49" spans="1:57" x14ac:dyDescent="0.2">
      <c r="B49" s="795"/>
      <c r="C49" s="789"/>
      <c r="D49" s="789"/>
      <c r="E49" s="789"/>
      <c r="F49" s="792"/>
      <c r="G49" s="189">
        <v>0</v>
      </c>
      <c r="H49" s="191"/>
      <c r="I49" s="192"/>
      <c r="J49" s="192"/>
      <c r="K49" s="193"/>
      <c r="L49" s="795"/>
      <c r="M49" s="789"/>
      <c r="N49" s="789"/>
      <c r="O49" s="789"/>
      <c r="P49" s="792"/>
      <c r="Q49" s="189">
        <v>0</v>
      </c>
      <c r="R49" s="191"/>
      <c r="S49" s="192"/>
      <c r="T49" s="192"/>
      <c r="U49" s="193"/>
      <c r="V49" s="795"/>
      <c r="W49" s="789"/>
      <c r="X49" s="789"/>
      <c r="Y49" s="789"/>
      <c r="Z49" s="792"/>
      <c r="AA49" s="189">
        <v>0</v>
      </c>
      <c r="AB49" s="191"/>
      <c r="AC49" s="192"/>
      <c r="AD49" s="192"/>
      <c r="AE49" s="193"/>
      <c r="AF49" s="795"/>
      <c r="AG49" s="789"/>
      <c r="AH49" s="789"/>
      <c r="AI49" s="789"/>
      <c r="AJ49" s="792"/>
      <c r="AK49" s="189">
        <v>0</v>
      </c>
      <c r="AL49" s="191"/>
      <c r="AM49" s="192"/>
      <c r="AN49" s="192"/>
      <c r="AO49" s="193"/>
      <c r="AP49" s="795"/>
      <c r="AQ49" s="789"/>
      <c r="AR49" s="789"/>
      <c r="AS49" s="789"/>
      <c r="AT49" s="792"/>
      <c r="AU49" s="189">
        <v>0</v>
      </c>
      <c r="AV49" s="191"/>
      <c r="AW49" s="192"/>
      <c r="AX49" s="192"/>
      <c r="AY49" s="193"/>
      <c r="BA49" s="809"/>
      <c r="BB49" s="808"/>
      <c r="BC49" s="807"/>
      <c r="BE49" s="805"/>
    </row>
    <row r="50" spans="1:57" x14ac:dyDescent="0.2">
      <c r="B50" s="796"/>
      <c r="C50" s="790"/>
      <c r="D50" s="790"/>
      <c r="E50" s="790"/>
      <c r="F50" s="793"/>
      <c r="G50" s="190">
        <v>1</v>
      </c>
      <c r="H50" s="194"/>
      <c r="I50" s="195"/>
      <c r="J50" s="195"/>
      <c r="K50" s="196"/>
      <c r="L50" s="796"/>
      <c r="M50" s="790"/>
      <c r="N50" s="790"/>
      <c r="O50" s="790"/>
      <c r="P50" s="793"/>
      <c r="Q50" s="190">
        <v>1</v>
      </c>
      <c r="R50" s="194"/>
      <c r="S50" s="195"/>
      <c r="T50" s="195"/>
      <c r="U50" s="196"/>
      <c r="V50" s="796"/>
      <c r="W50" s="790"/>
      <c r="X50" s="790"/>
      <c r="Y50" s="790"/>
      <c r="Z50" s="793"/>
      <c r="AA50" s="190">
        <v>1</v>
      </c>
      <c r="AB50" s="194"/>
      <c r="AC50" s="195"/>
      <c r="AD50" s="195"/>
      <c r="AE50" s="196"/>
      <c r="AF50" s="796"/>
      <c r="AG50" s="790"/>
      <c r="AH50" s="790"/>
      <c r="AI50" s="790"/>
      <c r="AJ50" s="793"/>
      <c r="AK50" s="190">
        <v>1</v>
      </c>
      <c r="AL50" s="194"/>
      <c r="AM50" s="195"/>
      <c r="AN50" s="195"/>
      <c r="AO50" s="196"/>
      <c r="AP50" s="796"/>
      <c r="AQ50" s="790"/>
      <c r="AR50" s="790"/>
      <c r="AS50" s="790"/>
      <c r="AT50" s="793"/>
      <c r="AU50" s="190">
        <v>1</v>
      </c>
      <c r="AV50" s="194"/>
      <c r="AW50" s="195"/>
      <c r="AX50" s="195"/>
      <c r="AY50" s="196"/>
      <c r="BA50" s="809"/>
      <c r="BB50" s="808"/>
      <c r="BC50" s="807"/>
      <c r="BE50" s="805"/>
    </row>
    <row r="51" spans="1:57" x14ac:dyDescent="0.2">
      <c r="B51" s="796"/>
      <c r="C51" s="790"/>
      <c r="D51" s="790"/>
      <c r="E51" s="790"/>
      <c r="F51" s="793"/>
      <c r="G51" s="190">
        <v>2</v>
      </c>
      <c r="H51" s="194"/>
      <c r="I51" s="195"/>
      <c r="J51" s="195"/>
      <c r="K51" s="196"/>
      <c r="L51" s="796"/>
      <c r="M51" s="790"/>
      <c r="N51" s="790"/>
      <c r="O51" s="790"/>
      <c r="P51" s="793"/>
      <c r="Q51" s="190">
        <v>2</v>
      </c>
      <c r="R51" s="194"/>
      <c r="S51" s="195"/>
      <c r="T51" s="195"/>
      <c r="U51" s="196"/>
      <c r="V51" s="796"/>
      <c r="W51" s="790"/>
      <c r="X51" s="790"/>
      <c r="Y51" s="790"/>
      <c r="Z51" s="793"/>
      <c r="AA51" s="190">
        <v>2</v>
      </c>
      <c r="AB51" s="194"/>
      <c r="AC51" s="195"/>
      <c r="AD51" s="195"/>
      <c r="AE51" s="196"/>
      <c r="AF51" s="796"/>
      <c r="AG51" s="790"/>
      <c r="AH51" s="790"/>
      <c r="AI51" s="790"/>
      <c r="AJ51" s="793"/>
      <c r="AK51" s="190">
        <v>2</v>
      </c>
      <c r="AL51" s="194"/>
      <c r="AM51" s="195"/>
      <c r="AN51" s="195"/>
      <c r="AO51" s="196"/>
      <c r="AP51" s="796"/>
      <c r="AQ51" s="790"/>
      <c r="AR51" s="790"/>
      <c r="AS51" s="790"/>
      <c r="AT51" s="793"/>
      <c r="AU51" s="190">
        <v>2</v>
      </c>
      <c r="AV51" s="194"/>
      <c r="AW51" s="195"/>
      <c r="AX51" s="195"/>
      <c r="AY51" s="196"/>
      <c r="BA51" s="809"/>
      <c r="BB51" s="808"/>
      <c r="BC51" s="807"/>
      <c r="BE51" s="805"/>
    </row>
    <row r="52" spans="1:57" x14ac:dyDescent="0.2">
      <c r="B52" s="796"/>
      <c r="C52" s="790"/>
      <c r="D52" s="790"/>
      <c r="E52" s="790"/>
      <c r="F52" s="793"/>
      <c r="G52" s="190">
        <v>3</v>
      </c>
      <c r="H52" s="194"/>
      <c r="I52" s="195"/>
      <c r="J52" s="195"/>
      <c r="K52" s="196"/>
      <c r="L52" s="796"/>
      <c r="M52" s="790"/>
      <c r="N52" s="790"/>
      <c r="O52" s="790"/>
      <c r="P52" s="793"/>
      <c r="Q52" s="190">
        <v>3</v>
      </c>
      <c r="R52" s="194"/>
      <c r="S52" s="195"/>
      <c r="T52" s="195"/>
      <c r="U52" s="196"/>
      <c r="V52" s="796"/>
      <c r="W52" s="790"/>
      <c r="X52" s="790"/>
      <c r="Y52" s="790"/>
      <c r="Z52" s="793"/>
      <c r="AA52" s="190">
        <v>3</v>
      </c>
      <c r="AB52" s="194"/>
      <c r="AC52" s="195"/>
      <c r="AD52" s="195"/>
      <c r="AE52" s="196"/>
      <c r="AF52" s="796"/>
      <c r="AG52" s="790"/>
      <c r="AH52" s="790"/>
      <c r="AI52" s="790"/>
      <c r="AJ52" s="793"/>
      <c r="AK52" s="190">
        <v>3</v>
      </c>
      <c r="AL52" s="194"/>
      <c r="AM52" s="195"/>
      <c r="AN52" s="195"/>
      <c r="AO52" s="196"/>
      <c r="AP52" s="796"/>
      <c r="AQ52" s="790"/>
      <c r="AR52" s="790"/>
      <c r="AS52" s="790"/>
      <c r="AT52" s="793"/>
      <c r="AU52" s="190">
        <v>3</v>
      </c>
      <c r="AV52" s="194"/>
      <c r="AW52" s="195"/>
      <c r="AX52" s="195"/>
      <c r="AY52" s="196"/>
      <c r="BA52" s="809"/>
      <c r="BB52" s="808"/>
      <c r="BC52" s="807"/>
      <c r="BE52" s="805"/>
    </row>
    <row r="53" spans="1:57" x14ac:dyDescent="0.2">
      <c r="B53" s="796"/>
      <c r="C53" s="790"/>
      <c r="D53" s="790"/>
      <c r="E53" s="790"/>
      <c r="F53" s="793"/>
      <c r="G53" s="190">
        <v>4</v>
      </c>
      <c r="H53" s="194"/>
      <c r="I53" s="195"/>
      <c r="J53" s="195"/>
      <c r="K53" s="196"/>
      <c r="L53" s="796"/>
      <c r="M53" s="790"/>
      <c r="N53" s="790"/>
      <c r="O53" s="790"/>
      <c r="P53" s="793"/>
      <c r="Q53" s="190">
        <v>4</v>
      </c>
      <c r="R53" s="194"/>
      <c r="S53" s="195"/>
      <c r="T53" s="195"/>
      <c r="U53" s="196"/>
      <c r="V53" s="796"/>
      <c r="W53" s="790"/>
      <c r="X53" s="790"/>
      <c r="Y53" s="790"/>
      <c r="Z53" s="793"/>
      <c r="AA53" s="190">
        <v>4</v>
      </c>
      <c r="AB53" s="194"/>
      <c r="AC53" s="195"/>
      <c r="AD53" s="195"/>
      <c r="AE53" s="196"/>
      <c r="AF53" s="796"/>
      <c r="AG53" s="790"/>
      <c r="AH53" s="790"/>
      <c r="AI53" s="790"/>
      <c r="AJ53" s="793"/>
      <c r="AK53" s="190">
        <v>4</v>
      </c>
      <c r="AL53" s="194"/>
      <c r="AM53" s="195"/>
      <c r="AN53" s="195"/>
      <c r="AO53" s="196"/>
      <c r="AP53" s="796"/>
      <c r="AQ53" s="790"/>
      <c r="AR53" s="790"/>
      <c r="AS53" s="790"/>
      <c r="AT53" s="793"/>
      <c r="AU53" s="190">
        <v>4</v>
      </c>
      <c r="AV53" s="194"/>
      <c r="AW53" s="195"/>
      <c r="AX53" s="195"/>
      <c r="AY53" s="196"/>
      <c r="BA53" s="809"/>
      <c r="BB53" s="808"/>
      <c r="BC53" s="807"/>
      <c r="BE53" s="805"/>
    </row>
    <row r="54" spans="1:57" x14ac:dyDescent="0.2">
      <c r="B54" s="796"/>
      <c r="C54" s="790"/>
      <c r="D54" s="790"/>
      <c r="E54" s="790"/>
      <c r="F54" s="793"/>
      <c r="G54" s="190">
        <v>5</v>
      </c>
      <c r="H54" s="194"/>
      <c r="I54" s="195"/>
      <c r="J54" s="195"/>
      <c r="K54" s="196"/>
      <c r="L54" s="796"/>
      <c r="M54" s="790"/>
      <c r="N54" s="790"/>
      <c r="O54" s="790"/>
      <c r="P54" s="793"/>
      <c r="Q54" s="190">
        <v>5</v>
      </c>
      <c r="R54" s="194"/>
      <c r="S54" s="195"/>
      <c r="T54" s="195"/>
      <c r="U54" s="196"/>
      <c r="V54" s="796"/>
      <c r="W54" s="790"/>
      <c r="X54" s="790"/>
      <c r="Y54" s="790"/>
      <c r="Z54" s="793"/>
      <c r="AA54" s="190">
        <v>5</v>
      </c>
      <c r="AB54" s="194"/>
      <c r="AC54" s="195"/>
      <c r="AD54" s="195"/>
      <c r="AE54" s="196"/>
      <c r="AF54" s="796"/>
      <c r="AG54" s="790"/>
      <c r="AH54" s="790"/>
      <c r="AI54" s="790"/>
      <c r="AJ54" s="793"/>
      <c r="AK54" s="190">
        <v>5</v>
      </c>
      <c r="AL54" s="194"/>
      <c r="AM54" s="195"/>
      <c r="AN54" s="195"/>
      <c r="AO54" s="196"/>
      <c r="AP54" s="796"/>
      <c r="AQ54" s="790"/>
      <c r="AR54" s="790"/>
      <c r="AS54" s="790"/>
      <c r="AT54" s="793"/>
      <c r="AU54" s="190">
        <v>5</v>
      </c>
      <c r="AV54" s="194"/>
      <c r="AW54" s="195"/>
      <c r="AX54" s="195"/>
      <c r="AY54" s="196"/>
      <c r="BA54" s="809"/>
      <c r="BB54" s="808"/>
      <c r="BC54" s="807"/>
      <c r="BE54" s="805"/>
    </row>
    <row r="55" spans="1:57" x14ac:dyDescent="0.2">
      <c r="B55" s="796"/>
      <c r="C55" s="790"/>
      <c r="D55" s="790"/>
      <c r="E55" s="790"/>
      <c r="F55" s="793"/>
      <c r="G55" s="190">
        <v>6</v>
      </c>
      <c r="H55" s="194"/>
      <c r="I55" s="195"/>
      <c r="J55" s="195"/>
      <c r="K55" s="196"/>
      <c r="L55" s="796"/>
      <c r="M55" s="790"/>
      <c r="N55" s="790"/>
      <c r="O55" s="790"/>
      <c r="P55" s="793"/>
      <c r="Q55" s="190">
        <v>6</v>
      </c>
      <c r="R55" s="194"/>
      <c r="S55" s="195"/>
      <c r="T55" s="195"/>
      <c r="U55" s="196"/>
      <c r="V55" s="796"/>
      <c r="W55" s="790"/>
      <c r="X55" s="790"/>
      <c r="Y55" s="790"/>
      <c r="Z55" s="793"/>
      <c r="AA55" s="190">
        <v>6</v>
      </c>
      <c r="AB55" s="194"/>
      <c r="AC55" s="195"/>
      <c r="AD55" s="195"/>
      <c r="AE55" s="196"/>
      <c r="AF55" s="796"/>
      <c r="AG55" s="790"/>
      <c r="AH55" s="790"/>
      <c r="AI55" s="790"/>
      <c r="AJ55" s="793"/>
      <c r="AK55" s="190">
        <v>6</v>
      </c>
      <c r="AL55" s="194"/>
      <c r="AM55" s="195"/>
      <c r="AN55" s="195"/>
      <c r="AO55" s="196"/>
      <c r="AP55" s="796"/>
      <c r="AQ55" s="790"/>
      <c r="AR55" s="790"/>
      <c r="AS55" s="790"/>
      <c r="AT55" s="793"/>
      <c r="AU55" s="190">
        <v>6</v>
      </c>
      <c r="AV55" s="194"/>
      <c r="AW55" s="195"/>
      <c r="AX55" s="195"/>
      <c r="AY55" s="196"/>
      <c r="BA55" s="809"/>
      <c r="BB55" s="808"/>
      <c r="BC55" s="807"/>
      <c r="BE55" s="805"/>
    </row>
    <row r="56" spans="1:57" x14ac:dyDescent="0.2">
      <c r="B56" s="796"/>
      <c r="C56" s="790"/>
      <c r="D56" s="790"/>
      <c r="E56" s="790"/>
      <c r="F56" s="793"/>
      <c r="G56" s="190">
        <v>7</v>
      </c>
      <c r="H56" s="194"/>
      <c r="I56" s="195"/>
      <c r="J56" s="195"/>
      <c r="K56" s="196"/>
      <c r="L56" s="796"/>
      <c r="M56" s="790"/>
      <c r="N56" s="790"/>
      <c r="O56" s="790"/>
      <c r="P56" s="793"/>
      <c r="Q56" s="190">
        <v>7</v>
      </c>
      <c r="R56" s="194"/>
      <c r="S56" s="195"/>
      <c r="T56" s="195"/>
      <c r="U56" s="196"/>
      <c r="V56" s="796"/>
      <c r="W56" s="790"/>
      <c r="X56" s="790"/>
      <c r="Y56" s="790"/>
      <c r="Z56" s="793"/>
      <c r="AA56" s="190">
        <v>7</v>
      </c>
      <c r="AB56" s="194"/>
      <c r="AC56" s="195"/>
      <c r="AD56" s="195"/>
      <c r="AE56" s="196"/>
      <c r="AF56" s="796"/>
      <c r="AG56" s="790"/>
      <c r="AH56" s="790"/>
      <c r="AI56" s="790"/>
      <c r="AJ56" s="793"/>
      <c r="AK56" s="190">
        <v>7</v>
      </c>
      <c r="AL56" s="194"/>
      <c r="AM56" s="195"/>
      <c r="AN56" s="195"/>
      <c r="AO56" s="196"/>
      <c r="AP56" s="796"/>
      <c r="AQ56" s="790"/>
      <c r="AR56" s="790"/>
      <c r="AS56" s="790"/>
      <c r="AT56" s="793"/>
      <c r="AU56" s="190">
        <v>7</v>
      </c>
      <c r="AV56" s="194"/>
      <c r="AW56" s="195"/>
      <c r="AX56" s="195"/>
      <c r="AY56" s="196"/>
      <c r="BA56" s="809"/>
      <c r="BB56" s="808"/>
      <c r="BC56" s="807"/>
      <c r="BE56" s="805"/>
    </row>
    <row r="57" spans="1:57" x14ac:dyDescent="0.2">
      <c r="B57" s="796"/>
      <c r="C57" s="790"/>
      <c r="D57" s="790"/>
      <c r="E57" s="790"/>
      <c r="F57" s="793"/>
      <c r="G57" s="190">
        <v>8</v>
      </c>
      <c r="H57" s="194"/>
      <c r="I57" s="195"/>
      <c r="J57" s="195"/>
      <c r="K57" s="196"/>
      <c r="L57" s="796"/>
      <c r="M57" s="790"/>
      <c r="N57" s="790"/>
      <c r="O57" s="790"/>
      <c r="P57" s="793"/>
      <c r="Q57" s="190">
        <v>8</v>
      </c>
      <c r="R57" s="194"/>
      <c r="S57" s="195"/>
      <c r="T57" s="195"/>
      <c r="U57" s="196"/>
      <c r="V57" s="796"/>
      <c r="W57" s="790"/>
      <c r="X57" s="790"/>
      <c r="Y57" s="790"/>
      <c r="Z57" s="793"/>
      <c r="AA57" s="190">
        <v>8</v>
      </c>
      <c r="AB57" s="194"/>
      <c r="AC57" s="195"/>
      <c r="AD57" s="195"/>
      <c r="AE57" s="196"/>
      <c r="AF57" s="796"/>
      <c r="AG57" s="790"/>
      <c r="AH57" s="790"/>
      <c r="AI57" s="790"/>
      <c r="AJ57" s="793"/>
      <c r="AK57" s="190">
        <v>8</v>
      </c>
      <c r="AL57" s="194"/>
      <c r="AM57" s="195"/>
      <c r="AN57" s="195"/>
      <c r="AO57" s="196"/>
      <c r="AP57" s="796"/>
      <c r="AQ57" s="790"/>
      <c r="AR57" s="790"/>
      <c r="AS57" s="790"/>
      <c r="AT57" s="793"/>
      <c r="AU57" s="190">
        <v>8</v>
      </c>
      <c r="AV57" s="194"/>
      <c r="AW57" s="195"/>
      <c r="AX57" s="195"/>
      <c r="AY57" s="196"/>
      <c r="BA57" s="809"/>
      <c r="BB57" s="808"/>
      <c r="BC57" s="807"/>
      <c r="BE57" s="805"/>
    </row>
    <row r="58" spans="1:57" ht="13.5" thickBot="1" x14ac:dyDescent="0.25">
      <c r="B58" s="797"/>
      <c r="C58" s="791"/>
      <c r="D58" s="791"/>
      <c r="E58" s="791"/>
      <c r="F58" s="794"/>
      <c r="G58" s="28">
        <v>9</v>
      </c>
      <c r="H58" s="28"/>
      <c r="I58" s="29"/>
      <c r="J58" s="29"/>
      <c r="K58" s="27"/>
      <c r="L58" s="797"/>
      <c r="M58" s="791"/>
      <c r="N58" s="791"/>
      <c r="O58" s="791"/>
      <c r="P58" s="794"/>
      <c r="Q58" s="28">
        <v>9</v>
      </c>
      <c r="R58" s="28"/>
      <c r="S58" s="29"/>
      <c r="T58" s="29"/>
      <c r="U58" s="27"/>
      <c r="V58" s="797"/>
      <c r="W58" s="791"/>
      <c r="X58" s="791"/>
      <c r="Y58" s="791"/>
      <c r="Z58" s="794"/>
      <c r="AA58" s="28">
        <v>9</v>
      </c>
      <c r="AB58" s="28"/>
      <c r="AC58" s="29"/>
      <c r="AD58" s="29"/>
      <c r="AE58" s="27"/>
      <c r="AF58" s="797"/>
      <c r="AG58" s="791"/>
      <c r="AH58" s="791"/>
      <c r="AI58" s="791"/>
      <c r="AJ58" s="794"/>
      <c r="AK58" s="28">
        <v>9</v>
      </c>
      <c r="AL58" s="28"/>
      <c r="AM58" s="29"/>
      <c r="AN58" s="29"/>
      <c r="AO58" s="27"/>
      <c r="AP58" s="797"/>
      <c r="AQ58" s="791"/>
      <c r="AR58" s="791"/>
      <c r="AS58" s="791"/>
      <c r="AT58" s="794"/>
      <c r="AU58" s="28">
        <v>9</v>
      </c>
      <c r="AV58" s="28"/>
      <c r="AW58" s="29"/>
      <c r="AX58" s="29"/>
      <c r="AY58" s="27"/>
      <c r="BE58" s="805"/>
    </row>
    <row r="59" spans="1:57" ht="13.5" thickBot="1" x14ac:dyDescent="0.25">
      <c r="B59" s="783">
        <f>10000*COUNTA(F9:F58)</f>
        <v>0</v>
      </c>
      <c r="C59" s="784"/>
      <c r="D59" s="784"/>
      <c r="E59" s="784"/>
      <c r="F59" s="785"/>
      <c r="G59" s="41"/>
      <c r="H59" s="41"/>
      <c r="I59" s="41"/>
      <c r="J59" s="41"/>
      <c r="K59" s="41"/>
      <c r="L59" s="783">
        <f>10000*COUNTA(P9:P58)</f>
        <v>0</v>
      </c>
      <c r="M59" s="784"/>
      <c r="N59" s="784"/>
      <c r="O59" s="784"/>
      <c r="P59" s="785"/>
      <c r="Q59" s="41"/>
      <c r="R59" s="41"/>
      <c r="S59" s="41"/>
      <c r="T59" s="41"/>
      <c r="U59" s="41"/>
      <c r="V59" s="783">
        <f>10000*COUNTA(Z9:Z58)</f>
        <v>0</v>
      </c>
      <c r="W59" s="784"/>
      <c r="X59" s="784"/>
      <c r="Y59" s="784"/>
      <c r="Z59" s="785"/>
      <c r="AA59" s="41"/>
      <c r="AB59" s="41"/>
      <c r="AC59" s="41"/>
      <c r="AD59" s="41"/>
      <c r="AE59" s="41"/>
      <c r="AF59" s="783">
        <f>10000*COUNTA(AJ9:AJ58)</f>
        <v>0</v>
      </c>
      <c r="AG59" s="784"/>
      <c r="AH59" s="784"/>
      <c r="AI59" s="784"/>
      <c r="AJ59" s="785"/>
      <c r="AK59" s="41"/>
      <c r="AL59" s="41"/>
      <c r="AM59" s="41"/>
      <c r="AN59" s="41"/>
      <c r="AO59" s="41"/>
      <c r="AP59" s="783">
        <f>10000*COUNTA(AT9:AT58)</f>
        <v>0</v>
      </c>
      <c r="AQ59" s="784"/>
      <c r="AR59" s="784"/>
      <c r="AS59" s="784"/>
      <c r="AT59" s="785"/>
      <c r="AU59" s="41"/>
      <c r="AV59" s="41"/>
      <c r="AW59" s="41"/>
      <c r="AX59" s="41"/>
      <c r="AY59" s="41"/>
      <c r="AZ59" s="773" t="s">
        <v>638</v>
      </c>
      <c r="BA59" s="774"/>
      <c r="BB59" s="775"/>
      <c r="BE59" s="805"/>
    </row>
    <row r="60" spans="1:57" ht="13.5" thickBot="1" x14ac:dyDescent="0.25">
      <c r="BE60" s="806"/>
    </row>
    <row r="61" spans="1:57"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row>
    <row r="63" spans="1:57" x14ac:dyDescent="0.2">
      <c r="A63" s="15"/>
      <c r="B63" s="780" t="s">
        <v>639</v>
      </c>
      <c r="C63" s="781"/>
      <c r="D63" s="781"/>
      <c r="E63" s="781"/>
      <c r="F63" s="781"/>
      <c r="G63" s="781"/>
      <c r="H63" s="781"/>
      <c r="I63" s="781"/>
      <c r="J63" s="781"/>
      <c r="K63" s="781"/>
      <c r="L63" s="781"/>
      <c r="M63" s="781"/>
      <c r="N63" s="781"/>
      <c r="O63" s="781"/>
      <c r="P63" s="781"/>
      <c r="Q63" s="781"/>
      <c r="R63" s="781"/>
      <c r="S63" s="781"/>
      <c r="T63" s="781"/>
      <c r="U63" s="781"/>
      <c r="V63" s="781"/>
      <c r="W63" s="781"/>
      <c r="X63" s="781"/>
      <c r="Y63" s="781"/>
      <c r="Z63" s="781"/>
      <c r="AA63" s="781"/>
      <c r="AB63" s="781"/>
      <c r="AC63" s="781"/>
      <c r="AD63" s="781"/>
      <c r="AE63" s="781"/>
      <c r="AF63" s="781"/>
      <c r="AG63" s="781"/>
      <c r="AH63" s="781"/>
      <c r="AI63" s="781"/>
      <c r="AJ63" s="781"/>
      <c r="AK63" s="781"/>
      <c r="AL63" s="781"/>
      <c r="AM63" s="781"/>
      <c r="AN63" s="781"/>
      <c r="AO63" s="781"/>
      <c r="AP63" s="781"/>
      <c r="AQ63" s="781"/>
      <c r="AR63" s="781"/>
      <c r="AS63" s="781"/>
      <c r="AT63" s="781"/>
      <c r="AU63" s="781"/>
      <c r="AV63" s="781"/>
      <c r="AW63" s="781"/>
      <c r="AX63" s="781"/>
      <c r="AY63" s="782"/>
    </row>
    <row r="64" spans="1:57" x14ac:dyDescent="0.2">
      <c r="A64" s="15"/>
      <c r="B64" s="780" t="s">
        <v>896</v>
      </c>
      <c r="C64" s="781"/>
      <c r="D64" s="781"/>
      <c r="E64" s="781"/>
      <c r="F64" s="781"/>
      <c r="G64" s="781"/>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1"/>
      <c r="AY64" s="782"/>
    </row>
    <row r="65" spans="1:51" ht="25.5" customHeight="1" x14ac:dyDescent="0.2">
      <c r="A65" s="46"/>
      <c r="B65" s="776" t="s">
        <v>500</v>
      </c>
      <c r="C65" s="777"/>
      <c r="D65" s="777"/>
      <c r="E65" s="777"/>
      <c r="F65" s="777"/>
      <c r="G65" s="777"/>
      <c r="H65" s="777"/>
      <c r="I65" s="777"/>
      <c r="J65" s="777"/>
      <c r="K65" s="777"/>
      <c r="L65" s="777"/>
      <c r="M65" s="777"/>
      <c r="N65" s="777"/>
      <c r="O65" s="777"/>
      <c r="P65" s="777"/>
      <c r="Q65" s="777"/>
      <c r="R65" s="777"/>
      <c r="S65" s="777"/>
      <c r="T65" s="777"/>
      <c r="U65" s="777"/>
      <c r="V65" s="777"/>
      <c r="W65" s="777"/>
      <c r="X65" s="777"/>
      <c r="Y65" s="777"/>
      <c r="Z65" s="777"/>
      <c r="AA65" s="777"/>
      <c r="AB65" s="777"/>
      <c r="AC65" s="777"/>
      <c r="AD65" s="777"/>
      <c r="AE65" s="777"/>
      <c r="AF65" s="777"/>
      <c r="AG65" s="777"/>
      <c r="AH65" s="777"/>
      <c r="AI65" s="777"/>
      <c r="AJ65" s="777"/>
      <c r="AK65" s="777"/>
      <c r="AL65" s="777"/>
      <c r="AM65" s="777"/>
      <c r="AN65" s="777"/>
      <c r="AO65" s="777"/>
      <c r="AP65" s="777"/>
      <c r="AQ65" s="777"/>
      <c r="AR65" s="777"/>
      <c r="AS65" s="777"/>
      <c r="AT65" s="777"/>
      <c r="AU65" s="777"/>
      <c r="AV65" s="777"/>
      <c r="AW65" s="777"/>
      <c r="AX65" s="777"/>
      <c r="AY65" s="778"/>
    </row>
    <row r="66" spans="1:51" x14ac:dyDescent="0.2">
      <c r="A66" s="49"/>
      <c r="B66" s="801" t="s">
        <v>592</v>
      </c>
      <c r="C66" s="802"/>
      <c r="D66" s="802"/>
      <c r="E66" s="802"/>
      <c r="F66" s="802"/>
      <c r="G66" s="802"/>
      <c r="H66" s="802"/>
      <c r="I66" s="802"/>
      <c r="J66" s="802"/>
      <c r="K66" s="803"/>
      <c r="L66" s="801" t="s">
        <v>593</v>
      </c>
      <c r="M66" s="802"/>
      <c r="N66" s="802"/>
      <c r="O66" s="802"/>
      <c r="P66" s="802"/>
      <c r="Q66" s="802"/>
      <c r="R66" s="802"/>
      <c r="S66" s="802"/>
      <c r="T66" s="802"/>
      <c r="U66" s="803"/>
      <c r="V66" s="801" t="s">
        <v>594</v>
      </c>
      <c r="W66" s="802"/>
      <c r="X66" s="802"/>
      <c r="Y66" s="802"/>
      <c r="Z66" s="802"/>
      <c r="AA66" s="802"/>
      <c r="AB66" s="802"/>
      <c r="AC66" s="802"/>
      <c r="AD66" s="802"/>
      <c r="AE66" s="803"/>
      <c r="AF66" s="801" t="s">
        <v>595</v>
      </c>
      <c r="AG66" s="810"/>
      <c r="AH66" s="810"/>
      <c r="AI66" s="810"/>
      <c r="AJ66" s="810"/>
      <c r="AK66" s="810"/>
      <c r="AL66" s="810"/>
      <c r="AM66" s="810"/>
      <c r="AN66" s="810"/>
      <c r="AO66" s="811"/>
      <c r="AP66" s="802" t="s">
        <v>596</v>
      </c>
      <c r="AQ66" s="802"/>
      <c r="AR66" s="802"/>
      <c r="AS66" s="802"/>
      <c r="AT66" s="802"/>
      <c r="AU66" s="802"/>
      <c r="AV66" s="802"/>
      <c r="AW66" s="802"/>
      <c r="AX66" s="802"/>
      <c r="AY66" s="803"/>
    </row>
    <row r="67" spans="1:51" x14ac:dyDescent="0.2">
      <c r="A67" s="50"/>
      <c r="B67" s="779" t="s">
        <v>656</v>
      </c>
      <c r="C67" s="779"/>
      <c r="D67" s="779"/>
      <c r="E67" s="779"/>
      <c r="F67" s="779"/>
      <c r="G67" s="786" t="s">
        <v>657</v>
      </c>
      <c r="H67" s="788" t="s">
        <v>658</v>
      </c>
      <c r="I67" s="788"/>
      <c r="J67" s="788"/>
      <c r="K67" s="788"/>
      <c r="L67" s="779" t="s">
        <v>656</v>
      </c>
      <c r="M67" s="779"/>
      <c r="N67" s="779"/>
      <c r="O67" s="779"/>
      <c r="P67" s="779"/>
      <c r="Q67" s="786" t="s">
        <v>657</v>
      </c>
      <c r="R67" s="788" t="s">
        <v>658</v>
      </c>
      <c r="S67" s="788"/>
      <c r="T67" s="788"/>
      <c r="U67" s="788"/>
      <c r="V67" s="779" t="s">
        <v>656</v>
      </c>
      <c r="W67" s="779"/>
      <c r="X67" s="779"/>
      <c r="Y67" s="779"/>
      <c r="Z67" s="779"/>
      <c r="AA67" s="786" t="s">
        <v>657</v>
      </c>
      <c r="AB67" s="788" t="s">
        <v>658</v>
      </c>
      <c r="AC67" s="788"/>
      <c r="AD67" s="788"/>
      <c r="AE67" s="788"/>
      <c r="AF67" s="779" t="s">
        <v>656</v>
      </c>
      <c r="AG67" s="779"/>
      <c r="AH67" s="779"/>
      <c r="AI67" s="779"/>
      <c r="AJ67" s="779"/>
      <c r="AK67" s="786" t="s">
        <v>657</v>
      </c>
      <c r="AL67" s="788" t="s">
        <v>658</v>
      </c>
      <c r="AM67" s="788"/>
      <c r="AN67" s="788"/>
      <c r="AO67" s="788"/>
      <c r="AP67" s="779" t="s">
        <v>656</v>
      </c>
      <c r="AQ67" s="779"/>
      <c r="AR67" s="779"/>
      <c r="AS67" s="779"/>
      <c r="AT67" s="779"/>
      <c r="AU67" s="786" t="s">
        <v>657</v>
      </c>
      <c r="AV67" s="788" t="s">
        <v>658</v>
      </c>
      <c r="AW67" s="788"/>
      <c r="AX67" s="788"/>
      <c r="AY67" s="788"/>
    </row>
    <row r="68" spans="1:51" x14ac:dyDescent="0.2">
      <c r="A68" s="50"/>
      <c r="B68" s="22" t="s">
        <v>640</v>
      </c>
      <c r="C68" s="23" t="s">
        <v>653</v>
      </c>
      <c r="D68" s="23" t="s">
        <v>654</v>
      </c>
      <c r="E68" s="23" t="s">
        <v>655</v>
      </c>
      <c r="F68" s="24" t="s">
        <v>637</v>
      </c>
      <c r="G68" s="787"/>
      <c r="H68" s="788"/>
      <c r="I68" s="788"/>
      <c r="J68" s="788"/>
      <c r="K68" s="788"/>
      <c r="L68" s="22" t="s">
        <v>640</v>
      </c>
      <c r="M68" s="23" t="s">
        <v>653</v>
      </c>
      <c r="N68" s="23" t="s">
        <v>654</v>
      </c>
      <c r="O68" s="23" t="s">
        <v>655</v>
      </c>
      <c r="P68" s="24" t="s">
        <v>637</v>
      </c>
      <c r="Q68" s="787"/>
      <c r="R68" s="788"/>
      <c r="S68" s="788"/>
      <c r="T68" s="788"/>
      <c r="U68" s="788"/>
      <c r="V68" s="22" t="s">
        <v>640</v>
      </c>
      <c r="W68" s="23" t="s">
        <v>653</v>
      </c>
      <c r="X68" s="23" t="s">
        <v>654</v>
      </c>
      <c r="Y68" s="23" t="s">
        <v>655</v>
      </c>
      <c r="Z68" s="24" t="s">
        <v>637</v>
      </c>
      <c r="AA68" s="787"/>
      <c r="AB68" s="788"/>
      <c r="AC68" s="788"/>
      <c r="AD68" s="788"/>
      <c r="AE68" s="788"/>
      <c r="AF68" s="22" t="s">
        <v>640</v>
      </c>
      <c r="AG68" s="23" t="s">
        <v>653</v>
      </c>
      <c r="AH68" s="23" t="s">
        <v>654</v>
      </c>
      <c r="AI68" s="23" t="s">
        <v>655</v>
      </c>
      <c r="AJ68" s="24" t="s">
        <v>637</v>
      </c>
      <c r="AK68" s="787"/>
      <c r="AL68" s="788"/>
      <c r="AM68" s="788"/>
      <c r="AN68" s="788"/>
      <c r="AO68" s="788"/>
      <c r="AP68" s="22" t="s">
        <v>640</v>
      </c>
      <c r="AQ68" s="23" t="s">
        <v>653</v>
      </c>
      <c r="AR68" s="23" t="s">
        <v>654</v>
      </c>
      <c r="AS68" s="23" t="s">
        <v>655</v>
      </c>
      <c r="AT68" s="24" t="s">
        <v>637</v>
      </c>
      <c r="AU68" s="787"/>
      <c r="AV68" s="788"/>
      <c r="AW68" s="788"/>
      <c r="AX68" s="788"/>
      <c r="AY68" s="788"/>
    </row>
    <row r="69" spans="1:51" x14ac:dyDescent="0.2">
      <c r="A69" s="39"/>
      <c r="B69" s="795"/>
      <c r="C69" s="789"/>
      <c r="D69" s="789"/>
      <c r="E69" s="789"/>
      <c r="F69" s="792"/>
      <c r="G69" s="189">
        <v>0</v>
      </c>
      <c r="H69" s="191"/>
      <c r="I69" s="192"/>
      <c r="J69" s="192"/>
      <c r="K69" s="193"/>
      <c r="L69" s="795"/>
      <c r="M69" s="789"/>
      <c r="N69" s="789"/>
      <c r="O69" s="789"/>
      <c r="P69" s="792"/>
      <c r="Q69" s="189">
        <v>0</v>
      </c>
      <c r="R69" s="191"/>
      <c r="S69" s="192"/>
      <c r="T69" s="192"/>
      <c r="U69" s="193"/>
      <c r="V69" s="795"/>
      <c r="W69" s="789"/>
      <c r="X69" s="789"/>
      <c r="Y69" s="789"/>
      <c r="Z69" s="792"/>
      <c r="AA69" s="189">
        <v>0</v>
      </c>
      <c r="AB69" s="191"/>
      <c r="AC69" s="192"/>
      <c r="AD69" s="192"/>
      <c r="AE69" s="193"/>
      <c r="AF69" s="795"/>
      <c r="AG69" s="789"/>
      <c r="AH69" s="789"/>
      <c r="AI69" s="789"/>
      <c r="AJ69" s="792"/>
      <c r="AK69" s="189">
        <v>0</v>
      </c>
      <c r="AL69" s="191"/>
      <c r="AM69" s="192"/>
      <c r="AN69" s="192"/>
      <c r="AO69" s="193"/>
      <c r="AP69" s="795"/>
      <c r="AQ69" s="789"/>
      <c r="AR69" s="789"/>
      <c r="AS69" s="789"/>
      <c r="AT69" s="792"/>
      <c r="AU69" s="189">
        <v>0</v>
      </c>
      <c r="AV69" s="191"/>
      <c r="AW69" s="192"/>
      <c r="AX69" s="192"/>
      <c r="AY69" s="193"/>
    </row>
    <row r="70" spans="1:51" x14ac:dyDescent="0.2">
      <c r="A70" s="39"/>
      <c r="B70" s="796"/>
      <c r="C70" s="790"/>
      <c r="D70" s="790"/>
      <c r="E70" s="790"/>
      <c r="F70" s="793"/>
      <c r="G70" s="190">
        <v>1</v>
      </c>
      <c r="H70" s="194"/>
      <c r="I70" s="195"/>
      <c r="J70" s="195"/>
      <c r="K70" s="196"/>
      <c r="L70" s="796"/>
      <c r="M70" s="790"/>
      <c r="N70" s="790"/>
      <c r="O70" s="790"/>
      <c r="P70" s="793"/>
      <c r="Q70" s="190">
        <v>1</v>
      </c>
      <c r="R70" s="194"/>
      <c r="S70" s="195"/>
      <c r="T70" s="195"/>
      <c r="U70" s="196"/>
      <c r="V70" s="796"/>
      <c r="W70" s="790"/>
      <c r="X70" s="790"/>
      <c r="Y70" s="790"/>
      <c r="Z70" s="793"/>
      <c r="AA70" s="190">
        <v>1</v>
      </c>
      <c r="AB70" s="194"/>
      <c r="AC70" s="195"/>
      <c r="AD70" s="195"/>
      <c r="AE70" s="196"/>
      <c r="AF70" s="796"/>
      <c r="AG70" s="790"/>
      <c r="AH70" s="790"/>
      <c r="AI70" s="790"/>
      <c r="AJ70" s="793"/>
      <c r="AK70" s="190">
        <v>1</v>
      </c>
      <c r="AL70" s="194"/>
      <c r="AM70" s="195"/>
      <c r="AN70" s="195"/>
      <c r="AO70" s="196"/>
      <c r="AP70" s="796"/>
      <c r="AQ70" s="790"/>
      <c r="AR70" s="790"/>
      <c r="AS70" s="790"/>
      <c r="AT70" s="793"/>
      <c r="AU70" s="190">
        <v>1</v>
      </c>
      <c r="AV70" s="194"/>
      <c r="AW70" s="195"/>
      <c r="AX70" s="195"/>
      <c r="AY70" s="196"/>
    </row>
    <row r="71" spans="1:51" x14ac:dyDescent="0.2">
      <c r="A71" s="39"/>
      <c r="B71" s="796"/>
      <c r="C71" s="790"/>
      <c r="D71" s="790"/>
      <c r="E71" s="790"/>
      <c r="F71" s="793"/>
      <c r="G71" s="190">
        <v>2</v>
      </c>
      <c r="H71" s="194"/>
      <c r="I71" s="195"/>
      <c r="J71" s="195"/>
      <c r="K71" s="196"/>
      <c r="L71" s="796"/>
      <c r="M71" s="790"/>
      <c r="N71" s="790"/>
      <c r="O71" s="790"/>
      <c r="P71" s="793"/>
      <c r="Q71" s="190">
        <v>2</v>
      </c>
      <c r="R71" s="194"/>
      <c r="S71" s="195"/>
      <c r="T71" s="195"/>
      <c r="U71" s="196"/>
      <c r="V71" s="796"/>
      <c r="W71" s="790"/>
      <c r="X71" s="790"/>
      <c r="Y71" s="790"/>
      <c r="Z71" s="793"/>
      <c r="AA71" s="190">
        <v>2</v>
      </c>
      <c r="AB71" s="194"/>
      <c r="AC71" s="195"/>
      <c r="AD71" s="195"/>
      <c r="AE71" s="196"/>
      <c r="AF71" s="796"/>
      <c r="AG71" s="790"/>
      <c r="AH71" s="790"/>
      <c r="AI71" s="790"/>
      <c r="AJ71" s="793"/>
      <c r="AK71" s="190">
        <v>2</v>
      </c>
      <c r="AL71" s="194"/>
      <c r="AM71" s="195"/>
      <c r="AN71" s="195"/>
      <c r="AO71" s="196"/>
      <c r="AP71" s="796"/>
      <c r="AQ71" s="790"/>
      <c r="AR71" s="790"/>
      <c r="AS71" s="790"/>
      <c r="AT71" s="793"/>
      <c r="AU71" s="190">
        <v>2</v>
      </c>
      <c r="AV71" s="194"/>
      <c r="AW71" s="195"/>
      <c r="AX71" s="195"/>
      <c r="AY71" s="196"/>
    </row>
    <row r="72" spans="1:51" x14ac:dyDescent="0.2">
      <c r="A72" s="39"/>
      <c r="B72" s="796"/>
      <c r="C72" s="790"/>
      <c r="D72" s="790"/>
      <c r="E72" s="790"/>
      <c r="F72" s="793"/>
      <c r="G72" s="190">
        <v>3</v>
      </c>
      <c r="H72" s="194"/>
      <c r="I72" s="195"/>
      <c r="J72" s="195"/>
      <c r="K72" s="196"/>
      <c r="L72" s="796"/>
      <c r="M72" s="790"/>
      <c r="N72" s="790"/>
      <c r="O72" s="790"/>
      <c r="P72" s="793"/>
      <c r="Q72" s="190">
        <v>3</v>
      </c>
      <c r="R72" s="194"/>
      <c r="S72" s="195"/>
      <c r="T72" s="195"/>
      <c r="U72" s="196"/>
      <c r="V72" s="796"/>
      <c r="W72" s="790"/>
      <c r="X72" s="790"/>
      <c r="Y72" s="790"/>
      <c r="Z72" s="793"/>
      <c r="AA72" s="190">
        <v>3</v>
      </c>
      <c r="AB72" s="194"/>
      <c r="AC72" s="195"/>
      <c r="AD72" s="195"/>
      <c r="AE72" s="196"/>
      <c r="AF72" s="796"/>
      <c r="AG72" s="790"/>
      <c r="AH72" s="790"/>
      <c r="AI72" s="790"/>
      <c r="AJ72" s="793"/>
      <c r="AK72" s="190">
        <v>3</v>
      </c>
      <c r="AL72" s="194"/>
      <c r="AM72" s="195"/>
      <c r="AN72" s="195"/>
      <c r="AO72" s="196"/>
      <c r="AP72" s="796"/>
      <c r="AQ72" s="790"/>
      <c r="AR72" s="790"/>
      <c r="AS72" s="790"/>
      <c r="AT72" s="793"/>
      <c r="AU72" s="190">
        <v>3</v>
      </c>
      <c r="AV72" s="194"/>
      <c r="AW72" s="195"/>
      <c r="AX72" s="195"/>
      <c r="AY72" s="196"/>
    </row>
    <row r="73" spans="1:51" x14ac:dyDescent="0.2">
      <c r="A73" s="39"/>
      <c r="B73" s="796"/>
      <c r="C73" s="790"/>
      <c r="D73" s="790"/>
      <c r="E73" s="790"/>
      <c r="F73" s="793"/>
      <c r="G73" s="190">
        <v>4</v>
      </c>
      <c r="H73" s="194"/>
      <c r="I73" s="195"/>
      <c r="J73" s="195"/>
      <c r="K73" s="196"/>
      <c r="L73" s="796"/>
      <c r="M73" s="790"/>
      <c r="N73" s="790"/>
      <c r="O73" s="790"/>
      <c r="P73" s="793"/>
      <c r="Q73" s="190">
        <v>4</v>
      </c>
      <c r="R73" s="194"/>
      <c r="S73" s="195"/>
      <c r="T73" s="195"/>
      <c r="U73" s="196"/>
      <c r="V73" s="796"/>
      <c r="W73" s="790"/>
      <c r="X73" s="790"/>
      <c r="Y73" s="790"/>
      <c r="Z73" s="793"/>
      <c r="AA73" s="190">
        <v>4</v>
      </c>
      <c r="AB73" s="194"/>
      <c r="AC73" s="195"/>
      <c r="AD73" s="195"/>
      <c r="AE73" s="196"/>
      <c r="AF73" s="796"/>
      <c r="AG73" s="790"/>
      <c r="AH73" s="790"/>
      <c r="AI73" s="790"/>
      <c r="AJ73" s="793"/>
      <c r="AK73" s="190">
        <v>4</v>
      </c>
      <c r="AL73" s="194"/>
      <c r="AM73" s="195"/>
      <c r="AN73" s="195"/>
      <c r="AO73" s="196"/>
      <c r="AP73" s="796"/>
      <c r="AQ73" s="790"/>
      <c r="AR73" s="790"/>
      <c r="AS73" s="790"/>
      <c r="AT73" s="793"/>
      <c r="AU73" s="190">
        <v>4</v>
      </c>
      <c r="AV73" s="194"/>
      <c r="AW73" s="195"/>
      <c r="AX73" s="195"/>
      <c r="AY73" s="196"/>
    </row>
    <row r="74" spans="1:51" x14ac:dyDescent="0.2">
      <c r="A74" s="39"/>
      <c r="B74" s="796"/>
      <c r="C74" s="790"/>
      <c r="D74" s="790"/>
      <c r="E74" s="790"/>
      <c r="F74" s="793"/>
      <c r="G74" s="190">
        <v>5</v>
      </c>
      <c r="H74" s="194"/>
      <c r="I74" s="195"/>
      <c r="J74" s="195"/>
      <c r="K74" s="196"/>
      <c r="L74" s="796"/>
      <c r="M74" s="790"/>
      <c r="N74" s="790"/>
      <c r="O74" s="790"/>
      <c r="P74" s="793"/>
      <c r="Q74" s="190">
        <v>5</v>
      </c>
      <c r="R74" s="194"/>
      <c r="S74" s="195"/>
      <c r="T74" s="195"/>
      <c r="U74" s="196"/>
      <c r="V74" s="796"/>
      <c r="W74" s="790"/>
      <c r="X74" s="790"/>
      <c r="Y74" s="790"/>
      <c r="Z74" s="793"/>
      <c r="AA74" s="190">
        <v>5</v>
      </c>
      <c r="AB74" s="194"/>
      <c r="AC74" s="195"/>
      <c r="AD74" s="195"/>
      <c r="AE74" s="196"/>
      <c r="AF74" s="796"/>
      <c r="AG74" s="790"/>
      <c r="AH74" s="790"/>
      <c r="AI74" s="790"/>
      <c r="AJ74" s="793"/>
      <c r="AK74" s="190">
        <v>5</v>
      </c>
      <c r="AL74" s="194"/>
      <c r="AM74" s="195"/>
      <c r="AN74" s="195"/>
      <c r="AO74" s="196"/>
      <c r="AP74" s="796"/>
      <c r="AQ74" s="790"/>
      <c r="AR74" s="790"/>
      <c r="AS74" s="790"/>
      <c r="AT74" s="793"/>
      <c r="AU74" s="190">
        <v>5</v>
      </c>
      <c r="AV74" s="194"/>
      <c r="AW74" s="195"/>
      <c r="AX74" s="195"/>
      <c r="AY74" s="196"/>
    </row>
    <row r="75" spans="1:51" x14ac:dyDescent="0.2">
      <c r="A75" s="39"/>
      <c r="B75" s="796"/>
      <c r="C75" s="790"/>
      <c r="D75" s="790"/>
      <c r="E75" s="790"/>
      <c r="F75" s="793"/>
      <c r="G75" s="190">
        <v>6</v>
      </c>
      <c r="H75" s="194"/>
      <c r="I75" s="195"/>
      <c r="J75" s="195"/>
      <c r="K75" s="196"/>
      <c r="L75" s="796"/>
      <c r="M75" s="790"/>
      <c r="N75" s="790"/>
      <c r="O75" s="790"/>
      <c r="P75" s="793"/>
      <c r="Q75" s="190">
        <v>6</v>
      </c>
      <c r="R75" s="194"/>
      <c r="S75" s="195"/>
      <c r="T75" s="195"/>
      <c r="U75" s="196"/>
      <c r="V75" s="796"/>
      <c r="W75" s="790"/>
      <c r="X75" s="790"/>
      <c r="Y75" s="790"/>
      <c r="Z75" s="793"/>
      <c r="AA75" s="190">
        <v>6</v>
      </c>
      <c r="AB75" s="194"/>
      <c r="AC75" s="195"/>
      <c r="AD75" s="195"/>
      <c r="AE75" s="196"/>
      <c r="AF75" s="796"/>
      <c r="AG75" s="790"/>
      <c r="AH75" s="790"/>
      <c r="AI75" s="790"/>
      <c r="AJ75" s="793"/>
      <c r="AK75" s="190">
        <v>6</v>
      </c>
      <c r="AL75" s="194"/>
      <c r="AM75" s="195"/>
      <c r="AN75" s="195"/>
      <c r="AO75" s="196"/>
      <c r="AP75" s="796"/>
      <c r="AQ75" s="790"/>
      <c r="AR75" s="790"/>
      <c r="AS75" s="790"/>
      <c r="AT75" s="793"/>
      <c r="AU75" s="190">
        <v>6</v>
      </c>
      <c r="AV75" s="194"/>
      <c r="AW75" s="195"/>
      <c r="AX75" s="195"/>
      <c r="AY75" s="196"/>
    </row>
    <row r="76" spans="1:51" x14ac:dyDescent="0.2">
      <c r="A76" s="39"/>
      <c r="B76" s="796"/>
      <c r="C76" s="790"/>
      <c r="D76" s="790"/>
      <c r="E76" s="790"/>
      <c r="F76" s="793"/>
      <c r="G76" s="190">
        <v>7</v>
      </c>
      <c r="H76" s="194"/>
      <c r="I76" s="195"/>
      <c r="J76" s="195"/>
      <c r="K76" s="196"/>
      <c r="L76" s="796"/>
      <c r="M76" s="790"/>
      <c r="N76" s="790"/>
      <c r="O76" s="790"/>
      <c r="P76" s="793"/>
      <c r="Q76" s="190">
        <v>7</v>
      </c>
      <c r="R76" s="194"/>
      <c r="S76" s="195"/>
      <c r="T76" s="195"/>
      <c r="U76" s="196"/>
      <c r="V76" s="796"/>
      <c r="W76" s="790"/>
      <c r="X76" s="790"/>
      <c r="Y76" s="790"/>
      <c r="Z76" s="793"/>
      <c r="AA76" s="190">
        <v>7</v>
      </c>
      <c r="AB76" s="194"/>
      <c r="AC76" s="195"/>
      <c r="AD76" s="195"/>
      <c r="AE76" s="196"/>
      <c r="AF76" s="796"/>
      <c r="AG76" s="790"/>
      <c r="AH76" s="790"/>
      <c r="AI76" s="790"/>
      <c r="AJ76" s="793"/>
      <c r="AK76" s="190">
        <v>7</v>
      </c>
      <c r="AL76" s="194"/>
      <c r="AM76" s="195"/>
      <c r="AN76" s="195"/>
      <c r="AO76" s="196"/>
      <c r="AP76" s="796"/>
      <c r="AQ76" s="790"/>
      <c r="AR76" s="790"/>
      <c r="AS76" s="790"/>
      <c r="AT76" s="793"/>
      <c r="AU76" s="190">
        <v>7</v>
      </c>
      <c r="AV76" s="194"/>
      <c r="AW76" s="195"/>
      <c r="AX76" s="195"/>
      <c r="AY76" s="196"/>
    </row>
    <row r="77" spans="1:51" x14ac:dyDescent="0.2">
      <c r="A77" s="39"/>
      <c r="B77" s="796"/>
      <c r="C77" s="790"/>
      <c r="D77" s="790"/>
      <c r="E77" s="790"/>
      <c r="F77" s="793"/>
      <c r="G77" s="190">
        <v>8</v>
      </c>
      <c r="H77" s="194"/>
      <c r="I77" s="195"/>
      <c r="J77" s="195"/>
      <c r="K77" s="196"/>
      <c r="L77" s="796"/>
      <c r="M77" s="790"/>
      <c r="N77" s="790"/>
      <c r="O77" s="790"/>
      <c r="P77" s="793"/>
      <c r="Q77" s="190">
        <v>8</v>
      </c>
      <c r="R77" s="194"/>
      <c r="S77" s="195"/>
      <c r="T77" s="195"/>
      <c r="U77" s="196"/>
      <c r="V77" s="796"/>
      <c r="W77" s="790"/>
      <c r="X77" s="790"/>
      <c r="Y77" s="790"/>
      <c r="Z77" s="793"/>
      <c r="AA77" s="190">
        <v>8</v>
      </c>
      <c r="AB77" s="194"/>
      <c r="AC77" s="195"/>
      <c r="AD77" s="195"/>
      <c r="AE77" s="196"/>
      <c r="AF77" s="796"/>
      <c r="AG77" s="790"/>
      <c r="AH77" s="790"/>
      <c r="AI77" s="790"/>
      <c r="AJ77" s="793"/>
      <c r="AK77" s="190">
        <v>8</v>
      </c>
      <c r="AL77" s="194"/>
      <c r="AM77" s="195"/>
      <c r="AN77" s="195"/>
      <c r="AO77" s="196"/>
      <c r="AP77" s="796"/>
      <c r="AQ77" s="790"/>
      <c r="AR77" s="790"/>
      <c r="AS77" s="790"/>
      <c r="AT77" s="793"/>
      <c r="AU77" s="190">
        <v>8</v>
      </c>
      <c r="AV77" s="194"/>
      <c r="AW77" s="195"/>
      <c r="AX77" s="195"/>
      <c r="AY77" s="196"/>
    </row>
    <row r="78" spans="1:51" x14ac:dyDescent="0.2">
      <c r="A78" s="39"/>
      <c r="B78" s="797"/>
      <c r="C78" s="791"/>
      <c r="D78" s="791"/>
      <c r="E78" s="791"/>
      <c r="F78" s="794"/>
      <c r="G78" s="28">
        <v>9</v>
      </c>
      <c r="H78" s="28"/>
      <c r="I78" s="29"/>
      <c r="J78" s="29"/>
      <c r="K78" s="27"/>
      <c r="L78" s="797"/>
      <c r="M78" s="791"/>
      <c r="N78" s="791"/>
      <c r="O78" s="791"/>
      <c r="P78" s="794"/>
      <c r="Q78" s="28">
        <v>9</v>
      </c>
      <c r="R78" s="28"/>
      <c r="S78" s="29"/>
      <c r="T78" s="29"/>
      <c r="U78" s="27"/>
      <c r="V78" s="797"/>
      <c r="W78" s="791"/>
      <c r="X78" s="791"/>
      <c r="Y78" s="791"/>
      <c r="Z78" s="794"/>
      <c r="AA78" s="28">
        <v>9</v>
      </c>
      <c r="AB78" s="28"/>
      <c r="AC78" s="29"/>
      <c r="AD78" s="29"/>
      <c r="AE78" s="27"/>
      <c r="AF78" s="797"/>
      <c r="AG78" s="791"/>
      <c r="AH78" s="791"/>
      <c r="AI78" s="791"/>
      <c r="AJ78" s="794"/>
      <c r="AK78" s="28">
        <v>9</v>
      </c>
      <c r="AL78" s="28"/>
      <c r="AM78" s="29"/>
      <c r="AN78" s="29"/>
      <c r="AO78" s="27"/>
      <c r="AP78" s="797"/>
      <c r="AQ78" s="791"/>
      <c r="AR78" s="791"/>
      <c r="AS78" s="791"/>
      <c r="AT78" s="794"/>
      <c r="AU78" s="28">
        <v>9</v>
      </c>
      <c r="AV78" s="28"/>
      <c r="AW78" s="29"/>
      <c r="AX78" s="29"/>
      <c r="AY78" s="27"/>
    </row>
    <row r="79" spans="1:51" x14ac:dyDescent="0.2">
      <c r="A79" s="39"/>
      <c r="B79" s="795"/>
      <c r="C79" s="789"/>
      <c r="D79" s="789"/>
      <c r="E79" s="789"/>
      <c r="F79" s="792"/>
      <c r="G79" s="189">
        <v>0</v>
      </c>
      <c r="H79" s="191"/>
      <c r="I79" s="192"/>
      <c r="J79" s="192"/>
      <c r="K79" s="193"/>
      <c r="L79" s="795"/>
      <c r="M79" s="789"/>
      <c r="N79" s="789"/>
      <c r="O79" s="789"/>
      <c r="P79" s="792"/>
      <c r="Q79" s="189">
        <v>0</v>
      </c>
      <c r="R79" s="191"/>
      <c r="S79" s="192"/>
      <c r="T79" s="192"/>
      <c r="U79" s="193"/>
      <c r="V79" s="795"/>
      <c r="W79" s="789"/>
      <c r="X79" s="789"/>
      <c r="Y79" s="789"/>
      <c r="Z79" s="792"/>
      <c r="AA79" s="189">
        <v>0</v>
      </c>
      <c r="AB79" s="191"/>
      <c r="AC79" s="192"/>
      <c r="AD79" s="192"/>
      <c r="AE79" s="193"/>
      <c r="AF79" s="795"/>
      <c r="AG79" s="789"/>
      <c r="AH79" s="789"/>
      <c r="AI79" s="789"/>
      <c r="AJ79" s="792"/>
      <c r="AK79" s="189">
        <v>0</v>
      </c>
      <c r="AL79" s="191"/>
      <c r="AM79" s="192"/>
      <c r="AN79" s="192"/>
      <c r="AO79" s="193"/>
      <c r="AP79" s="795"/>
      <c r="AQ79" s="789"/>
      <c r="AR79" s="789"/>
      <c r="AS79" s="789"/>
      <c r="AT79" s="792"/>
      <c r="AU79" s="189">
        <v>0</v>
      </c>
      <c r="AV79" s="191"/>
      <c r="AW79" s="192"/>
      <c r="AX79" s="192"/>
      <c r="AY79" s="193"/>
    </row>
    <row r="80" spans="1:51" x14ac:dyDescent="0.2">
      <c r="A80" s="39"/>
      <c r="B80" s="796"/>
      <c r="C80" s="790"/>
      <c r="D80" s="790"/>
      <c r="E80" s="790"/>
      <c r="F80" s="793"/>
      <c r="G80" s="190">
        <v>1</v>
      </c>
      <c r="H80" s="194"/>
      <c r="I80" s="195"/>
      <c r="J80" s="195"/>
      <c r="K80" s="196"/>
      <c r="L80" s="796"/>
      <c r="M80" s="790"/>
      <c r="N80" s="790"/>
      <c r="O80" s="790"/>
      <c r="P80" s="793"/>
      <c r="Q80" s="190">
        <v>1</v>
      </c>
      <c r="R80" s="194"/>
      <c r="S80" s="195"/>
      <c r="T80" s="195"/>
      <c r="U80" s="196"/>
      <c r="V80" s="796"/>
      <c r="W80" s="790"/>
      <c r="X80" s="790"/>
      <c r="Y80" s="790"/>
      <c r="Z80" s="793"/>
      <c r="AA80" s="190">
        <v>1</v>
      </c>
      <c r="AB80" s="194"/>
      <c r="AC80" s="195"/>
      <c r="AD80" s="195"/>
      <c r="AE80" s="196"/>
      <c r="AF80" s="796"/>
      <c r="AG80" s="790"/>
      <c r="AH80" s="790"/>
      <c r="AI80" s="790"/>
      <c r="AJ80" s="793"/>
      <c r="AK80" s="190">
        <v>1</v>
      </c>
      <c r="AL80" s="194"/>
      <c r="AM80" s="195"/>
      <c r="AN80" s="195"/>
      <c r="AO80" s="196"/>
      <c r="AP80" s="796"/>
      <c r="AQ80" s="790"/>
      <c r="AR80" s="790"/>
      <c r="AS80" s="790"/>
      <c r="AT80" s="793"/>
      <c r="AU80" s="190">
        <v>1</v>
      </c>
      <c r="AV80" s="194"/>
      <c r="AW80" s="195"/>
      <c r="AX80" s="195"/>
      <c r="AY80" s="196"/>
    </row>
    <row r="81" spans="1:51" x14ac:dyDescent="0.2">
      <c r="A81" s="39"/>
      <c r="B81" s="796"/>
      <c r="C81" s="790"/>
      <c r="D81" s="790"/>
      <c r="E81" s="790"/>
      <c r="F81" s="793"/>
      <c r="G81" s="190">
        <v>2</v>
      </c>
      <c r="H81" s="194"/>
      <c r="I81" s="195"/>
      <c r="J81" s="195"/>
      <c r="K81" s="196"/>
      <c r="L81" s="796"/>
      <c r="M81" s="790"/>
      <c r="N81" s="790"/>
      <c r="O81" s="790"/>
      <c r="P81" s="793"/>
      <c r="Q81" s="190">
        <v>2</v>
      </c>
      <c r="R81" s="194"/>
      <c r="S81" s="195"/>
      <c r="T81" s="195"/>
      <c r="U81" s="196"/>
      <c r="V81" s="796"/>
      <c r="W81" s="790"/>
      <c r="X81" s="790"/>
      <c r="Y81" s="790"/>
      <c r="Z81" s="793"/>
      <c r="AA81" s="190">
        <v>2</v>
      </c>
      <c r="AB81" s="194"/>
      <c r="AC81" s="195"/>
      <c r="AD81" s="195"/>
      <c r="AE81" s="196"/>
      <c r="AF81" s="796"/>
      <c r="AG81" s="790"/>
      <c r="AH81" s="790"/>
      <c r="AI81" s="790"/>
      <c r="AJ81" s="793"/>
      <c r="AK81" s="190">
        <v>2</v>
      </c>
      <c r="AL81" s="194"/>
      <c r="AM81" s="195"/>
      <c r="AN81" s="195"/>
      <c r="AO81" s="196"/>
      <c r="AP81" s="796"/>
      <c r="AQ81" s="790"/>
      <c r="AR81" s="790"/>
      <c r="AS81" s="790"/>
      <c r="AT81" s="793"/>
      <c r="AU81" s="190">
        <v>2</v>
      </c>
      <c r="AV81" s="194"/>
      <c r="AW81" s="195"/>
      <c r="AX81" s="195"/>
      <c r="AY81" s="196"/>
    </row>
    <row r="82" spans="1:51" x14ac:dyDescent="0.2">
      <c r="A82" s="39"/>
      <c r="B82" s="796"/>
      <c r="C82" s="790"/>
      <c r="D82" s="790"/>
      <c r="E82" s="790"/>
      <c r="F82" s="793"/>
      <c r="G82" s="190">
        <v>3</v>
      </c>
      <c r="H82" s="194"/>
      <c r="I82" s="195"/>
      <c r="J82" s="195"/>
      <c r="K82" s="196"/>
      <c r="L82" s="796"/>
      <c r="M82" s="790"/>
      <c r="N82" s="790"/>
      <c r="O82" s="790"/>
      <c r="P82" s="793"/>
      <c r="Q82" s="190">
        <v>3</v>
      </c>
      <c r="R82" s="194"/>
      <c r="S82" s="195"/>
      <c r="T82" s="195"/>
      <c r="U82" s="196"/>
      <c r="V82" s="796"/>
      <c r="W82" s="790"/>
      <c r="X82" s="790"/>
      <c r="Y82" s="790"/>
      <c r="Z82" s="793"/>
      <c r="AA82" s="190">
        <v>3</v>
      </c>
      <c r="AB82" s="194"/>
      <c r="AC82" s="195"/>
      <c r="AD82" s="195"/>
      <c r="AE82" s="196"/>
      <c r="AF82" s="796"/>
      <c r="AG82" s="790"/>
      <c r="AH82" s="790"/>
      <c r="AI82" s="790"/>
      <c r="AJ82" s="793"/>
      <c r="AK82" s="190">
        <v>3</v>
      </c>
      <c r="AL82" s="194"/>
      <c r="AM82" s="195"/>
      <c r="AN82" s="195"/>
      <c r="AO82" s="196"/>
      <c r="AP82" s="796"/>
      <c r="AQ82" s="790"/>
      <c r="AR82" s="790"/>
      <c r="AS82" s="790"/>
      <c r="AT82" s="793"/>
      <c r="AU82" s="190">
        <v>3</v>
      </c>
      <c r="AV82" s="194"/>
      <c r="AW82" s="195"/>
      <c r="AX82" s="195"/>
      <c r="AY82" s="196"/>
    </row>
    <row r="83" spans="1:51" x14ac:dyDescent="0.2">
      <c r="A83" s="39"/>
      <c r="B83" s="796"/>
      <c r="C83" s="790"/>
      <c r="D83" s="790"/>
      <c r="E83" s="790"/>
      <c r="F83" s="793"/>
      <c r="G83" s="190">
        <v>4</v>
      </c>
      <c r="H83" s="194"/>
      <c r="I83" s="195"/>
      <c r="J83" s="195"/>
      <c r="K83" s="196"/>
      <c r="L83" s="796"/>
      <c r="M83" s="790"/>
      <c r="N83" s="790"/>
      <c r="O83" s="790"/>
      <c r="P83" s="793"/>
      <c r="Q83" s="190">
        <v>4</v>
      </c>
      <c r="R83" s="194"/>
      <c r="S83" s="195"/>
      <c r="T83" s="195"/>
      <c r="U83" s="196"/>
      <c r="V83" s="796"/>
      <c r="W83" s="790"/>
      <c r="X83" s="790"/>
      <c r="Y83" s="790"/>
      <c r="Z83" s="793"/>
      <c r="AA83" s="190">
        <v>4</v>
      </c>
      <c r="AB83" s="194"/>
      <c r="AC83" s="195"/>
      <c r="AD83" s="195"/>
      <c r="AE83" s="196"/>
      <c r="AF83" s="796"/>
      <c r="AG83" s="790"/>
      <c r="AH83" s="790"/>
      <c r="AI83" s="790"/>
      <c r="AJ83" s="793"/>
      <c r="AK83" s="190">
        <v>4</v>
      </c>
      <c r="AL83" s="194"/>
      <c r="AM83" s="195"/>
      <c r="AN83" s="195"/>
      <c r="AO83" s="196"/>
      <c r="AP83" s="796"/>
      <c r="AQ83" s="790"/>
      <c r="AR83" s="790"/>
      <c r="AS83" s="790"/>
      <c r="AT83" s="793"/>
      <c r="AU83" s="190">
        <v>4</v>
      </c>
      <c r="AV83" s="194"/>
      <c r="AW83" s="195"/>
      <c r="AX83" s="195"/>
      <c r="AY83" s="196"/>
    </row>
    <row r="84" spans="1:51" x14ac:dyDescent="0.2">
      <c r="A84" s="39"/>
      <c r="B84" s="796"/>
      <c r="C84" s="790"/>
      <c r="D84" s="790"/>
      <c r="E84" s="790"/>
      <c r="F84" s="793"/>
      <c r="G84" s="190">
        <v>5</v>
      </c>
      <c r="H84" s="194"/>
      <c r="I84" s="195"/>
      <c r="J84" s="195"/>
      <c r="K84" s="196"/>
      <c r="L84" s="796"/>
      <c r="M84" s="790"/>
      <c r="N84" s="790"/>
      <c r="O84" s="790"/>
      <c r="P84" s="793"/>
      <c r="Q84" s="190">
        <v>5</v>
      </c>
      <c r="R84" s="194"/>
      <c r="S84" s="195"/>
      <c r="T84" s="195"/>
      <c r="U84" s="196"/>
      <c r="V84" s="796"/>
      <c r="W84" s="790"/>
      <c r="X84" s="790"/>
      <c r="Y84" s="790"/>
      <c r="Z84" s="793"/>
      <c r="AA84" s="190">
        <v>5</v>
      </c>
      <c r="AB84" s="194"/>
      <c r="AC84" s="195"/>
      <c r="AD84" s="195"/>
      <c r="AE84" s="196"/>
      <c r="AF84" s="796"/>
      <c r="AG84" s="790"/>
      <c r="AH84" s="790"/>
      <c r="AI84" s="790"/>
      <c r="AJ84" s="793"/>
      <c r="AK84" s="190">
        <v>5</v>
      </c>
      <c r="AL84" s="194"/>
      <c r="AM84" s="195"/>
      <c r="AN84" s="195"/>
      <c r="AO84" s="196"/>
      <c r="AP84" s="796"/>
      <c r="AQ84" s="790"/>
      <c r="AR84" s="790"/>
      <c r="AS84" s="790"/>
      <c r="AT84" s="793"/>
      <c r="AU84" s="190">
        <v>5</v>
      </c>
      <c r="AV84" s="194"/>
      <c r="AW84" s="195"/>
      <c r="AX84" s="195"/>
      <c r="AY84" s="196"/>
    </row>
    <row r="85" spans="1:51" x14ac:dyDescent="0.2">
      <c r="A85" s="39"/>
      <c r="B85" s="796"/>
      <c r="C85" s="790"/>
      <c r="D85" s="790"/>
      <c r="E85" s="790"/>
      <c r="F85" s="793"/>
      <c r="G85" s="190">
        <v>6</v>
      </c>
      <c r="H85" s="194"/>
      <c r="I85" s="195"/>
      <c r="J85" s="195"/>
      <c r="K85" s="196"/>
      <c r="L85" s="796"/>
      <c r="M85" s="790"/>
      <c r="N85" s="790"/>
      <c r="O85" s="790"/>
      <c r="P85" s="793"/>
      <c r="Q85" s="190">
        <v>6</v>
      </c>
      <c r="R85" s="194"/>
      <c r="S85" s="195"/>
      <c r="T85" s="195"/>
      <c r="U85" s="196"/>
      <c r="V85" s="796"/>
      <c r="W85" s="790"/>
      <c r="X85" s="790"/>
      <c r="Y85" s="790"/>
      <c r="Z85" s="793"/>
      <c r="AA85" s="190">
        <v>6</v>
      </c>
      <c r="AB85" s="194"/>
      <c r="AC85" s="195"/>
      <c r="AD85" s="195"/>
      <c r="AE85" s="196"/>
      <c r="AF85" s="796"/>
      <c r="AG85" s="790"/>
      <c r="AH85" s="790"/>
      <c r="AI85" s="790"/>
      <c r="AJ85" s="793"/>
      <c r="AK85" s="190">
        <v>6</v>
      </c>
      <c r="AL85" s="194"/>
      <c r="AM85" s="195"/>
      <c r="AN85" s="195"/>
      <c r="AO85" s="196"/>
      <c r="AP85" s="796"/>
      <c r="AQ85" s="790"/>
      <c r="AR85" s="790"/>
      <c r="AS85" s="790"/>
      <c r="AT85" s="793"/>
      <c r="AU85" s="190">
        <v>6</v>
      </c>
      <c r="AV85" s="194"/>
      <c r="AW85" s="195"/>
      <c r="AX85" s="195"/>
      <c r="AY85" s="196"/>
    </row>
    <row r="86" spans="1:51" x14ac:dyDescent="0.2">
      <c r="A86" s="39"/>
      <c r="B86" s="796"/>
      <c r="C86" s="790"/>
      <c r="D86" s="790"/>
      <c r="E86" s="790"/>
      <c r="F86" s="793"/>
      <c r="G86" s="190">
        <v>7</v>
      </c>
      <c r="H86" s="194"/>
      <c r="I86" s="195"/>
      <c r="J86" s="195"/>
      <c r="K86" s="196"/>
      <c r="L86" s="796"/>
      <c r="M86" s="790"/>
      <c r="N86" s="790"/>
      <c r="O86" s="790"/>
      <c r="P86" s="793"/>
      <c r="Q86" s="190">
        <v>7</v>
      </c>
      <c r="R86" s="194"/>
      <c r="S86" s="195"/>
      <c r="T86" s="195"/>
      <c r="U86" s="196"/>
      <c r="V86" s="796"/>
      <c r="W86" s="790"/>
      <c r="X86" s="790"/>
      <c r="Y86" s="790"/>
      <c r="Z86" s="793"/>
      <c r="AA86" s="190">
        <v>7</v>
      </c>
      <c r="AB86" s="194"/>
      <c r="AC86" s="195"/>
      <c r="AD86" s="195"/>
      <c r="AE86" s="196"/>
      <c r="AF86" s="796"/>
      <c r="AG86" s="790"/>
      <c r="AH86" s="790"/>
      <c r="AI86" s="790"/>
      <c r="AJ86" s="793"/>
      <c r="AK86" s="190">
        <v>7</v>
      </c>
      <c r="AL86" s="194"/>
      <c r="AM86" s="195"/>
      <c r="AN86" s="195"/>
      <c r="AO86" s="196"/>
      <c r="AP86" s="796"/>
      <c r="AQ86" s="790"/>
      <c r="AR86" s="790"/>
      <c r="AS86" s="790"/>
      <c r="AT86" s="793"/>
      <c r="AU86" s="190">
        <v>7</v>
      </c>
      <c r="AV86" s="194"/>
      <c r="AW86" s="195"/>
      <c r="AX86" s="195"/>
      <c r="AY86" s="196"/>
    </row>
    <row r="87" spans="1:51" x14ac:dyDescent="0.2">
      <c r="A87" s="39"/>
      <c r="B87" s="796"/>
      <c r="C87" s="790"/>
      <c r="D87" s="790"/>
      <c r="E87" s="790"/>
      <c r="F87" s="793"/>
      <c r="G87" s="190">
        <v>8</v>
      </c>
      <c r="H87" s="194"/>
      <c r="I87" s="195"/>
      <c r="J87" s="195"/>
      <c r="K87" s="196"/>
      <c r="L87" s="796"/>
      <c r="M87" s="790"/>
      <c r="N87" s="790"/>
      <c r="O87" s="790"/>
      <c r="P87" s="793"/>
      <c r="Q87" s="190">
        <v>8</v>
      </c>
      <c r="R87" s="194"/>
      <c r="S87" s="195"/>
      <c r="T87" s="195"/>
      <c r="U87" s="196"/>
      <c r="V87" s="796"/>
      <c r="W87" s="790"/>
      <c r="X87" s="790"/>
      <c r="Y87" s="790"/>
      <c r="Z87" s="793"/>
      <c r="AA87" s="190">
        <v>8</v>
      </c>
      <c r="AB87" s="194"/>
      <c r="AC87" s="195"/>
      <c r="AD87" s="195"/>
      <c r="AE87" s="196"/>
      <c r="AF87" s="796"/>
      <c r="AG87" s="790"/>
      <c r="AH87" s="790"/>
      <c r="AI87" s="790"/>
      <c r="AJ87" s="793"/>
      <c r="AK87" s="190">
        <v>8</v>
      </c>
      <c r="AL87" s="194"/>
      <c r="AM87" s="195"/>
      <c r="AN87" s="195"/>
      <c r="AO87" s="196"/>
      <c r="AP87" s="796"/>
      <c r="AQ87" s="790"/>
      <c r="AR87" s="790"/>
      <c r="AS87" s="790"/>
      <c r="AT87" s="793"/>
      <c r="AU87" s="190">
        <v>8</v>
      </c>
      <c r="AV87" s="194"/>
      <c r="AW87" s="195"/>
      <c r="AX87" s="195"/>
      <c r="AY87" s="196"/>
    </row>
    <row r="88" spans="1:51" x14ac:dyDescent="0.2">
      <c r="A88" s="39"/>
      <c r="B88" s="797"/>
      <c r="C88" s="791"/>
      <c r="D88" s="791"/>
      <c r="E88" s="791"/>
      <c r="F88" s="794"/>
      <c r="G88" s="28">
        <v>9</v>
      </c>
      <c r="H88" s="28"/>
      <c r="I88" s="29"/>
      <c r="J88" s="29"/>
      <c r="K88" s="27"/>
      <c r="L88" s="797"/>
      <c r="M88" s="791"/>
      <c r="N88" s="791"/>
      <c r="O88" s="791"/>
      <c r="P88" s="794"/>
      <c r="Q88" s="28">
        <v>9</v>
      </c>
      <c r="R88" s="28"/>
      <c r="S88" s="29"/>
      <c r="T88" s="29"/>
      <c r="U88" s="27"/>
      <c r="V88" s="797"/>
      <c r="W88" s="791"/>
      <c r="X88" s="791"/>
      <c r="Y88" s="791"/>
      <c r="Z88" s="794"/>
      <c r="AA88" s="28">
        <v>9</v>
      </c>
      <c r="AB88" s="28"/>
      <c r="AC88" s="29"/>
      <c r="AD88" s="29"/>
      <c r="AE88" s="27"/>
      <c r="AF88" s="797"/>
      <c r="AG88" s="791"/>
      <c r="AH88" s="791"/>
      <c r="AI88" s="791"/>
      <c r="AJ88" s="794"/>
      <c r="AK88" s="28">
        <v>9</v>
      </c>
      <c r="AL88" s="28"/>
      <c r="AM88" s="29"/>
      <c r="AN88" s="29"/>
      <c r="AO88" s="27"/>
      <c r="AP88" s="797"/>
      <c r="AQ88" s="791"/>
      <c r="AR88" s="791"/>
      <c r="AS88" s="791"/>
      <c r="AT88" s="794"/>
      <c r="AU88" s="28">
        <v>9</v>
      </c>
      <c r="AV88" s="28"/>
      <c r="AW88" s="29"/>
      <c r="AX88" s="29"/>
      <c r="AY88" s="27"/>
    </row>
    <row r="89" spans="1:51" x14ac:dyDescent="0.2">
      <c r="A89" s="39"/>
      <c r="B89" s="795"/>
      <c r="C89" s="789"/>
      <c r="D89" s="789"/>
      <c r="E89" s="789"/>
      <c r="F89" s="792"/>
      <c r="G89" s="189">
        <v>0</v>
      </c>
      <c r="H89" s="191"/>
      <c r="I89" s="192"/>
      <c r="J89" s="192"/>
      <c r="K89" s="193"/>
      <c r="L89" s="795"/>
      <c r="M89" s="789"/>
      <c r="N89" s="789"/>
      <c r="O89" s="789"/>
      <c r="P89" s="792"/>
      <c r="Q89" s="189">
        <v>0</v>
      </c>
      <c r="R89" s="191"/>
      <c r="S89" s="192"/>
      <c r="T89" s="192"/>
      <c r="U89" s="193"/>
      <c r="V89" s="795"/>
      <c r="W89" s="789"/>
      <c r="X89" s="789"/>
      <c r="Y89" s="789"/>
      <c r="Z89" s="792"/>
      <c r="AA89" s="189">
        <v>0</v>
      </c>
      <c r="AB89" s="191"/>
      <c r="AC89" s="192"/>
      <c r="AD89" s="192"/>
      <c r="AE89" s="193"/>
      <c r="AF89" s="795"/>
      <c r="AG89" s="789"/>
      <c r="AH89" s="789"/>
      <c r="AI89" s="789"/>
      <c r="AJ89" s="792"/>
      <c r="AK89" s="189">
        <v>0</v>
      </c>
      <c r="AL89" s="191"/>
      <c r="AM89" s="192"/>
      <c r="AN89" s="192"/>
      <c r="AO89" s="193"/>
      <c r="AP89" s="795"/>
      <c r="AQ89" s="789"/>
      <c r="AR89" s="789"/>
      <c r="AS89" s="789"/>
      <c r="AT89" s="792"/>
      <c r="AU89" s="189">
        <v>0</v>
      </c>
      <c r="AV89" s="191"/>
      <c r="AW89" s="192"/>
      <c r="AX89" s="192"/>
      <c r="AY89" s="193"/>
    </row>
    <row r="90" spans="1:51" x14ac:dyDescent="0.2">
      <c r="A90" s="39"/>
      <c r="B90" s="796"/>
      <c r="C90" s="790"/>
      <c r="D90" s="790"/>
      <c r="E90" s="790"/>
      <c r="F90" s="793"/>
      <c r="G90" s="190">
        <v>1</v>
      </c>
      <c r="H90" s="194"/>
      <c r="I90" s="195"/>
      <c r="J90" s="195"/>
      <c r="K90" s="196"/>
      <c r="L90" s="796"/>
      <c r="M90" s="790"/>
      <c r="N90" s="790"/>
      <c r="O90" s="790"/>
      <c r="P90" s="793"/>
      <c r="Q90" s="190">
        <v>1</v>
      </c>
      <c r="R90" s="194"/>
      <c r="S90" s="195"/>
      <c r="T90" s="195"/>
      <c r="U90" s="196"/>
      <c r="V90" s="796"/>
      <c r="W90" s="790"/>
      <c r="X90" s="790"/>
      <c r="Y90" s="790"/>
      <c r="Z90" s="793"/>
      <c r="AA90" s="190">
        <v>1</v>
      </c>
      <c r="AB90" s="194"/>
      <c r="AC90" s="195"/>
      <c r="AD90" s="195"/>
      <c r="AE90" s="196"/>
      <c r="AF90" s="796"/>
      <c r="AG90" s="790"/>
      <c r="AH90" s="790"/>
      <c r="AI90" s="790"/>
      <c r="AJ90" s="793"/>
      <c r="AK90" s="190">
        <v>1</v>
      </c>
      <c r="AL90" s="194"/>
      <c r="AM90" s="195"/>
      <c r="AN90" s="195"/>
      <c r="AO90" s="196"/>
      <c r="AP90" s="796"/>
      <c r="AQ90" s="790"/>
      <c r="AR90" s="790"/>
      <c r="AS90" s="790"/>
      <c r="AT90" s="793"/>
      <c r="AU90" s="190">
        <v>1</v>
      </c>
      <c r="AV90" s="194"/>
      <c r="AW90" s="195"/>
      <c r="AX90" s="195"/>
      <c r="AY90" s="196"/>
    </row>
    <row r="91" spans="1:51" x14ac:dyDescent="0.2">
      <c r="A91" s="39"/>
      <c r="B91" s="796"/>
      <c r="C91" s="790"/>
      <c r="D91" s="790"/>
      <c r="E91" s="790"/>
      <c r="F91" s="793"/>
      <c r="G91" s="190">
        <v>2</v>
      </c>
      <c r="H91" s="194"/>
      <c r="I91" s="195"/>
      <c r="J91" s="195"/>
      <c r="K91" s="196"/>
      <c r="L91" s="796"/>
      <c r="M91" s="790"/>
      <c r="N91" s="790"/>
      <c r="O91" s="790"/>
      <c r="P91" s="793"/>
      <c r="Q91" s="190">
        <v>2</v>
      </c>
      <c r="R91" s="194"/>
      <c r="S91" s="195"/>
      <c r="T91" s="195"/>
      <c r="U91" s="196"/>
      <c r="V91" s="796"/>
      <c r="W91" s="790"/>
      <c r="X91" s="790"/>
      <c r="Y91" s="790"/>
      <c r="Z91" s="793"/>
      <c r="AA91" s="190">
        <v>2</v>
      </c>
      <c r="AB91" s="194"/>
      <c r="AC91" s="195"/>
      <c r="AD91" s="195"/>
      <c r="AE91" s="196"/>
      <c r="AF91" s="796"/>
      <c r="AG91" s="790"/>
      <c r="AH91" s="790"/>
      <c r="AI91" s="790"/>
      <c r="AJ91" s="793"/>
      <c r="AK91" s="190">
        <v>2</v>
      </c>
      <c r="AL91" s="194"/>
      <c r="AM91" s="195"/>
      <c r="AN91" s="195"/>
      <c r="AO91" s="196"/>
      <c r="AP91" s="796"/>
      <c r="AQ91" s="790"/>
      <c r="AR91" s="790"/>
      <c r="AS91" s="790"/>
      <c r="AT91" s="793"/>
      <c r="AU91" s="190">
        <v>2</v>
      </c>
      <c r="AV91" s="194"/>
      <c r="AW91" s="195"/>
      <c r="AX91" s="195"/>
      <c r="AY91" s="196"/>
    </row>
    <row r="92" spans="1:51" x14ac:dyDescent="0.2">
      <c r="A92" s="39"/>
      <c r="B92" s="796"/>
      <c r="C92" s="790"/>
      <c r="D92" s="790"/>
      <c r="E92" s="790"/>
      <c r="F92" s="793"/>
      <c r="G92" s="190">
        <v>3</v>
      </c>
      <c r="H92" s="194"/>
      <c r="I92" s="195"/>
      <c r="J92" s="195"/>
      <c r="K92" s="196"/>
      <c r="L92" s="796"/>
      <c r="M92" s="790"/>
      <c r="N92" s="790"/>
      <c r="O92" s="790"/>
      <c r="P92" s="793"/>
      <c r="Q92" s="190">
        <v>3</v>
      </c>
      <c r="R92" s="194"/>
      <c r="S92" s="195"/>
      <c r="T92" s="195"/>
      <c r="U92" s="196"/>
      <c r="V92" s="796"/>
      <c r="W92" s="790"/>
      <c r="X92" s="790"/>
      <c r="Y92" s="790"/>
      <c r="Z92" s="793"/>
      <c r="AA92" s="190">
        <v>3</v>
      </c>
      <c r="AB92" s="194"/>
      <c r="AC92" s="195"/>
      <c r="AD92" s="195"/>
      <c r="AE92" s="196"/>
      <c r="AF92" s="796"/>
      <c r="AG92" s="790"/>
      <c r="AH92" s="790"/>
      <c r="AI92" s="790"/>
      <c r="AJ92" s="793"/>
      <c r="AK92" s="190">
        <v>3</v>
      </c>
      <c r="AL92" s="194"/>
      <c r="AM92" s="195"/>
      <c r="AN92" s="195"/>
      <c r="AO92" s="196"/>
      <c r="AP92" s="796"/>
      <c r="AQ92" s="790"/>
      <c r="AR92" s="790"/>
      <c r="AS92" s="790"/>
      <c r="AT92" s="793"/>
      <c r="AU92" s="190">
        <v>3</v>
      </c>
      <c r="AV92" s="194"/>
      <c r="AW92" s="195"/>
      <c r="AX92" s="195"/>
      <c r="AY92" s="196"/>
    </row>
    <row r="93" spans="1:51" x14ac:dyDescent="0.2">
      <c r="A93" s="39"/>
      <c r="B93" s="796"/>
      <c r="C93" s="790"/>
      <c r="D93" s="790"/>
      <c r="E93" s="790"/>
      <c r="F93" s="793"/>
      <c r="G93" s="190">
        <v>4</v>
      </c>
      <c r="H93" s="194"/>
      <c r="I93" s="195"/>
      <c r="J93" s="195"/>
      <c r="K93" s="196"/>
      <c r="L93" s="796"/>
      <c r="M93" s="790"/>
      <c r="N93" s="790"/>
      <c r="O93" s="790"/>
      <c r="P93" s="793"/>
      <c r="Q93" s="190">
        <v>4</v>
      </c>
      <c r="R93" s="194"/>
      <c r="S93" s="195"/>
      <c r="T93" s="195"/>
      <c r="U93" s="196"/>
      <c r="V93" s="796"/>
      <c r="W93" s="790"/>
      <c r="X93" s="790"/>
      <c r="Y93" s="790"/>
      <c r="Z93" s="793"/>
      <c r="AA93" s="190">
        <v>4</v>
      </c>
      <c r="AB93" s="194"/>
      <c r="AC93" s="195"/>
      <c r="AD93" s="195"/>
      <c r="AE93" s="196"/>
      <c r="AF93" s="796"/>
      <c r="AG93" s="790"/>
      <c r="AH93" s="790"/>
      <c r="AI93" s="790"/>
      <c r="AJ93" s="793"/>
      <c r="AK93" s="190">
        <v>4</v>
      </c>
      <c r="AL93" s="194"/>
      <c r="AM93" s="195"/>
      <c r="AN93" s="195"/>
      <c r="AO93" s="196"/>
      <c r="AP93" s="796"/>
      <c r="AQ93" s="790"/>
      <c r="AR93" s="790"/>
      <c r="AS93" s="790"/>
      <c r="AT93" s="793"/>
      <c r="AU93" s="190">
        <v>4</v>
      </c>
      <c r="AV93" s="194"/>
      <c r="AW93" s="195"/>
      <c r="AX93" s="195"/>
      <c r="AY93" s="196"/>
    </row>
    <row r="94" spans="1:51" x14ac:dyDescent="0.2">
      <c r="A94" s="39"/>
      <c r="B94" s="796"/>
      <c r="C94" s="790"/>
      <c r="D94" s="790"/>
      <c r="E94" s="790"/>
      <c r="F94" s="793"/>
      <c r="G94" s="190">
        <v>5</v>
      </c>
      <c r="H94" s="194"/>
      <c r="I94" s="195"/>
      <c r="J94" s="195"/>
      <c r="K94" s="196"/>
      <c r="L94" s="796"/>
      <c r="M94" s="790"/>
      <c r="N94" s="790"/>
      <c r="O94" s="790"/>
      <c r="P94" s="793"/>
      <c r="Q94" s="190">
        <v>5</v>
      </c>
      <c r="R94" s="194"/>
      <c r="S94" s="195"/>
      <c r="T94" s="195"/>
      <c r="U94" s="196"/>
      <c r="V94" s="796"/>
      <c r="W94" s="790"/>
      <c r="X94" s="790"/>
      <c r="Y94" s="790"/>
      <c r="Z94" s="793"/>
      <c r="AA94" s="190">
        <v>5</v>
      </c>
      <c r="AB94" s="194"/>
      <c r="AC94" s="195"/>
      <c r="AD94" s="195"/>
      <c r="AE94" s="196"/>
      <c r="AF94" s="796"/>
      <c r="AG94" s="790"/>
      <c r="AH94" s="790"/>
      <c r="AI94" s="790"/>
      <c r="AJ94" s="793"/>
      <c r="AK94" s="190">
        <v>5</v>
      </c>
      <c r="AL94" s="194"/>
      <c r="AM94" s="195"/>
      <c r="AN94" s="195"/>
      <c r="AO94" s="196"/>
      <c r="AP94" s="796"/>
      <c r="AQ94" s="790"/>
      <c r="AR94" s="790"/>
      <c r="AS94" s="790"/>
      <c r="AT94" s="793"/>
      <c r="AU94" s="190">
        <v>5</v>
      </c>
      <c r="AV94" s="194"/>
      <c r="AW94" s="195"/>
      <c r="AX94" s="195"/>
      <c r="AY94" s="196"/>
    </row>
    <row r="95" spans="1:51" x14ac:dyDescent="0.2">
      <c r="A95" s="39"/>
      <c r="B95" s="796"/>
      <c r="C95" s="790"/>
      <c r="D95" s="790"/>
      <c r="E95" s="790"/>
      <c r="F95" s="793"/>
      <c r="G95" s="190">
        <v>6</v>
      </c>
      <c r="H95" s="194"/>
      <c r="I95" s="195"/>
      <c r="J95" s="195"/>
      <c r="K95" s="196"/>
      <c r="L95" s="796"/>
      <c r="M95" s="790"/>
      <c r="N95" s="790"/>
      <c r="O95" s="790"/>
      <c r="P95" s="793"/>
      <c r="Q95" s="190">
        <v>6</v>
      </c>
      <c r="R95" s="194"/>
      <c r="S95" s="195"/>
      <c r="T95" s="195"/>
      <c r="U95" s="196"/>
      <c r="V95" s="796"/>
      <c r="W95" s="790"/>
      <c r="X95" s="790"/>
      <c r="Y95" s="790"/>
      <c r="Z95" s="793"/>
      <c r="AA95" s="190">
        <v>6</v>
      </c>
      <c r="AB95" s="194"/>
      <c r="AC95" s="195"/>
      <c r="AD95" s="195"/>
      <c r="AE95" s="196"/>
      <c r="AF95" s="796"/>
      <c r="AG95" s="790"/>
      <c r="AH95" s="790"/>
      <c r="AI95" s="790"/>
      <c r="AJ95" s="793"/>
      <c r="AK95" s="190">
        <v>6</v>
      </c>
      <c r="AL95" s="194"/>
      <c r="AM95" s="195"/>
      <c r="AN95" s="195"/>
      <c r="AO95" s="196"/>
      <c r="AP95" s="796"/>
      <c r="AQ95" s="790"/>
      <c r="AR95" s="790"/>
      <c r="AS95" s="790"/>
      <c r="AT95" s="793"/>
      <c r="AU95" s="190">
        <v>6</v>
      </c>
      <c r="AV95" s="194"/>
      <c r="AW95" s="195"/>
      <c r="AX95" s="195"/>
      <c r="AY95" s="196"/>
    </row>
    <row r="96" spans="1:51" x14ac:dyDescent="0.2">
      <c r="A96" s="39"/>
      <c r="B96" s="796"/>
      <c r="C96" s="790"/>
      <c r="D96" s="790"/>
      <c r="E96" s="790"/>
      <c r="F96" s="793"/>
      <c r="G96" s="190">
        <v>7</v>
      </c>
      <c r="H96" s="194"/>
      <c r="I96" s="195"/>
      <c r="J96" s="195"/>
      <c r="K96" s="196"/>
      <c r="L96" s="796"/>
      <c r="M96" s="790"/>
      <c r="N96" s="790"/>
      <c r="O96" s="790"/>
      <c r="P96" s="793"/>
      <c r="Q96" s="190">
        <v>7</v>
      </c>
      <c r="R96" s="194"/>
      <c r="S96" s="195"/>
      <c r="T96" s="195"/>
      <c r="U96" s="196"/>
      <c r="V96" s="796"/>
      <c r="W96" s="790"/>
      <c r="X96" s="790"/>
      <c r="Y96" s="790"/>
      <c r="Z96" s="793"/>
      <c r="AA96" s="190">
        <v>7</v>
      </c>
      <c r="AB96" s="194"/>
      <c r="AC96" s="195"/>
      <c r="AD96" s="195"/>
      <c r="AE96" s="196"/>
      <c r="AF96" s="796"/>
      <c r="AG96" s="790"/>
      <c r="AH96" s="790"/>
      <c r="AI96" s="790"/>
      <c r="AJ96" s="793"/>
      <c r="AK96" s="190">
        <v>7</v>
      </c>
      <c r="AL96" s="194"/>
      <c r="AM96" s="195"/>
      <c r="AN96" s="195"/>
      <c r="AO96" s="196"/>
      <c r="AP96" s="796"/>
      <c r="AQ96" s="790"/>
      <c r="AR96" s="790"/>
      <c r="AS96" s="790"/>
      <c r="AT96" s="793"/>
      <c r="AU96" s="190">
        <v>7</v>
      </c>
      <c r="AV96" s="194"/>
      <c r="AW96" s="195"/>
      <c r="AX96" s="195"/>
      <c r="AY96" s="196"/>
    </row>
    <row r="97" spans="1:51" x14ac:dyDescent="0.2">
      <c r="A97" s="39"/>
      <c r="B97" s="796"/>
      <c r="C97" s="790"/>
      <c r="D97" s="790"/>
      <c r="E97" s="790"/>
      <c r="F97" s="793"/>
      <c r="G97" s="190">
        <v>8</v>
      </c>
      <c r="H97" s="194"/>
      <c r="I97" s="195"/>
      <c r="J97" s="195"/>
      <c r="K97" s="196"/>
      <c r="L97" s="796"/>
      <c r="M97" s="790"/>
      <c r="N97" s="790"/>
      <c r="O97" s="790"/>
      <c r="P97" s="793"/>
      <c r="Q97" s="190">
        <v>8</v>
      </c>
      <c r="R97" s="194"/>
      <c r="S97" s="195"/>
      <c r="T97" s="195"/>
      <c r="U97" s="196"/>
      <c r="V97" s="796"/>
      <c r="W97" s="790"/>
      <c r="X97" s="790"/>
      <c r="Y97" s="790"/>
      <c r="Z97" s="793"/>
      <c r="AA97" s="190">
        <v>8</v>
      </c>
      <c r="AB97" s="194"/>
      <c r="AC97" s="195"/>
      <c r="AD97" s="195"/>
      <c r="AE97" s="196"/>
      <c r="AF97" s="796"/>
      <c r="AG97" s="790"/>
      <c r="AH97" s="790"/>
      <c r="AI97" s="790"/>
      <c r="AJ97" s="793"/>
      <c r="AK97" s="190">
        <v>8</v>
      </c>
      <c r="AL97" s="194"/>
      <c r="AM97" s="195"/>
      <c r="AN97" s="195"/>
      <c r="AO97" s="196"/>
      <c r="AP97" s="796"/>
      <c r="AQ97" s="790"/>
      <c r="AR97" s="790"/>
      <c r="AS97" s="790"/>
      <c r="AT97" s="793"/>
      <c r="AU97" s="190">
        <v>8</v>
      </c>
      <c r="AV97" s="194"/>
      <c r="AW97" s="195"/>
      <c r="AX97" s="195"/>
      <c r="AY97" s="196"/>
    </row>
    <row r="98" spans="1:51" x14ac:dyDescent="0.2">
      <c r="A98" s="39"/>
      <c r="B98" s="797"/>
      <c r="C98" s="791"/>
      <c r="D98" s="791"/>
      <c r="E98" s="791"/>
      <c r="F98" s="794"/>
      <c r="G98" s="28">
        <v>9</v>
      </c>
      <c r="H98" s="28"/>
      <c r="I98" s="29"/>
      <c r="J98" s="29"/>
      <c r="K98" s="27"/>
      <c r="L98" s="797"/>
      <c r="M98" s="791"/>
      <c r="N98" s="791"/>
      <c r="O98" s="791"/>
      <c r="P98" s="794"/>
      <c r="Q98" s="28">
        <v>9</v>
      </c>
      <c r="R98" s="28"/>
      <c r="S98" s="29"/>
      <c r="T98" s="29"/>
      <c r="U98" s="27"/>
      <c r="V98" s="797"/>
      <c r="W98" s="791"/>
      <c r="X98" s="791"/>
      <c r="Y98" s="791"/>
      <c r="Z98" s="794"/>
      <c r="AA98" s="28">
        <v>9</v>
      </c>
      <c r="AB98" s="28"/>
      <c r="AC98" s="29"/>
      <c r="AD98" s="29"/>
      <c r="AE98" s="27"/>
      <c r="AF98" s="797"/>
      <c r="AG98" s="791"/>
      <c r="AH98" s="791"/>
      <c r="AI98" s="791"/>
      <c r="AJ98" s="794"/>
      <c r="AK98" s="28">
        <v>9</v>
      </c>
      <c r="AL98" s="28"/>
      <c r="AM98" s="29"/>
      <c r="AN98" s="29"/>
      <c r="AO98" s="27"/>
      <c r="AP98" s="797"/>
      <c r="AQ98" s="791"/>
      <c r="AR98" s="791"/>
      <c r="AS98" s="791"/>
      <c r="AT98" s="794"/>
      <c r="AU98" s="28">
        <v>9</v>
      </c>
      <c r="AV98" s="28"/>
      <c r="AW98" s="29"/>
      <c r="AX98" s="29"/>
      <c r="AY98" s="27"/>
    </row>
    <row r="99" spans="1:51" x14ac:dyDescent="0.2">
      <c r="A99" s="11"/>
      <c r="B99" s="795"/>
      <c r="C99" s="789"/>
      <c r="D99" s="789"/>
      <c r="E99" s="789"/>
      <c r="F99" s="792"/>
      <c r="G99" s="189">
        <v>0</v>
      </c>
      <c r="H99" s="191"/>
      <c r="I99" s="192"/>
      <c r="J99" s="192"/>
      <c r="K99" s="193"/>
      <c r="L99" s="795"/>
      <c r="M99" s="789"/>
      <c r="N99" s="789"/>
      <c r="O99" s="789"/>
      <c r="P99" s="792"/>
      <c r="Q99" s="189">
        <v>0</v>
      </c>
      <c r="R99" s="191"/>
      <c r="S99" s="192"/>
      <c r="T99" s="192"/>
      <c r="U99" s="193"/>
      <c r="V99" s="795"/>
      <c r="W99" s="789"/>
      <c r="X99" s="789"/>
      <c r="Y99" s="789"/>
      <c r="Z99" s="792"/>
      <c r="AA99" s="189">
        <v>0</v>
      </c>
      <c r="AB99" s="191"/>
      <c r="AC99" s="192"/>
      <c r="AD99" s="192"/>
      <c r="AE99" s="193"/>
      <c r="AF99" s="795"/>
      <c r="AG99" s="789"/>
      <c r="AH99" s="789"/>
      <c r="AI99" s="789"/>
      <c r="AJ99" s="792"/>
      <c r="AK99" s="189">
        <v>0</v>
      </c>
      <c r="AL99" s="191"/>
      <c r="AM99" s="192"/>
      <c r="AN99" s="192"/>
      <c r="AO99" s="193"/>
      <c r="AP99" s="795"/>
      <c r="AQ99" s="789"/>
      <c r="AR99" s="789"/>
      <c r="AS99" s="789"/>
      <c r="AT99" s="792"/>
      <c r="AU99" s="189">
        <v>0</v>
      </c>
      <c r="AV99" s="191"/>
      <c r="AW99" s="192"/>
      <c r="AX99" s="192"/>
      <c r="AY99" s="193"/>
    </row>
    <row r="100" spans="1:51" x14ac:dyDescent="0.2">
      <c r="B100" s="796"/>
      <c r="C100" s="790"/>
      <c r="D100" s="790"/>
      <c r="E100" s="790"/>
      <c r="F100" s="793"/>
      <c r="G100" s="190">
        <v>1</v>
      </c>
      <c r="H100" s="194"/>
      <c r="I100" s="195"/>
      <c r="J100" s="195"/>
      <c r="K100" s="196"/>
      <c r="L100" s="796"/>
      <c r="M100" s="790"/>
      <c r="N100" s="790"/>
      <c r="O100" s="790"/>
      <c r="P100" s="793"/>
      <c r="Q100" s="190">
        <v>1</v>
      </c>
      <c r="R100" s="194"/>
      <c r="S100" s="195"/>
      <c r="T100" s="195"/>
      <c r="U100" s="196"/>
      <c r="V100" s="796"/>
      <c r="W100" s="790"/>
      <c r="X100" s="790"/>
      <c r="Y100" s="790"/>
      <c r="Z100" s="793"/>
      <c r="AA100" s="190">
        <v>1</v>
      </c>
      <c r="AB100" s="194"/>
      <c r="AC100" s="195"/>
      <c r="AD100" s="195"/>
      <c r="AE100" s="196"/>
      <c r="AF100" s="796"/>
      <c r="AG100" s="790"/>
      <c r="AH100" s="790"/>
      <c r="AI100" s="790"/>
      <c r="AJ100" s="793"/>
      <c r="AK100" s="190">
        <v>1</v>
      </c>
      <c r="AL100" s="194"/>
      <c r="AM100" s="195"/>
      <c r="AN100" s="195"/>
      <c r="AO100" s="196"/>
      <c r="AP100" s="796"/>
      <c r="AQ100" s="790"/>
      <c r="AR100" s="790"/>
      <c r="AS100" s="790"/>
      <c r="AT100" s="793"/>
      <c r="AU100" s="190">
        <v>1</v>
      </c>
      <c r="AV100" s="194"/>
      <c r="AW100" s="195"/>
      <c r="AX100" s="195"/>
      <c r="AY100" s="196"/>
    </row>
    <row r="101" spans="1:51" x14ac:dyDescent="0.2">
      <c r="B101" s="796"/>
      <c r="C101" s="790"/>
      <c r="D101" s="790"/>
      <c r="E101" s="790"/>
      <c r="F101" s="793"/>
      <c r="G101" s="190">
        <v>2</v>
      </c>
      <c r="H101" s="194"/>
      <c r="I101" s="195"/>
      <c r="J101" s="195"/>
      <c r="K101" s="196"/>
      <c r="L101" s="796"/>
      <c r="M101" s="790"/>
      <c r="N101" s="790"/>
      <c r="O101" s="790"/>
      <c r="P101" s="793"/>
      <c r="Q101" s="190">
        <v>2</v>
      </c>
      <c r="R101" s="194"/>
      <c r="S101" s="195"/>
      <c r="T101" s="195"/>
      <c r="U101" s="196"/>
      <c r="V101" s="796"/>
      <c r="W101" s="790"/>
      <c r="X101" s="790"/>
      <c r="Y101" s="790"/>
      <c r="Z101" s="793"/>
      <c r="AA101" s="190">
        <v>2</v>
      </c>
      <c r="AB101" s="194"/>
      <c r="AC101" s="195"/>
      <c r="AD101" s="195"/>
      <c r="AE101" s="196"/>
      <c r="AF101" s="796"/>
      <c r="AG101" s="790"/>
      <c r="AH101" s="790"/>
      <c r="AI101" s="790"/>
      <c r="AJ101" s="793"/>
      <c r="AK101" s="190">
        <v>2</v>
      </c>
      <c r="AL101" s="194"/>
      <c r="AM101" s="195"/>
      <c r="AN101" s="195"/>
      <c r="AO101" s="196"/>
      <c r="AP101" s="796"/>
      <c r="AQ101" s="790"/>
      <c r="AR101" s="790"/>
      <c r="AS101" s="790"/>
      <c r="AT101" s="793"/>
      <c r="AU101" s="190">
        <v>2</v>
      </c>
      <c r="AV101" s="194"/>
      <c r="AW101" s="195"/>
      <c r="AX101" s="195"/>
      <c r="AY101" s="196"/>
    </row>
    <row r="102" spans="1:51" x14ac:dyDescent="0.2">
      <c r="B102" s="796"/>
      <c r="C102" s="790"/>
      <c r="D102" s="790"/>
      <c r="E102" s="790"/>
      <c r="F102" s="793"/>
      <c r="G102" s="190">
        <v>3</v>
      </c>
      <c r="H102" s="194"/>
      <c r="I102" s="195"/>
      <c r="J102" s="195"/>
      <c r="K102" s="196"/>
      <c r="L102" s="796"/>
      <c r="M102" s="790"/>
      <c r="N102" s="790"/>
      <c r="O102" s="790"/>
      <c r="P102" s="793"/>
      <c r="Q102" s="190">
        <v>3</v>
      </c>
      <c r="R102" s="194"/>
      <c r="S102" s="195"/>
      <c r="T102" s="195"/>
      <c r="U102" s="196"/>
      <c r="V102" s="796"/>
      <c r="W102" s="790"/>
      <c r="X102" s="790"/>
      <c r="Y102" s="790"/>
      <c r="Z102" s="793"/>
      <c r="AA102" s="190">
        <v>3</v>
      </c>
      <c r="AB102" s="194"/>
      <c r="AC102" s="195"/>
      <c r="AD102" s="195"/>
      <c r="AE102" s="196"/>
      <c r="AF102" s="796"/>
      <c r="AG102" s="790"/>
      <c r="AH102" s="790"/>
      <c r="AI102" s="790"/>
      <c r="AJ102" s="793"/>
      <c r="AK102" s="190">
        <v>3</v>
      </c>
      <c r="AL102" s="194"/>
      <c r="AM102" s="195"/>
      <c r="AN102" s="195"/>
      <c r="AO102" s="196"/>
      <c r="AP102" s="796"/>
      <c r="AQ102" s="790"/>
      <c r="AR102" s="790"/>
      <c r="AS102" s="790"/>
      <c r="AT102" s="793"/>
      <c r="AU102" s="190">
        <v>3</v>
      </c>
      <c r="AV102" s="194"/>
      <c r="AW102" s="195"/>
      <c r="AX102" s="195"/>
      <c r="AY102" s="196"/>
    </row>
    <row r="103" spans="1:51" x14ac:dyDescent="0.2">
      <c r="B103" s="796"/>
      <c r="C103" s="790"/>
      <c r="D103" s="790"/>
      <c r="E103" s="790"/>
      <c r="F103" s="793"/>
      <c r="G103" s="190">
        <v>4</v>
      </c>
      <c r="H103" s="194"/>
      <c r="I103" s="195"/>
      <c r="J103" s="195"/>
      <c r="K103" s="196"/>
      <c r="L103" s="796"/>
      <c r="M103" s="790"/>
      <c r="N103" s="790"/>
      <c r="O103" s="790"/>
      <c r="P103" s="793"/>
      <c r="Q103" s="190">
        <v>4</v>
      </c>
      <c r="R103" s="194"/>
      <c r="S103" s="195"/>
      <c r="T103" s="195"/>
      <c r="U103" s="196"/>
      <c r="V103" s="796"/>
      <c r="W103" s="790"/>
      <c r="X103" s="790"/>
      <c r="Y103" s="790"/>
      <c r="Z103" s="793"/>
      <c r="AA103" s="190">
        <v>4</v>
      </c>
      <c r="AB103" s="194"/>
      <c r="AC103" s="195"/>
      <c r="AD103" s="195"/>
      <c r="AE103" s="196"/>
      <c r="AF103" s="796"/>
      <c r="AG103" s="790"/>
      <c r="AH103" s="790"/>
      <c r="AI103" s="790"/>
      <c r="AJ103" s="793"/>
      <c r="AK103" s="190">
        <v>4</v>
      </c>
      <c r="AL103" s="194"/>
      <c r="AM103" s="195"/>
      <c r="AN103" s="195"/>
      <c r="AO103" s="196"/>
      <c r="AP103" s="796"/>
      <c r="AQ103" s="790"/>
      <c r="AR103" s="790"/>
      <c r="AS103" s="790"/>
      <c r="AT103" s="793"/>
      <c r="AU103" s="190">
        <v>4</v>
      </c>
      <c r="AV103" s="194"/>
      <c r="AW103" s="195"/>
      <c r="AX103" s="195"/>
      <c r="AY103" s="196"/>
    </row>
    <row r="104" spans="1:51" x14ac:dyDescent="0.2">
      <c r="B104" s="796"/>
      <c r="C104" s="790"/>
      <c r="D104" s="790"/>
      <c r="E104" s="790"/>
      <c r="F104" s="793"/>
      <c r="G104" s="190">
        <v>5</v>
      </c>
      <c r="H104" s="194"/>
      <c r="I104" s="195"/>
      <c r="J104" s="195"/>
      <c r="K104" s="196"/>
      <c r="L104" s="796"/>
      <c r="M104" s="790"/>
      <c r="N104" s="790"/>
      <c r="O104" s="790"/>
      <c r="P104" s="793"/>
      <c r="Q104" s="190">
        <v>5</v>
      </c>
      <c r="R104" s="194"/>
      <c r="S104" s="195"/>
      <c r="T104" s="195"/>
      <c r="U104" s="196"/>
      <c r="V104" s="796"/>
      <c r="W104" s="790"/>
      <c r="X104" s="790"/>
      <c r="Y104" s="790"/>
      <c r="Z104" s="793"/>
      <c r="AA104" s="190">
        <v>5</v>
      </c>
      <c r="AB104" s="194"/>
      <c r="AC104" s="195"/>
      <c r="AD104" s="195"/>
      <c r="AE104" s="196"/>
      <c r="AF104" s="796"/>
      <c r="AG104" s="790"/>
      <c r="AH104" s="790"/>
      <c r="AI104" s="790"/>
      <c r="AJ104" s="793"/>
      <c r="AK104" s="190">
        <v>5</v>
      </c>
      <c r="AL104" s="194"/>
      <c r="AM104" s="195"/>
      <c r="AN104" s="195"/>
      <c r="AO104" s="196"/>
      <c r="AP104" s="796"/>
      <c r="AQ104" s="790"/>
      <c r="AR104" s="790"/>
      <c r="AS104" s="790"/>
      <c r="AT104" s="793"/>
      <c r="AU104" s="190">
        <v>5</v>
      </c>
      <c r="AV104" s="194"/>
      <c r="AW104" s="195"/>
      <c r="AX104" s="195"/>
      <c r="AY104" s="196"/>
    </row>
    <row r="105" spans="1:51" x14ac:dyDescent="0.2">
      <c r="B105" s="796"/>
      <c r="C105" s="790"/>
      <c r="D105" s="790"/>
      <c r="E105" s="790"/>
      <c r="F105" s="793"/>
      <c r="G105" s="190">
        <v>6</v>
      </c>
      <c r="H105" s="194"/>
      <c r="I105" s="195"/>
      <c r="J105" s="195"/>
      <c r="K105" s="196"/>
      <c r="L105" s="796"/>
      <c r="M105" s="790"/>
      <c r="N105" s="790"/>
      <c r="O105" s="790"/>
      <c r="P105" s="793"/>
      <c r="Q105" s="190">
        <v>6</v>
      </c>
      <c r="R105" s="194"/>
      <c r="S105" s="195"/>
      <c r="T105" s="195"/>
      <c r="U105" s="196"/>
      <c r="V105" s="796"/>
      <c r="W105" s="790"/>
      <c r="X105" s="790"/>
      <c r="Y105" s="790"/>
      <c r="Z105" s="793"/>
      <c r="AA105" s="190">
        <v>6</v>
      </c>
      <c r="AB105" s="194"/>
      <c r="AC105" s="195"/>
      <c r="AD105" s="195"/>
      <c r="AE105" s="196"/>
      <c r="AF105" s="796"/>
      <c r="AG105" s="790"/>
      <c r="AH105" s="790"/>
      <c r="AI105" s="790"/>
      <c r="AJ105" s="793"/>
      <c r="AK105" s="190">
        <v>6</v>
      </c>
      <c r="AL105" s="194"/>
      <c r="AM105" s="195"/>
      <c r="AN105" s="195"/>
      <c r="AO105" s="196"/>
      <c r="AP105" s="796"/>
      <c r="AQ105" s="790"/>
      <c r="AR105" s="790"/>
      <c r="AS105" s="790"/>
      <c r="AT105" s="793"/>
      <c r="AU105" s="190">
        <v>6</v>
      </c>
      <c r="AV105" s="194"/>
      <c r="AW105" s="195"/>
      <c r="AX105" s="195"/>
      <c r="AY105" s="196"/>
    </row>
    <row r="106" spans="1:51" x14ac:dyDescent="0.2">
      <c r="B106" s="796"/>
      <c r="C106" s="790"/>
      <c r="D106" s="790"/>
      <c r="E106" s="790"/>
      <c r="F106" s="793"/>
      <c r="G106" s="190">
        <v>7</v>
      </c>
      <c r="H106" s="194"/>
      <c r="I106" s="195"/>
      <c r="J106" s="195"/>
      <c r="K106" s="196"/>
      <c r="L106" s="796"/>
      <c r="M106" s="790"/>
      <c r="N106" s="790"/>
      <c r="O106" s="790"/>
      <c r="P106" s="793"/>
      <c r="Q106" s="190">
        <v>7</v>
      </c>
      <c r="R106" s="194"/>
      <c r="S106" s="195"/>
      <c r="T106" s="195"/>
      <c r="U106" s="196"/>
      <c r="V106" s="796"/>
      <c r="W106" s="790"/>
      <c r="X106" s="790"/>
      <c r="Y106" s="790"/>
      <c r="Z106" s="793"/>
      <c r="AA106" s="190">
        <v>7</v>
      </c>
      <c r="AB106" s="194"/>
      <c r="AC106" s="195"/>
      <c r="AD106" s="195"/>
      <c r="AE106" s="196"/>
      <c r="AF106" s="796"/>
      <c r="AG106" s="790"/>
      <c r="AH106" s="790"/>
      <c r="AI106" s="790"/>
      <c r="AJ106" s="793"/>
      <c r="AK106" s="190">
        <v>7</v>
      </c>
      <c r="AL106" s="194"/>
      <c r="AM106" s="195"/>
      <c r="AN106" s="195"/>
      <c r="AO106" s="196"/>
      <c r="AP106" s="796"/>
      <c r="AQ106" s="790"/>
      <c r="AR106" s="790"/>
      <c r="AS106" s="790"/>
      <c r="AT106" s="793"/>
      <c r="AU106" s="190">
        <v>7</v>
      </c>
      <c r="AV106" s="194"/>
      <c r="AW106" s="195"/>
      <c r="AX106" s="195"/>
      <c r="AY106" s="196"/>
    </row>
    <row r="107" spans="1:51" x14ac:dyDescent="0.2">
      <c r="B107" s="796"/>
      <c r="C107" s="790"/>
      <c r="D107" s="790"/>
      <c r="E107" s="790"/>
      <c r="F107" s="793"/>
      <c r="G107" s="190">
        <v>8</v>
      </c>
      <c r="H107" s="194"/>
      <c r="I107" s="195"/>
      <c r="J107" s="195"/>
      <c r="K107" s="196"/>
      <c r="L107" s="796"/>
      <c r="M107" s="790"/>
      <c r="N107" s="790"/>
      <c r="O107" s="790"/>
      <c r="P107" s="793"/>
      <c r="Q107" s="190">
        <v>8</v>
      </c>
      <c r="R107" s="194"/>
      <c r="S107" s="195"/>
      <c r="T107" s="195"/>
      <c r="U107" s="196"/>
      <c r="V107" s="796"/>
      <c r="W107" s="790"/>
      <c r="X107" s="790"/>
      <c r="Y107" s="790"/>
      <c r="Z107" s="793"/>
      <c r="AA107" s="190">
        <v>8</v>
      </c>
      <c r="AB107" s="194"/>
      <c r="AC107" s="195"/>
      <c r="AD107" s="195"/>
      <c r="AE107" s="196"/>
      <c r="AF107" s="796"/>
      <c r="AG107" s="790"/>
      <c r="AH107" s="790"/>
      <c r="AI107" s="790"/>
      <c r="AJ107" s="793"/>
      <c r="AK107" s="190">
        <v>8</v>
      </c>
      <c r="AL107" s="194"/>
      <c r="AM107" s="195"/>
      <c r="AN107" s="195"/>
      <c r="AO107" s="196"/>
      <c r="AP107" s="796"/>
      <c r="AQ107" s="790"/>
      <c r="AR107" s="790"/>
      <c r="AS107" s="790"/>
      <c r="AT107" s="793"/>
      <c r="AU107" s="190">
        <v>8</v>
      </c>
      <c r="AV107" s="194"/>
      <c r="AW107" s="195"/>
      <c r="AX107" s="195"/>
      <c r="AY107" s="196"/>
    </row>
    <row r="108" spans="1:51" x14ac:dyDescent="0.2">
      <c r="B108" s="797"/>
      <c r="C108" s="791"/>
      <c r="D108" s="791"/>
      <c r="E108" s="791"/>
      <c r="F108" s="794"/>
      <c r="G108" s="28">
        <v>9</v>
      </c>
      <c r="H108" s="28"/>
      <c r="I108" s="29"/>
      <c r="J108" s="29"/>
      <c r="K108" s="27"/>
      <c r="L108" s="797"/>
      <c r="M108" s="791"/>
      <c r="N108" s="791"/>
      <c r="O108" s="791"/>
      <c r="P108" s="794"/>
      <c r="Q108" s="28">
        <v>9</v>
      </c>
      <c r="R108" s="28"/>
      <c r="S108" s="29"/>
      <c r="T108" s="29"/>
      <c r="U108" s="27"/>
      <c r="V108" s="797"/>
      <c r="W108" s="791"/>
      <c r="X108" s="791"/>
      <c r="Y108" s="791"/>
      <c r="Z108" s="794"/>
      <c r="AA108" s="28">
        <v>9</v>
      </c>
      <c r="AB108" s="28"/>
      <c r="AC108" s="29"/>
      <c r="AD108" s="29"/>
      <c r="AE108" s="27"/>
      <c r="AF108" s="797"/>
      <c r="AG108" s="791"/>
      <c r="AH108" s="791"/>
      <c r="AI108" s="791"/>
      <c r="AJ108" s="794"/>
      <c r="AK108" s="28">
        <v>9</v>
      </c>
      <c r="AL108" s="28"/>
      <c r="AM108" s="29"/>
      <c r="AN108" s="29"/>
      <c r="AO108" s="27"/>
      <c r="AP108" s="797"/>
      <c r="AQ108" s="791"/>
      <c r="AR108" s="791"/>
      <c r="AS108" s="791"/>
      <c r="AT108" s="794"/>
      <c r="AU108" s="28">
        <v>9</v>
      </c>
      <c r="AV108" s="28"/>
      <c r="AW108" s="29"/>
      <c r="AX108" s="29"/>
      <c r="AY108" s="27"/>
    </row>
    <row r="109" spans="1:51" x14ac:dyDescent="0.2">
      <c r="B109" s="795"/>
      <c r="C109" s="789"/>
      <c r="D109" s="789"/>
      <c r="E109" s="789"/>
      <c r="F109" s="792"/>
      <c r="G109" s="189">
        <v>0</v>
      </c>
      <c r="H109" s="191"/>
      <c r="I109" s="192"/>
      <c r="J109" s="192"/>
      <c r="K109" s="193"/>
      <c r="L109" s="795"/>
      <c r="M109" s="789"/>
      <c r="N109" s="789"/>
      <c r="O109" s="789"/>
      <c r="P109" s="792"/>
      <c r="Q109" s="189">
        <v>0</v>
      </c>
      <c r="R109" s="191"/>
      <c r="S109" s="192"/>
      <c r="T109" s="192"/>
      <c r="U109" s="193"/>
      <c r="V109" s="795"/>
      <c r="W109" s="789"/>
      <c r="X109" s="789"/>
      <c r="Y109" s="789"/>
      <c r="Z109" s="792"/>
      <c r="AA109" s="189">
        <v>0</v>
      </c>
      <c r="AB109" s="191"/>
      <c r="AC109" s="192"/>
      <c r="AD109" s="192"/>
      <c r="AE109" s="193"/>
      <c r="AF109" s="795"/>
      <c r="AG109" s="789"/>
      <c r="AH109" s="789"/>
      <c r="AI109" s="789"/>
      <c r="AJ109" s="792"/>
      <c r="AK109" s="189">
        <v>0</v>
      </c>
      <c r="AL109" s="191"/>
      <c r="AM109" s="192"/>
      <c r="AN109" s="192"/>
      <c r="AO109" s="193"/>
      <c r="AP109" s="795"/>
      <c r="AQ109" s="789"/>
      <c r="AR109" s="789"/>
      <c r="AS109" s="789"/>
      <c r="AT109" s="792"/>
      <c r="AU109" s="189">
        <v>0</v>
      </c>
      <c r="AV109" s="191"/>
      <c r="AW109" s="192"/>
      <c r="AX109" s="192"/>
      <c r="AY109" s="193"/>
    </row>
    <row r="110" spans="1:51" x14ac:dyDescent="0.2">
      <c r="B110" s="796"/>
      <c r="C110" s="790"/>
      <c r="D110" s="790"/>
      <c r="E110" s="790"/>
      <c r="F110" s="793"/>
      <c r="G110" s="190">
        <v>1</v>
      </c>
      <c r="H110" s="194"/>
      <c r="I110" s="195"/>
      <c r="J110" s="195"/>
      <c r="K110" s="196"/>
      <c r="L110" s="796"/>
      <c r="M110" s="790"/>
      <c r="N110" s="790"/>
      <c r="O110" s="790"/>
      <c r="P110" s="793"/>
      <c r="Q110" s="190">
        <v>1</v>
      </c>
      <c r="R110" s="194"/>
      <c r="S110" s="195"/>
      <c r="T110" s="195"/>
      <c r="U110" s="196"/>
      <c r="V110" s="796"/>
      <c r="W110" s="790"/>
      <c r="X110" s="790"/>
      <c r="Y110" s="790"/>
      <c r="Z110" s="793"/>
      <c r="AA110" s="190">
        <v>1</v>
      </c>
      <c r="AB110" s="194"/>
      <c r="AC110" s="195"/>
      <c r="AD110" s="195"/>
      <c r="AE110" s="196"/>
      <c r="AF110" s="796"/>
      <c r="AG110" s="790"/>
      <c r="AH110" s="790"/>
      <c r="AI110" s="790"/>
      <c r="AJ110" s="793"/>
      <c r="AK110" s="190">
        <v>1</v>
      </c>
      <c r="AL110" s="194"/>
      <c r="AM110" s="195"/>
      <c r="AN110" s="195"/>
      <c r="AO110" s="196"/>
      <c r="AP110" s="796"/>
      <c r="AQ110" s="790"/>
      <c r="AR110" s="790"/>
      <c r="AS110" s="790"/>
      <c r="AT110" s="793"/>
      <c r="AU110" s="190">
        <v>1</v>
      </c>
      <c r="AV110" s="194"/>
      <c r="AW110" s="195"/>
      <c r="AX110" s="195"/>
      <c r="AY110" s="196"/>
    </row>
    <row r="111" spans="1:51" x14ac:dyDescent="0.2">
      <c r="B111" s="796"/>
      <c r="C111" s="790"/>
      <c r="D111" s="790"/>
      <c r="E111" s="790"/>
      <c r="F111" s="793"/>
      <c r="G111" s="190">
        <v>2</v>
      </c>
      <c r="H111" s="194"/>
      <c r="I111" s="195"/>
      <c r="J111" s="195"/>
      <c r="K111" s="196"/>
      <c r="L111" s="796"/>
      <c r="M111" s="790"/>
      <c r="N111" s="790"/>
      <c r="O111" s="790"/>
      <c r="P111" s="793"/>
      <c r="Q111" s="190">
        <v>2</v>
      </c>
      <c r="R111" s="194"/>
      <c r="S111" s="195"/>
      <c r="T111" s="195"/>
      <c r="U111" s="196"/>
      <c r="V111" s="796"/>
      <c r="W111" s="790"/>
      <c r="X111" s="790"/>
      <c r="Y111" s="790"/>
      <c r="Z111" s="793"/>
      <c r="AA111" s="190">
        <v>2</v>
      </c>
      <c r="AB111" s="194"/>
      <c r="AC111" s="195"/>
      <c r="AD111" s="195"/>
      <c r="AE111" s="196"/>
      <c r="AF111" s="796"/>
      <c r="AG111" s="790"/>
      <c r="AH111" s="790"/>
      <c r="AI111" s="790"/>
      <c r="AJ111" s="793"/>
      <c r="AK111" s="190">
        <v>2</v>
      </c>
      <c r="AL111" s="194"/>
      <c r="AM111" s="195"/>
      <c r="AN111" s="195"/>
      <c r="AO111" s="196"/>
      <c r="AP111" s="796"/>
      <c r="AQ111" s="790"/>
      <c r="AR111" s="790"/>
      <c r="AS111" s="790"/>
      <c r="AT111" s="793"/>
      <c r="AU111" s="190">
        <v>2</v>
      </c>
      <c r="AV111" s="194"/>
      <c r="AW111" s="195"/>
      <c r="AX111" s="195"/>
      <c r="AY111" s="196"/>
    </row>
    <row r="112" spans="1:51" x14ac:dyDescent="0.2">
      <c r="B112" s="796"/>
      <c r="C112" s="790"/>
      <c r="D112" s="790"/>
      <c r="E112" s="790"/>
      <c r="F112" s="793"/>
      <c r="G112" s="190">
        <v>3</v>
      </c>
      <c r="H112" s="194"/>
      <c r="I112" s="195"/>
      <c r="J112" s="195"/>
      <c r="K112" s="196"/>
      <c r="L112" s="796"/>
      <c r="M112" s="790"/>
      <c r="N112" s="790"/>
      <c r="O112" s="790"/>
      <c r="P112" s="793"/>
      <c r="Q112" s="190">
        <v>3</v>
      </c>
      <c r="R112" s="194"/>
      <c r="S112" s="195"/>
      <c r="T112" s="195"/>
      <c r="U112" s="196"/>
      <c r="V112" s="796"/>
      <c r="W112" s="790"/>
      <c r="X112" s="790"/>
      <c r="Y112" s="790"/>
      <c r="Z112" s="793"/>
      <c r="AA112" s="190">
        <v>3</v>
      </c>
      <c r="AB112" s="194"/>
      <c r="AC112" s="195"/>
      <c r="AD112" s="195"/>
      <c r="AE112" s="196"/>
      <c r="AF112" s="796"/>
      <c r="AG112" s="790"/>
      <c r="AH112" s="790"/>
      <c r="AI112" s="790"/>
      <c r="AJ112" s="793"/>
      <c r="AK112" s="190">
        <v>3</v>
      </c>
      <c r="AL112" s="194"/>
      <c r="AM112" s="195"/>
      <c r="AN112" s="195"/>
      <c r="AO112" s="196"/>
      <c r="AP112" s="796"/>
      <c r="AQ112" s="790"/>
      <c r="AR112" s="790"/>
      <c r="AS112" s="790"/>
      <c r="AT112" s="793"/>
      <c r="AU112" s="190">
        <v>3</v>
      </c>
      <c r="AV112" s="194"/>
      <c r="AW112" s="195"/>
      <c r="AX112" s="195"/>
      <c r="AY112" s="196"/>
    </row>
    <row r="113" spans="2:54" x14ac:dyDescent="0.2">
      <c r="B113" s="796"/>
      <c r="C113" s="790"/>
      <c r="D113" s="790"/>
      <c r="E113" s="790"/>
      <c r="F113" s="793"/>
      <c r="G113" s="190">
        <v>4</v>
      </c>
      <c r="H113" s="194"/>
      <c r="I113" s="195"/>
      <c r="J113" s="195"/>
      <c r="K113" s="196"/>
      <c r="L113" s="796"/>
      <c r="M113" s="790"/>
      <c r="N113" s="790"/>
      <c r="O113" s="790"/>
      <c r="P113" s="793"/>
      <c r="Q113" s="190">
        <v>4</v>
      </c>
      <c r="R113" s="194"/>
      <c r="S113" s="195"/>
      <c r="T113" s="195"/>
      <c r="U113" s="196"/>
      <c r="V113" s="796"/>
      <c r="W113" s="790"/>
      <c r="X113" s="790"/>
      <c r="Y113" s="790"/>
      <c r="Z113" s="793"/>
      <c r="AA113" s="190">
        <v>4</v>
      </c>
      <c r="AB113" s="194"/>
      <c r="AC113" s="195"/>
      <c r="AD113" s="195"/>
      <c r="AE113" s="196"/>
      <c r="AF113" s="796"/>
      <c r="AG113" s="790"/>
      <c r="AH113" s="790"/>
      <c r="AI113" s="790"/>
      <c r="AJ113" s="793"/>
      <c r="AK113" s="190">
        <v>4</v>
      </c>
      <c r="AL113" s="194"/>
      <c r="AM113" s="195"/>
      <c r="AN113" s="195"/>
      <c r="AO113" s="196"/>
      <c r="AP113" s="796"/>
      <c r="AQ113" s="790"/>
      <c r="AR113" s="790"/>
      <c r="AS113" s="790"/>
      <c r="AT113" s="793"/>
      <c r="AU113" s="190">
        <v>4</v>
      </c>
      <c r="AV113" s="194"/>
      <c r="AW113" s="195"/>
      <c r="AX113" s="195"/>
      <c r="AY113" s="196"/>
    </row>
    <row r="114" spans="2:54" x14ac:dyDescent="0.2">
      <c r="B114" s="796"/>
      <c r="C114" s="790"/>
      <c r="D114" s="790"/>
      <c r="E114" s="790"/>
      <c r="F114" s="793"/>
      <c r="G114" s="190">
        <v>5</v>
      </c>
      <c r="H114" s="194"/>
      <c r="I114" s="195"/>
      <c r="J114" s="195"/>
      <c r="K114" s="196"/>
      <c r="L114" s="796"/>
      <c r="M114" s="790"/>
      <c r="N114" s="790"/>
      <c r="O114" s="790"/>
      <c r="P114" s="793"/>
      <c r="Q114" s="190">
        <v>5</v>
      </c>
      <c r="R114" s="194"/>
      <c r="S114" s="195"/>
      <c r="T114" s="195"/>
      <c r="U114" s="196"/>
      <c r="V114" s="796"/>
      <c r="W114" s="790"/>
      <c r="X114" s="790"/>
      <c r="Y114" s="790"/>
      <c r="Z114" s="793"/>
      <c r="AA114" s="190">
        <v>5</v>
      </c>
      <c r="AB114" s="194"/>
      <c r="AC114" s="195"/>
      <c r="AD114" s="195"/>
      <c r="AE114" s="196"/>
      <c r="AF114" s="796"/>
      <c r="AG114" s="790"/>
      <c r="AH114" s="790"/>
      <c r="AI114" s="790"/>
      <c r="AJ114" s="793"/>
      <c r="AK114" s="190">
        <v>5</v>
      </c>
      <c r="AL114" s="194"/>
      <c r="AM114" s="195"/>
      <c r="AN114" s="195"/>
      <c r="AO114" s="196"/>
      <c r="AP114" s="796"/>
      <c r="AQ114" s="790"/>
      <c r="AR114" s="790"/>
      <c r="AS114" s="790"/>
      <c r="AT114" s="793"/>
      <c r="AU114" s="190">
        <v>5</v>
      </c>
      <c r="AV114" s="194"/>
      <c r="AW114" s="195"/>
      <c r="AX114" s="195"/>
      <c r="AY114" s="196"/>
    </row>
    <row r="115" spans="2:54" x14ac:dyDescent="0.2">
      <c r="B115" s="796"/>
      <c r="C115" s="790"/>
      <c r="D115" s="790"/>
      <c r="E115" s="790"/>
      <c r="F115" s="793"/>
      <c r="G115" s="190">
        <v>6</v>
      </c>
      <c r="H115" s="194"/>
      <c r="I115" s="195"/>
      <c r="J115" s="195"/>
      <c r="K115" s="196"/>
      <c r="L115" s="796"/>
      <c r="M115" s="790"/>
      <c r="N115" s="790"/>
      <c r="O115" s="790"/>
      <c r="P115" s="793"/>
      <c r="Q115" s="190">
        <v>6</v>
      </c>
      <c r="R115" s="194"/>
      <c r="S115" s="195"/>
      <c r="T115" s="195"/>
      <c r="U115" s="196"/>
      <c r="V115" s="796"/>
      <c r="W115" s="790"/>
      <c r="X115" s="790"/>
      <c r="Y115" s="790"/>
      <c r="Z115" s="793"/>
      <c r="AA115" s="190">
        <v>6</v>
      </c>
      <c r="AB115" s="194"/>
      <c r="AC115" s="195"/>
      <c r="AD115" s="195"/>
      <c r="AE115" s="196"/>
      <c r="AF115" s="796"/>
      <c r="AG115" s="790"/>
      <c r="AH115" s="790"/>
      <c r="AI115" s="790"/>
      <c r="AJ115" s="793"/>
      <c r="AK115" s="190">
        <v>6</v>
      </c>
      <c r="AL115" s="194"/>
      <c r="AM115" s="195"/>
      <c r="AN115" s="195"/>
      <c r="AO115" s="196"/>
      <c r="AP115" s="796"/>
      <c r="AQ115" s="790"/>
      <c r="AR115" s="790"/>
      <c r="AS115" s="790"/>
      <c r="AT115" s="793"/>
      <c r="AU115" s="190">
        <v>6</v>
      </c>
      <c r="AV115" s="194"/>
      <c r="AW115" s="195"/>
      <c r="AX115" s="195"/>
      <c r="AY115" s="196"/>
    </row>
    <row r="116" spans="2:54" x14ac:dyDescent="0.2">
      <c r="B116" s="796"/>
      <c r="C116" s="790"/>
      <c r="D116" s="790"/>
      <c r="E116" s="790"/>
      <c r="F116" s="793"/>
      <c r="G116" s="190">
        <v>7</v>
      </c>
      <c r="H116" s="194"/>
      <c r="I116" s="195"/>
      <c r="J116" s="195"/>
      <c r="K116" s="196"/>
      <c r="L116" s="796"/>
      <c r="M116" s="790"/>
      <c r="N116" s="790"/>
      <c r="O116" s="790"/>
      <c r="P116" s="793"/>
      <c r="Q116" s="190">
        <v>7</v>
      </c>
      <c r="R116" s="194"/>
      <c r="S116" s="195"/>
      <c r="T116" s="195"/>
      <c r="U116" s="196"/>
      <c r="V116" s="796"/>
      <c r="W116" s="790"/>
      <c r="X116" s="790"/>
      <c r="Y116" s="790"/>
      <c r="Z116" s="793"/>
      <c r="AA116" s="190">
        <v>7</v>
      </c>
      <c r="AB116" s="194"/>
      <c r="AC116" s="195"/>
      <c r="AD116" s="195"/>
      <c r="AE116" s="196"/>
      <c r="AF116" s="796"/>
      <c r="AG116" s="790"/>
      <c r="AH116" s="790"/>
      <c r="AI116" s="790"/>
      <c r="AJ116" s="793"/>
      <c r="AK116" s="190">
        <v>7</v>
      </c>
      <c r="AL116" s="194"/>
      <c r="AM116" s="195"/>
      <c r="AN116" s="195"/>
      <c r="AO116" s="196"/>
      <c r="AP116" s="796"/>
      <c r="AQ116" s="790"/>
      <c r="AR116" s="790"/>
      <c r="AS116" s="790"/>
      <c r="AT116" s="793"/>
      <c r="AU116" s="190">
        <v>7</v>
      </c>
      <c r="AV116" s="194"/>
      <c r="AW116" s="195"/>
      <c r="AX116" s="195"/>
      <c r="AY116" s="196"/>
    </row>
    <row r="117" spans="2:54" x14ac:dyDescent="0.2">
      <c r="B117" s="796"/>
      <c r="C117" s="790"/>
      <c r="D117" s="790"/>
      <c r="E117" s="790"/>
      <c r="F117" s="793"/>
      <c r="G117" s="190">
        <v>8</v>
      </c>
      <c r="H117" s="194"/>
      <c r="I117" s="195"/>
      <c r="J117" s="195"/>
      <c r="K117" s="196"/>
      <c r="L117" s="796"/>
      <c r="M117" s="790"/>
      <c r="N117" s="790"/>
      <c r="O117" s="790"/>
      <c r="P117" s="793"/>
      <c r="Q117" s="190">
        <v>8</v>
      </c>
      <c r="R117" s="194"/>
      <c r="S117" s="195"/>
      <c r="T117" s="195"/>
      <c r="U117" s="196"/>
      <c r="V117" s="796"/>
      <c r="W117" s="790"/>
      <c r="X117" s="790"/>
      <c r="Y117" s="790"/>
      <c r="Z117" s="793"/>
      <c r="AA117" s="190">
        <v>8</v>
      </c>
      <c r="AB117" s="194"/>
      <c r="AC117" s="195"/>
      <c r="AD117" s="195"/>
      <c r="AE117" s="196"/>
      <c r="AF117" s="796"/>
      <c r="AG117" s="790"/>
      <c r="AH117" s="790"/>
      <c r="AI117" s="790"/>
      <c r="AJ117" s="793"/>
      <c r="AK117" s="190">
        <v>8</v>
      </c>
      <c r="AL117" s="194"/>
      <c r="AM117" s="195"/>
      <c r="AN117" s="195"/>
      <c r="AO117" s="196"/>
      <c r="AP117" s="796"/>
      <c r="AQ117" s="790"/>
      <c r="AR117" s="790"/>
      <c r="AS117" s="790"/>
      <c r="AT117" s="793"/>
      <c r="AU117" s="190">
        <v>8</v>
      </c>
      <c r="AV117" s="194"/>
      <c r="AW117" s="195"/>
      <c r="AX117" s="195"/>
      <c r="AY117" s="196"/>
    </row>
    <row r="118" spans="2:54" ht="13.5" thickBot="1" x14ac:dyDescent="0.25">
      <c r="B118" s="797"/>
      <c r="C118" s="791"/>
      <c r="D118" s="791"/>
      <c r="E118" s="791"/>
      <c r="F118" s="794"/>
      <c r="G118" s="28">
        <v>9</v>
      </c>
      <c r="H118" s="28"/>
      <c r="I118" s="29"/>
      <c r="J118" s="29"/>
      <c r="K118" s="27"/>
      <c r="L118" s="797"/>
      <c r="M118" s="791"/>
      <c r="N118" s="791"/>
      <c r="O118" s="791"/>
      <c r="P118" s="794"/>
      <c r="Q118" s="28">
        <v>9</v>
      </c>
      <c r="R118" s="28"/>
      <c r="S118" s="29"/>
      <c r="T118" s="29"/>
      <c r="U118" s="27"/>
      <c r="V118" s="797"/>
      <c r="W118" s="791"/>
      <c r="X118" s="791"/>
      <c r="Y118" s="791"/>
      <c r="Z118" s="794"/>
      <c r="AA118" s="28">
        <v>9</v>
      </c>
      <c r="AB118" s="28"/>
      <c r="AC118" s="29"/>
      <c r="AD118" s="29"/>
      <c r="AE118" s="27"/>
      <c r="AF118" s="797"/>
      <c r="AG118" s="791"/>
      <c r="AH118" s="791"/>
      <c r="AI118" s="791"/>
      <c r="AJ118" s="794"/>
      <c r="AK118" s="28">
        <v>9</v>
      </c>
      <c r="AL118" s="28"/>
      <c r="AM118" s="29"/>
      <c r="AN118" s="29"/>
      <c r="AO118" s="27"/>
      <c r="AP118" s="797"/>
      <c r="AQ118" s="791"/>
      <c r="AR118" s="791"/>
      <c r="AS118" s="791"/>
      <c r="AT118" s="794"/>
      <c r="AU118" s="28">
        <v>9</v>
      </c>
      <c r="AV118" s="28"/>
      <c r="AW118" s="29"/>
      <c r="AX118" s="29"/>
      <c r="AY118" s="27"/>
    </row>
    <row r="119" spans="2:54" ht="13.5" thickBot="1" x14ac:dyDescent="0.25">
      <c r="B119" s="783">
        <f>10000*COUNTA(F69:F118)</f>
        <v>0</v>
      </c>
      <c r="C119" s="784"/>
      <c r="D119" s="784"/>
      <c r="E119" s="784"/>
      <c r="F119" s="785"/>
      <c r="G119" s="41"/>
      <c r="H119" s="41"/>
      <c r="I119" s="41"/>
      <c r="J119" s="41"/>
      <c r="K119" s="41"/>
      <c r="L119" s="783">
        <f>10000*COUNTA(P69:P118)</f>
        <v>0</v>
      </c>
      <c r="M119" s="784"/>
      <c r="N119" s="784"/>
      <c r="O119" s="784"/>
      <c r="P119" s="785"/>
      <c r="Q119" s="40"/>
      <c r="R119" s="41"/>
      <c r="S119" s="41"/>
      <c r="T119" s="41"/>
      <c r="U119" s="41"/>
      <c r="V119" s="783">
        <f>10000*COUNTA(Z69:Z118)</f>
        <v>0</v>
      </c>
      <c r="W119" s="784"/>
      <c r="X119" s="784"/>
      <c r="Y119" s="784"/>
      <c r="Z119" s="785"/>
      <c r="AA119" s="40"/>
      <c r="AB119" s="41"/>
      <c r="AC119" s="41"/>
      <c r="AD119" s="41"/>
      <c r="AE119" s="41"/>
      <c r="AF119" s="783">
        <f>10000*COUNTA(AJ69:AJ118)</f>
        <v>0</v>
      </c>
      <c r="AG119" s="784"/>
      <c r="AH119" s="784"/>
      <c r="AI119" s="784"/>
      <c r="AJ119" s="785"/>
      <c r="AK119" s="40"/>
      <c r="AL119" s="41"/>
      <c r="AM119" s="41"/>
      <c r="AN119" s="41"/>
      <c r="AO119" s="41"/>
      <c r="AP119" s="783">
        <f>10000*COUNTA(AT69:AT118)</f>
        <v>0</v>
      </c>
      <c r="AQ119" s="784"/>
      <c r="AR119" s="784"/>
      <c r="AS119" s="784"/>
      <c r="AT119" s="785"/>
      <c r="AU119" s="40"/>
      <c r="AV119" s="41"/>
      <c r="AW119" s="41"/>
      <c r="AX119" s="41"/>
      <c r="AY119" s="41"/>
      <c r="AZ119" s="773" t="s">
        <v>638</v>
      </c>
      <c r="BA119" s="774"/>
      <c r="BB119" s="775"/>
    </row>
    <row r="123" spans="2:54" x14ac:dyDescent="0.2">
      <c r="B123" s="780" t="s">
        <v>639</v>
      </c>
      <c r="C123" s="781"/>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1"/>
      <c r="AA123" s="781"/>
      <c r="AB123" s="781"/>
      <c r="AC123" s="781"/>
      <c r="AD123" s="781"/>
      <c r="AE123" s="781"/>
      <c r="AF123" s="781"/>
      <c r="AG123" s="781"/>
      <c r="AH123" s="781"/>
      <c r="AI123" s="781"/>
      <c r="AJ123" s="781"/>
      <c r="AK123" s="781"/>
      <c r="AL123" s="781"/>
      <c r="AM123" s="781"/>
      <c r="AN123" s="781"/>
      <c r="AO123" s="781"/>
      <c r="AP123" s="781"/>
      <c r="AQ123" s="781"/>
      <c r="AR123" s="781"/>
      <c r="AS123" s="781"/>
      <c r="AT123" s="781"/>
      <c r="AU123" s="781"/>
      <c r="AV123" s="781"/>
      <c r="AW123" s="781"/>
      <c r="AX123" s="781"/>
      <c r="AY123" s="782"/>
    </row>
    <row r="124" spans="2:54" x14ac:dyDescent="0.2">
      <c r="B124" s="780" t="s">
        <v>896</v>
      </c>
      <c r="C124" s="781"/>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1"/>
      <c r="AA124" s="781"/>
      <c r="AB124" s="781"/>
      <c r="AC124" s="781"/>
      <c r="AD124" s="781"/>
      <c r="AE124" s="781"/>
      <c r="AF124" s="781"/>
      <c r="AG124" s="781"/>
      <c r="AH124" s="781"/>
      <c r="AI124" s="781"/>
      <c r="AJ124" s="781"/>
      <c r="AK124" s="781"/>
      <c r="AL124" s="781"/>
      <c r="AM124" s="781"/>
      <c r="AN124" s="781"/>
      <c r="AO124" s="781"/>
      <c r="AP124" s="781"/>
      <c r="AQ124" s="781"/>
      <c r="AR124" s="781"/>
      <c r="AS124" s="781"/>
      <c r="AT124" s="781"/>
      <c r="AU124" s="781"/>
      <c r="AV124" s="781"/>
      <c r="AW124" s="781"/>
      <c r="AX124" s="781"/>
      <c r="AY124" s="782"/>
    </row>
    <row r="125" spans="2:54" ht="25.5" customHeight="1" x14ac:dyDescent="0.2">
      <c r="B125" s="776" t="s">
        <v>500</v>
      </c>
      <c r="C125" s="777"/>
      <c r="D125" s="777"/>
      <c r="E125" s="777"/>
      <c r="F125" s="777"/>
      <c r="G125" s="777"/>
      <c r="H125" s="777"/>
      <c r="I125" s="777"/>
      <c r="J125" s="777"/>
      <c r="K125" s="777"/>
      <c r="L125" s="777"/>
      <c r="M125" s="777"/>
      <c r="N125" s="777"/>
      <c r="O125" s="777"/>
      <c r="P125" s="777"/>
      <c r="Q125" s="777"/>
      <c r="R125" s="777"/>
      <c r="S125" s="777"/>
      <c r="T125" s="777"/>
      <c r="U125" s="777"/>
      <c r="V125" s="777"/>
      <c r="W125" s="777"/>
      <c r="X125" s="777"/>
      <c r="Y125" s="777"/>
      <c r="Z125" s="777"/>
      <c r="AA125" s="777"/>
      <c r="AB125" s="777"/>
      <c r="AC125" s="777"/>
      <c r="AD125" s="777"/>
      <c r="AE125" s="777"/>
      <c r="AF125" s="777"/>
      <c r="AG125" s="777"/>
      <c r="AH125" s="777"/>
      <c r="AI125" s="777"/>
      <c r="AJ125" s="777"/>
      <c r="AK125" s="777"/>
      <c r="AL125" s="777"/>
      <c r="AM125" s="777"/>
      <c r="AN125" s="777"/>
      <c r="AO125" s="777"/>
      <c r="AP125" s="777"/>
      <c r="AQ125" s="777"/>
      <c r="AR125" s="777"/>
      <c r="AS125" s="777"/>
      <c r="AT125" s="777"/>
      <c r="AU125" s="777"/>
      <c r="AV125" s="777"/>
      <c r="AW125" s="777"/>
      <c r="AX125" s="777"/>
      <c r="AY125" s="778"/>
    </row>
    <row r="126" spans="2:54" x14ac:dyDescent="0.2">
      <c r="B126" s="801" t="s">
        <v>597</v>
      </c>
      <c r="C126" s="802"/>
      <c r="D126" s="802"/>
      <c r="E126" s="802"/>
      <c r="F126" s="802"/>
      <c r="G126" s="802"/>
      <c r="H126" s="802"/>
      <c r="I126" s="802"/>
      <c r="J126" s="802"/>
      <c r="K126" s="802"/>
      <c r="L126" s="801" t="s">
        <v>598</v>
      </c>
      <c r="M126" s="802"/>
      <c r="N126" s="802"/>
      <c r="O126" s="802"/>
      <c r="P126" s="802"/>
      <c r="Q126" s="802"/>
      <c r="R126" s="802"/>
      <c r="S126" s="802"/>
      <c r="T126" s="802"/>
      <c r="U126" s="803"/>
      <c r="V126" s="801" t="s">
        <v>599</v>
      </c>
      <c r="W126" s="802"/>
      <c r="X126" s="802"/>
      <c r="Y126" s="802"/>
      <c r="Z126" s="802"/>
      <c r="AA126" s="802"/>
      <c r="AB126" s="802"/>
      <c r="AC126" s="802"/>
      <c r="AD126" s="802"/>
      <c r="AE126" s="803"/>
      <c r="AF126" s="801" t="s">
        <v>659</v>
      </c>
      <c r="AG126" s="802"/>
      <c r="AH126" s="802"/>
      <c r="AI126" s="802"/>
      <c r="AJ126" s="802"/>
      <c r="AK126" s="802"/>
      <c r="AL126" s="802"/>
      <c r="AM126" s="802"/>
      <c r="AN126" s="802"/>
      <c r="AO126" s="803"/>
      <c r="AP126" s="801" t="s">
        <v>600</v>
      </c>
      <c r="AQ126" s="802"/>
      <c r="AR126" s="802"/>
      <c r="AS126" s="802"/>
      <c r="AT126" s="802"/>
      <c r="AU126" s="802"/>
      <c r="AV126" s="802"/>
      <c r="AW126" s="802"/>
      <c r="AX126" s="802"/>
      <c r="AY126" s="803"/>
    </row>
    <row r="127" spans="2:54" x14ac:dyDescent="0.2">
      <c r="B127" s="779" t="s">
        <v>656</v>
      </c>
      <c r="C127" s="779"/>
      <c r="D127" s="779"/>
      <c r="E127" s="779"/>
      <c r="F127" s="779"/>
      <c r="G127" s="786" t="s">
        <v>657</v>
      </c>
      <c r="H127" s="788" t="s">
        <v>658</v>
      </c>
      <c r="I127" s="788"/>
      <c r="J127" s="788"/>
      <c r="K127" s="788"/>
      <c r="L127" s="779" t="s">
        <v>656</v>
      </c>
      <c r="M127" s="779"/>
      <c r="N127" s="779"/>
      <c r="O127" s="779"/>
      <c r="P127" s="779"/>
      <c r="Q127" s="786" t="s">
        <v>657</v>
      </c>
      <c r="R127" s="788" t="s">
        <v>658</v>
      </c>
      <c r="S127" s="788"/>
      <c r="T127" s="788"/>
      <c r="U127" s="788"/>
      <c r="V127" s="779" t="s">
        <v>656</v>
      </c>
      <c r="W127" s="779"/>
      <c r="X127" s="779"/>
      <c r="Y127" s="779"/>
      <c r="Z127" s="779"/>
      <c r="AA127" s="786" t="s">
        <v>657</v>
      </c>
      <c r="AB127" s="788" t="s">
        <v>658</v>
      </c>
      <c r="AC127" s="788"/>
      <c r="AD127" s="788"/>
      <c r="AE127" s="788"/>
      <c r="AF127" s="779" t="s">
        <v>656</v>
      </c>
      <c r="AG127" s="779"/>
      <c r="AH127" s="779"/>
      <c r="AI127" s="779"/>
      <c r="AJ127" s="779"/>
      <c r="AK127" s="786" t="s">
        <v>657</v>
      </c>
      <c r="AL127" s="788" t="s">
        <v>658</v>
      </c>
      <c r="AM127" s="788"/>
      <c r="AN127" s="788"/>
      <c r="AO127" s="788"/>
      <c r="AP127" s="779" t="s">
        <v>656</v>
      </c>
      <c r="AQ127" s="779"/>
      <c r="AR127" s="779"/>
      <c r="AS127" s="779"/>
      <c r="AT127" s="779"/>
      <c r="AU127" s="786" t="s">
        <v>657</v>
      </c>
      <c r="AV127" s="788" t="s">
        <v>658</v>
      </c>
      <c r="AW127" s="788"/>
      <c r="AX127" s="788"/>
      <c r="AY127" s="788"/>
    </row>
    <row r="128" spans="2:54" x14ac:dyDescent="0.2">
      <c r="B128" s="22" t="s">
        <v>640</v>
      </c>
      <c r="C128" s="23" t="s">
        <v>653</v>
      </c>
      <c r="D128" s="23" t="s">
        <v>654</v>
      </c>
      <c r="E128" s="23" t="s">
        <v>655</v>
      </c>
      <c r="F128" s="24" t="s">
        <v>637</v>
      </c>
      <c r="G128" s="787"/>
      <c r="H128" s="788"/>
      <c r="I128" s="788"/>
      <c r="J128" s="788"/>
      <c r="K128" s="788"/>
      <c r="L128" s="22" t="s">
        <v>640</v>
      </c>
      <c r="M128" s="23" t="s">
        <v>653</v>
      </c>
      <c r="N128" s="23" t="s">
        <v>654</v>
      </c>
      <c r="O128" s="23" t="s">
        <v>655</v>
      </c>
      <c r="P128" s="24" t="s">
        <v>637</v>
      </c>
      <c r="Q128" s="787"/>
      <c r="R128" s="788"/>
      <c r="S128" s="788"/>
      <c r="T128" s="788"/>
      <c r="U128" s="788"/>
      <c r="V128" s="22" t="s">
        <v>640</v>
      </c>
      <c r="W128" s="23" t="s">
        <v>653</v>
      </c>
      <c r="X128" s="23" t="s">
        <v>654</v>
      </c>
      <c r="Y128" s="23" t="s">
        <v>655</v>
      </c>
      <c r="Z128" s="24" t="s">
        <v>637</v>
      </c>
      <c r="AA128" s="787"/>
      <c r="AB128" s="788"/>
      <c r="AC128" s="788"/>
      <c r="AD128" s="788"/>
      <c r="AE128" s="788"/>
      <c r="AF128" s="22" t="s">
        <v>640</v>
      </c>
      <c r="AG128" s="23" t="s">
        <v>653</v>
      </c>
      <c r="AH128" s="23" t="s">
        <v>654</v>
      </c>
      <c r="AI128" s="23" t="s">
        <v>655</v>
      </c>
      <c r="AJ128" s="24" t="s">
        <v>637</v>
      </c>
      <c r="AK128" s="787"/>
      <c r="AL128" s="788"/>
      <c r="AM128" s="788"/>
      <c r="AN128" s="788"/>
      <c r="AO128" s="788"/>
      <c r="AP128" s="22" t="s">
        <v>640</v>
      </c>
      <c r="AQ128" s="23" t="s">
        <v>653</v>
      </c>
      <c r="AR128" s="23" t="s">
        <v>654</v>
      </c>
      <c r="AS128" s="23" t="s">
        <v>655</v>
      </c>
      <c r="AT128" s="24" t="s">
        <v>637</v>
      </c>
      <c r="AU128" s="787"/>
      <c r="AV128" s="788"/>
      <c r="AW128" s="788"/>
      <c r="AX128" s="788"/>
      <c r="AY128" s="788"/>
    </row>
    <row r="129" spans="2:51" x14ac:dyDescent="0.2">
      <c r="B129" s="795"/>
      <c r="C129" s="789"/>
      <c r="D129" s="789"/>
      <c r="E129" s="789"/>
      <c r="F129" s="792"/>
      <c r="G129" s="189">
        <v>0</v>
      </c>
      <c r="H129" s="191"/>
      <c r="I129" s="192"/>
      <c r="J129" s="192"/>
      <c r="K129" s="193"/>
      <c r="L129" s="795"/>
      <c r="M129" s="789"/>
      <c r="N129" s="789"/>
      <c r="O129" s="789"/>
      <c r="P129" s="792"/>
      <c r="Q129" s="189">
        <v>0</v>
      </c>
      <c r="R129" s="191"/>
      <c r="S129" s="192"/>
      <c r="T129" s="192"/>
      <c r="U129" s="193"/>
      <c r="V129" s="795"/>
      <c r="W129" s="789"/>
      <c r="X129" s="789"/>
      <c r="Y129" s="789"/>
      <c r="Z129" s="792"/>
      <c r="AA129" s="189">
        <v>0</v>
      </c>
      <c r="AB129" s="191"/>
      <c r="AC129" s="192"/>
      <c r="AD129" s="192"/>
      <c r="AE129" s="193"/>
      <c r="AF129" s="795"/>
      <c r="AG129" s="789"/>
      <c r="AH129" s="789"/>
      <c r="AI129" s="789"/>
      <c r="AJ129" s="792"/>
      <c r="AK129" s="189">
        <v>0</v>
      </c>
      <c r="AL129" s="191"/>
      <c r="AM129" s="192"/>
      <c r="AN129" s="192"/>
      <c r="AO129" s="193"/>
      <c r="AP129" s="795"/>
      <c r="AQ129" s="789"/>
      <c r="AR129" s="789"/>
      <c r="AS129" s="789"/>
      <c r="AT129" s="792"/>
      <c r="AU129" s="189">
        <v>0</v>
      </c>
      <c r="AV129" s="191"/>
      <c r="AW129" s="192"/>
      <c r="AX129" s="192"/>
      <c r="AY129" s="193"/>
    </row>
    <row r="130" spans="2:51" x14ac:dyDescent="0.2">
      <c r="B130" s="796"/>
      <c r="C130" s="790"/>
      <c r="D130" s="790"/>
      <c r="E130" s="790"/>
      <c r="F130" s="793"/>
      <c r="G130" s="190">
        <v>1</v>
      </c>
      <c r="H130" s="194"/>
      <c r="I130" s="195"/>
      <c r="J130" s="195"/>
      <c r="K130" s="196"/>
      <c r="L130" s="796"/>
      <c r="M130" s="790"/>
      <c r="N130" s="790"/>
      <c r="O130" s="790"/>
      <c r="P130" s="793"/>
      <c r="Q130" s="190">
        <v>1</v>
      </c>
      <c r="R130" s="194"/>
      <c r="S130" s="195"/>
      <c r="T130" s="195"/>
      <c r="U130" s="196"/>
      <c r="V130" s="796"/>
      <c r="W130" s="790"/>
      <c r="X130" s="790"/>
      <c r="Y130" s="790"/>
      <c r="Z130" s="793"/>
      <c r="AA130" s="190">
        <v>1</v>
      </c>
      <c r="AB130" s="194"/>
      <c r="AC130" s="195"/>
      <c r="AD130" s="195"/>
      <c r="AE130" s="196"/>
      <c r="AF130" s="796"/>
      <c r="AG130" s="790"/>
      <c r="AH130" s="790"/>
      <c r="AI130" s="790"/>
      <c r="AJ130" s="793"/>
      <c r="AK130" s="190">
        <v>1</v>
      </c>
      <c r="AL130" s="194"/>
      <c r="AM130" s="195"/>
      <c r="AN130" s="195"/>
      <c r="AO130" s="196"/>
      <c r="AP130" s="796"/>
      <c r="AQ130" s="790"/>
      <c r="AR130" s="790"/>
      <c r="AS130" s="790"/>
      <c r="AT130" s="793"/>
      <c r="AU130" s="190">
        <v>1</v>
      </c>
      <c r="AV130" s="194"/>
      <c r="AW130" s="195"/>
      <c r="AX130" s="195"/>
      <c r="AY130" s="196"/>
    </row>
    <row r="131" spans="2:51" x14ac:dyDescent="0.2">
      <c r="B131" s="796"/>
      <c r="C131" s="790"/>
      <c r="D131" s="790"/>
      <c r="E131" s="790"/>
      <c r="F131" s="793"/>
      <c r="G131" s="190">
        <v>2</v>
      </c>
      <c r="H131" s="194"/>
      <c r="I131" s="195"/>
      <c r="J131" s="195"/>
      <c r="K131" s="196"/>
      <c r="L131" s="796"/>
      <c r="M131" s="790"/>
      <c r="N131" s="790"/>
      <c r="O131" s="790"/>
      <c r="P131" s="793"/>
      <c r="Q131" s="190">
        <v>2</v>
      </c>
      <c r="R131" s="194"/>
      <c r="S131" s="195"/>
      <c r="T131" s="195"/>
      <c r="U131" s="196"/>
      <c r="V131" s="796"/>
      <c r="W131" s="790"/>
      <c r="X131" s="790"/>
      <c r="Y131" s="790"/>
      <c r="Z131" s="793"/>
      <c r="AA131" s="190">
        <v>2</v>
      </c>
      <c r="AB131" s="194"/>
      <c r="AC131" s="195"/>
      <c r="AD131" s="195"/>
      <c r="AE131" s="196"/>
      <c r="AF131" s="796"/>
      <c r="AG131" s="790"/>
      <c r="AH131" s="790"/>
      <c r="AI131" s="790"/>
      <c r="AJ131" s="793"/>
      <c r="AK131" s="190">
        <v>2</v>
      </c>
      <c r="AL131" s="194"/>
      <c r="AM131" s="195"/>
      <c r="AN131" s="195"/>
      <c r="AO131" s="196"/>
      <c r="AP131" s="796"/>
      <c r="AQ131" s="790"/>
      <c r="AR131" s="790"/>
      <c r="AS131" s="790"/>
      <c r="AT131" s="793"/>
      <c r="AU131" s="190">
        <v>2</v>
      </c>
      <c r="AV131" s="194"/>
      <c r="AW131" s="195"/>
      <c r="AX131" s="195"/>
      <c r="AY131" s="196"/>
    </row>
    <row r="132" spans="2:51" x14ac:dyDescent="0.2">
      <c r="B132" s="796"/>
      <c r="C132" s="790"/>
      <c r="D132" s="790"/>
      <c r="E132" s="790"/>
      <c r="F132" s="793"/>
      <c r="G132" s="190">
        <v>3</v>
      </c>
      <c r="H132" s="194"/>
      <c r="I132" s="195"/>
      <c r="J132" s="195"/>
      <c r="K132" s="196"/>
      <c r="L132" s="796"/>
      <c r="M132" s="790"/>
      <c r="N132" s="790"/>
      <c r="O132" s="790"/>
      <c r="P132" s="793"/>
      <c r="Q132" s="190">
        <v>3</v>
      </c>
      <c r="R132" s="194"/>
      <c r="S132" s="195"/>
      <c r="T132" s="195"/>
      <c r="U132" s="196"/>
      <c r="V132" s="796"/>
      <c r="W132" s="790"/>
      <c r="X132" s="790"/>
      <c r="Y132" s="790"/>
      <c r="Z132" s="793"/>
      <c r="AA132" s="190">
        <v>3</v>
      </c>
      <c r="AB132" s="194"/>
      <c r="AC132" s="195"/>
      <c r="AD132" s="195"/>
      <c r="AE132" s="196"/>
      <c r="AF132" s="796"/>
      <c r="AG132" s="790"/>
      <c r="AH132" s="790"/>
      <c r="AI132" s="790"/>
      <c r="AJ132" s="793"/>
      <c r="AK132" s="190">
        <v>3</v>
      </c>
      <c r="AL132" s="194"/>
      <c r="AM132" s="195"/>
      <c r="AN132" s="195"/>
      <c r="AO132" s="196"/>
      <c r="AP132" s="796"/>
      <c r="AQ132" s="790"/>
      <c r="AR132" s="790"/>
      <c r="AS132" s="790"/>
      <c r="AT132" s="793"/>
      <c r="AU132" s="190">
        <v>3</v>
      </c>
      <c r="AV132" s="194"/>
      <c r="AW132" s="195"/>
      <c r="AX132" s="195"/>
      <c r="AY132" s="196"/>
    </row>
    <row r="133" spans="2:51" x14ac:dyDescent="0.2">
      <c r="B133" s="796"/>
      <c r="C133" s="790"/>
      <c r="D133" s="790"/>
      <c r="E133" s="790"/>
      <c r="F133" s="793"/>
      <c r="G133" s="190">
        <v>4</v>
      </c>
      <c r="H133" s="194"/>
      <c r="I133" s="195"/>
      <c r="J133" s="195"/>
      <c r="K133" s="196"/>
      <c r="L133" s="796"/>
      <c r="M133" s="790"/>
      <c r="N133" s="790"/>
      <c r="O133" s="790"/>
      <c r="P133" s="793"/>
      <c r="Q133" s="190">
        <v>4</v>
      </c>
      <c r="R133" s="194"/>
      <c r="S133" s="195"/>
      <c r="T133" s="195"/>
      <c r="U133" s="196"/>
      <c r="V133" s="796"/>
      <c r="W133" s="790"/>
      <c r="X133" s="790"/>
      <c r="Y133" s="790"/>
      <c r="Z133" s="793"/>
      <c r="AA133" s="190">
        <v>4</v>
      </c>
      <c r="AB133" s="194"/>
      <c r="AC133" s="195"/>
      <c r="AD133" s="195"/>
      <c r="AE133" s="196"/>
      <c r="AF133" s="796"/>
      <c r="AG133" s="790"/>
      <c r="AH133" s="790"/>
      <c r="AI133" s="790"/>
      <c r="AJ133" s="793"/>
      <c r="AK133" s="190">
        <v>4</v>
      </c>
      <c r="AL133" s="194"/>
      <c r="AM133" s="195"/>
      <c r="AN133" s="195"/>
      <c r="AO133" s="196"/>
      <c r="AP133" s="796"/>
      <c r="AQ133" s="790"/>
      <c r="AR133" s="790"/>
      <c r="AS133" s="790"/>
      <c r="AT133" s="793"/>
      <c r="AU133" s="190">
        <v>4</v>
      </c>
      <c r="AV133" s="194"/>
      <c r="AW133" s="195"/>
      <c r="AX133" s="195"/>
      <c r="AY133" s="196"/>
    </row>
    <row r="134" spans="2:51" x14ac:dyDescent="0.2">
      <c r="B134" s="796"/>
      <c r="C134" s="790"/>
      <c r="D134" s="790"/>
      <c r="E134" s="790"/>
      <c r="F134" s="793"/>
      <c r="G134" s="190">
        <v>5</v>
      </c>
      <c r="H134" s="194"/>
      <c r="I134" s="195"/>
      <c r="J134" s="195"/>
      <c r="K134" s="196"/>
      <c r="L134" s="796"/>
      <c r="M134" s="790"/>
      <c r="N134" s="790"/>
      <c r="O134" s="790"/>
      <c r="P134" s="793"/>
      <c r="Q134" s="190">
        <v>5</v>
      </c>
      <c r="R134" s="194"/>
      <c r="S134" s="195"/>
      <c r="T134" s="195"/>
      <c r="U134" s="196"/>
      <c r="V134" s="796"/>
      <c r="W134" s="790"/>
      <c r="X134" s="790"/>
      <c r="Y134" s="790"/>
      <c r="Z134" s="793"/>
      <c r="AA134" s="190">
        <v>5</v>
      </c>
      <c r="AB134" s="194"/>
      <c r="AC134" s="195"/>
      <c r="AD134" s="195"/>
      <c r="AE134" s="196"/>
      <c r="AF134" s="796"/>
      <c r="AG134" s="790"/>
      <c r="AH134" s="790"/>
      <c r="AI134" s="790"/>
      <c r="AJ134" s="793"/>
      <c r="AK134" s="190">
        <v>5</v>
      </c>
      <c r="AL134" s="194"/>
      <c r="AM134" s="195"/>
      <c r="AN134" s="195"/>
      <c r="AO134" s="196"/>
      <c r="AP134" s="796"/>
      <c r="AQ134" s="790"/>
      <c r="AR134" s="790"/>
      <c r="AS134" s="790"/>
      <c r="AT134" s="793"/>
      <c r="AU134" s="190">
        <v>5</v>
      </c>
      <c r="AV134" s="194"/>
      <c r="AW134" s="195"/>
      <c r="AX134" s="195"/>
      <c r="AY134" s="196"/>
    </row>
    <row r="135" spans="2:51" x14ac:dyDescent="0.2">
      <c r="B135" s="796"/>
      <c r="C135" s="790"/>
      <c r="D135" s="790"/>
      <c r="E135" s="790"/>
      <c r="F135" s="793"/>
      <c r="G135" s="190">
        <v>6</v>
      </c>
      <c r="H135" s="194"/>
      <c r="I135" s="195"/>
      <c r="J135" s="195"/>
      <c r="K135" s="196"/>
      <c r="L135" s="796"/>
      <c r="M135" s="790"/>
      <c r="N135" s="790"/>
      <c r="O135" s="790"/>
      <c r="P135" s="793"/>
      <c r="Q135" s="190">
        <v>6</v>
      </c>
      <c r="R135" s="194"/>
      <c r="S135" s="195"/>
      <c r="T135" s="195"/>
      <c r="U135" s="196"/>
      <c r="V135" s="796"/>
      <c r="W135" s="790"/>
      <c r="X135" s="790"/>
      <c r="Y135" s="790"/>
      <c r="Z135" s="793"/>
      <c r="AA135" s="190">
        <v>6</v>
      </c>
      <c r="AB135" s="194"/>
      <c r="AC135" s="195"/>
      <c r="AD135" s="195"/>
      <c r="AE135" s="196"/>
      <c r="AF135" s="796"/>
      <c r="AG135" s="790"/>
      <c r="AH135" s="790"/>
      <c r="AI135" s="790"/>
      <c r="AJ135" s="793"/>
      <c r="AK135" s="190">
        <v>6</v>
      </c>
      <c r="AL135" s="194"/>
      <c r="AM135" s="195"/>
      <c r="AN135" s="195"/>
      <c r="AO135" s="196"/>
      <c r="AP135" s="796"/>
      <c r="AQ135" s="790"/>
      <c r="AR135" s="790"/>
      <c r="AS135" s="790"/>
      <c r="AT135" s="793"/>
      <c r="AU135" s="190">
        <v>6</v>
      </c>
      <c r="AV135" s="194"/>
      <c r="AW135" s="195"/>
      <c r="AX135" s="195"/>
      <c r="AY135" s="196"/>
    </row>
    <row r="136" spans="2:51" x14ac:dyDescent="0.2">
      <c r="B136" s="796"/>
      <c r="C136" s="790"/>
      <c r="D136" s="790"/>
      <c r="E136" s="790"/>
      <c r="F136" s="793"/>
      <c r="G136" s="190">
        <v>7</v>
      </c>
      <c r="H136" s="194"/>
      <c r="I136" s="195"/>
      <c r="J136" s="195"/>
      <c r="K136" s="196"/>
      <c r="L136" s="796"/>
      <c r="M136" s="790"/>
      <c r="N136" s="790"/>
      <c r="O136" s="790"/>
      <c r="P136" s="793"/>
      <c r="Q136" s="190">
        <v>7</v>
      </c>
      <c r="R136" s="194"/>
      <c r="S136" s="195"/>
      <c r="T136" s="195"/>
      <c r="U136" s="196"/>
      <c r="V136" s="796"/>
      <c r="W136" s="790"/>
      <c r="X136" s="790"/>
      <c r="Y136" s="790"/>
      <c r="Z136" s="793"/>
      <c r="AA136" s="190">
        <v>7</v>
      </c>
      <c r="AB136" s="194"/>
      <c r="AC136" s="195"/>
      <c r="AD136" s="195"/>
      <c r="AE136" s="196"/>
      <c r="AF136" s="796"/>
      <c r="AG136" s="790"/>
      <c r="AH136" s="790"/>
      <c r="AI136" s="790"/>
      <c r="AJ136" s="793"/>
      <c r="AK136" s="190">
        <v>7</v>
      </c>
      <c r="AL136" s="194"/>
      <c r="AM136" s="195"/>
      <c r="AN136" s="195"/>
      <c r="AO136" s="196"/>
      <c r="AP136" s="796"/>
      <c r="AQ136" s="790"/>
      <c r="AR136" s="790"/>
      <c r="AS136" s="790"/>
      <c r="AT136" s="793"/>
      <c r="AU136" s="190">
        <v>7</v>
      </c>
      <c r="AV136" s="194"/>
      <c r="AW136" s="195"/>
      <c r="AX136" s="195"/>
      <c r="AY136" s="196"/>
    </row>
    <row r="137" spans="2:51" x14ac:dyDescent="0.2">
      <c r="B137" s="796"/>
      <c r="C137" s="790"/>
      <c r="D137" s="790"/>
      <c r="E137" s="790"/>
      <c r="F137" s="793"/>
      <c r="G137" s="190">
        <v>8</v>
      </c>
      <c r="H137" s="194"/>
      <c r="I137" s="195"/>
      <c r="J137" s="195"/>
      <c r="K137" s="196"/>
      <c r="L137" s="796"/>
      <c r="M137" s="790"/>
      <c r="N137" s="790"/>
      <c r="O137" s="790"/>
      <c r="P137" s="793"/>
      <c r="Q137" s="190">
        <v>8</v>
      </c>
      <c r="R137" s="194"/>
      <c r="S137" s="195"/>
      <c r="T137" s="195"/>
      <c r="U137" s="196"/>
      <c r="V137" s="796"/>
      <c r="W137" s="790"/>
      <c r="X137" s="790"/>
      <c r="Y137" s="790"/>
      <c r="Z137" s="793"/>
      <c r="AA137" s="190">
        <v>8</v>
      </c>
      <c r="AB137" s="194"/>
      <c r="AC137" s="195"/>
      <c r="AD137" s="195"/>
      <c r="AE137" s="196"/>
      <c r="AF137" s="796"/>
      <c r="AG137" s="790"/>
      <c r="AH137" s="790"/>
      <c r="AI137" s="790"/>
      <c r="AJ137" s="793"/>
      <c r="AK137" s="190">
        <v>8</v>
      </c>
      <c r="AL137" s="194"/>
      <c r="AM137" s="195"/>
      <c r="AN137" s="195"/>
      <c r="AO137" s="196"/>
      <c r="AP137" s="796"/>
      <c r="AQ137" s="790"/>
      <c r="AR137" s="790"/>
      <c r="AS137" s="790"/>
      <c r="AT137" s="793"/>
      <c r="AU137" s="190">
        <v>8</v>
      </c>
      <c r="AV137" s="194"/>
      <c r="AW137" s="195"/>
      <c r="AX137" s="195"/>
      <c r="AY137" s="196"/>
    </row>
    <row r="138" spans="2:51" x14ac:dyDescent="0.2">
      <c r="B138" s="797"/>
      <c r="C138" s="791"/>
      <c r="D138" s="791"/>
      <c r="E138" s="791"/>
      <c r="F138" s="794"/>
      <c r="G138" s="28">
        <v>9</v>
      </c>
      <c r="H138" s="28"/>
      <c r="I138" s="29"/>
      <c r="J138" s="29"/>
      <c r="K138" s="27"/>
      <c r="L138" s="797"/>
      <c r="M138" s="791"/>
      <c r="N138" s="791"/>
      <c r="O138" s="791"/>
      <c r="P138" s="794"/>
      <c r="Q138" s="28">
        <v>9</v>
      </c>
      <c r="R138" s="28"/>
      <c r="S138" s="29"/>
      <c r="T138" s="29"/>
      <c r="U138" s="27"/>
      <c r="V138" s="797"/>
      <c r="W138" s="791"/>
      <c r="X138" s="791"/>
      <c r="Y138" s="791"/>
      <c r="Z138" s="794"/>
      <c r="AA138" s="28">
        <v>9</v>
      </c>
      <c r="AB138" s="28"/>
      <c r="AC138" s="29"/>
      <c r="AD138" s="29"/>
      <c r="AE138" s="27"/>
      <c r="AF138" s="797"/>
      <c r="AG138" s="791"/>
      <c r="AH138" s="791"/>
      <c r="AI138" s="791"/>
      <c r="AJ138" s="794"/>
      <c r="AK138" s="28">
        <v>9</v>
      </c>
      <c r="AL138" s="28"/>
      <c r="AM138" s="29"/>
      <c r="AN138" s="29"/>
      <c r="AO138" s="27"/>
      <c r="AP138" s="797"/>
      <c r="AQ138" s="791"/>
      <c r="AR138" s="791"/>
      <c r="AS138" s="791"/>
      <c r="AT138" s="794"/>
      <c r="AU138" s="28">
        <v>9</v>
      </c>
      <c r="AV138" s="28"/>
      <c r="AW138" s="29"/>
      <c r="AX138" s="29"/>
      <c r="AY138" s="27"/>
    </row>
    <row r="139" spans="2:51" x14ac:dyDescent="0.2">
      <c r="B139" s="795"/>
      <c r="C139" s="789"/>
      <c r="D139" s="789"/>
      <c r="E139" s="789"/>
      <c r="F139" s="792"/>
      <c r="G139" s="189">
        <v>0</v>
      </c>
      <c r="H139" s="191"/>
      <c r="I139" s="192"/>
      <c r="J139" s="192"/>
      <c r="K139" s="193"/>
      <c r="L139" s="795"/>
      <c r="M139" s="789"/>
      <c r="N139" s="789"/>
      <c r="O139" s="789"/>
      <c r="P139" s="792"/>
      <c r="Q139" s="189">
        <v>0</v>
      </c>
      <c r="R139" s="191"/>
      <c r="S139" s="192"/>
      <c r="T139" s="192"/>
      <c r="U139" s="193"/>
      <c r="V139" s="795"/>
      <c r="W139" s="789"/>
      <c r="X139" s="789"/>
      <c r="Y139" s="789"/>
      <c r="Z139" s="792"/>
      <c r="AA139" s="189">
        <v>0</v>
      </c>
      <c r="AB139" s="191"/>
      <c r="AC139" s="192"/>
      <c r="AD139" s="192"/>
      <c r="AE139" s="193"/>
      <c r="AF139" s="795"/>
      <c r="AG139" s="789"/>
      <c r="AH139" s="789"/>
      <c r="AI139" s="789"/>
      <c r="AJ139" s="792"/>
      <c r="AK139" s="189">
        <v>0</v>
      </c>
      <c r="AL139" s="191"/>
      <c r="AM139" s="192"/>
      <c r="AN139" s="192"/>
      <c r="AO139" s="193"/>
      <c r="AP139" s="795"/>
      <c r="AQ139" s="789"/>
      <c r="AR139" s="789"/>
      <c r="AS139" s="789"/>
      <c r="AT139" s="792"/>
      <c r="AU139" s="189">
        <v>0</v>
      </c>
      <c r="AV139" s="191"/>
      <c r="AW139" s="192"/>
      <c r="AX139" s="192"/>
      <c r="AY139" s="193"/>
    </row>
    <row r="140" spans="2:51" x14ac:dyDescent="0.2">
      <c r="B140" s="796"/>
      <c r="C140" s="790"/>
      <c r="D140" s="790"/>
      <c r="E140" s="790"/>
      <c r="F140" s="793"/>
      <c r="G140" s="190">
        <v>1</v>
      </c>
      <c r="H140" s="194"/>
      <c r="I140" s="195"/>
      <c r="J140" s="195"/>
      <c r="K140" s="196"/>
      <c r="L140" s="796"/>
      <c r="M140" s="790"/>
      <c r="N140" s="790"/>
      <c r="O140" s="790"/>
      <c r="P140" s="793"/>
      <c r="Q140" s="190">
        <v>1</v>
      </c>
      <c r="R140" s="194"/>
      <c r="S140" s="195"/>
      <c r="T140" s="195"/>
      <c r="U140" s="196"/>
      <c r="V140" s="796"/>
      <c r="W140" s="790"/>
      <c r="X140" s="790"/>
      <c r="Y140" s="790"/>
      <c r="Z140" s="793"/>
      <c r="AA140" s="190">
        <v>1</v>
      </c>
      <c r="AB140" s="194"/>
      <c r="AC140" s="195"/>
      <c r="AD140" s="195"/>
      <c r="AE140" s="196"/>
      <c r="AF140" s="796"/>
      <c r="AG140" s="790"/>
      <c r="AH140" s="790"/>
      <c r="AI140" s="790"/>
      <c r="AJ140" s="793"/>
      <c r="AK140" s="190">
        <v>1</v>
      </c>
      <c r="AL140" s="194"/>
      <c r="AM140" s="195"/>
      <c r="AN140" s="195"/>
      <c r="AO140" s="196"/>
      <c r="AP140" s="796"/>
      <c r="AQ140" s="790"/>
      <c r="AR140" s="790"/>
      <c r="AS140" s="790"/>
      <c r="AT140" s="793"/>
      <c r="AU140" s="190">
        <v>1</v>
      </c>
      <c r="AV140" s="194"/>
      <c r="AW140" s="195"/>
      <c r="AX140" s="195"/>
      <c r="AY140" s="196"/>
    </row>
    <row r="141" spans="2:51" x14ac:dyDescent="0.2">
      <c r="B141" s="796"/>
      <c r="C141" s="790"/>
      <c r="D141" s="790"/>
      <c r="E141" s="790"/>
      <c r="F141" s="793"/>
      <c r="G141" s="190">
        <v>2</v>
      </c>
      <c r="H141" s="194"/>
      <c r="I141" s="195"/>
      <c r="J141" s="195"/>
      <c r="K141" s="196"/>
      <c r="L141" s="796"/>
      <c r="M141" s="790"/>
      <c r="N141" s="790"/>
      <c r="O141" s="790"/>
      <c r="P141" s="793"/>
      <c r="Q141" s="190">
        <v>2</v>
      </c>
      <c r="R141" s="194"/>
      <c r="S141" s="195"/>
      <c r="T141" s="195"/>
      <c r="U141" s="196"/>
      <c r="V141" s="796"/>
      <c r="W141" s="790"/>
      <c r="X141" s="790"/>
      <c r="Y141" s="790"/>
      <c r="Z141" s="793"/>
      <c r="AA141" s="190">
        <v>2</v>
      </c>
      <c r="AB141" s="194"/>
      <c r="AC141" s="195"/>
      <c r="AD141" s="195"/>
      <c r="AE141" s="196"/>
      <c r="AF141" s="796"/>
      <c r="AG141" s="790"/>
      <c r="AH141" s="790"/>
      <c r="AI141" s="790"/>
      <c r="AJ141" s="793"/>
      <c r="AK141" s="190">
        <v>2</v>
      </c>
      <c r="AL141" s="194"/>
      <c r="AM141" s="195"/>
      <c r="AN141" s="195"/>
      <c r="AO141" s="196"/>
      <c r="AP141" s="796"/>
      <c r="AQ141" s="790"/>
      <c r="AR141" s="790"/>
      <c r="AS141" s="790"/>
      <c r="AT141" s="793"/>
      <c r="AU141" s="190">
        <v>2</v>
      </c>
      <c r="AV141" s="194"/>
      <c r="AW141" s="195"/>
      <c r="AX141" s="195"/>
      <c r="AY141" s="196"/>
    </row>
    <row r="142" spans="2:51" x14ac:dyDescent="0.2">
      <c r="B142" s="796"/>
      <c r="C142" s="790"/>
      <c r="D142" s="790"/>
      <c r="E142" s="790"/>
      <c r="F142" s="793"/>
      <c r="G142" s="190">
        <v>3</v>
      </c>
      <c r="H142" s="194"/>
      <c r="I142" s="195"/>
      <c r="J142" s="195"/>
      <c r="K142" s="196"/>
      <c r="L142" s="796"/>
      <c r="M142" s="790"/>
      <c r="N142" s="790"/>
      <c r="O142" s="790"/>
      <c r="P142" s="793"/>
      <c r="Q142" s="190">
        <v>3</v>
      </c>
      <c r="R142" s="194"/>
      <c r="S142" s="195"/>
      <c r="T142" s="195"/>
      <c r="U142" s="196"/>
      <c r="V142" s="796"/>
      <c r="W142" s="790"/>
      <c r="X142" s="790"/>
      <c r="Y142" s="790"/>
      <c r="Z142" s="793"/>
      <c r="AA142" s="190">
        <v>3</v>
      </c>
      <c r="AB142" s="194"/>
      <c r="AC142" s="195"/>
      <c r="AD142" s="195"/>
      <c r="AE142" s="196"/>
      <c r="AF142" s="796"/>
      <c r="AG142" s="790"/>
      <c r="AH142" s="790"/>
      <c r="AI142" s="790"/>
      <c r="AJ142" s="793"/>
      <c r="AK142" s="190">
        <v>3</v>
      </c>
      <c r="AL142" s="194"/>
      <c r="AM142" s="195"/>
      <c r="AN142" s="195"/>
      <c r="AO142" s="196"/>
      <c r="AP142" s="796"/>
      <c r="AQ142" s="790"/>
      <c r="AR142" s="790"/>
      <c r="AS142" s="790"/>
      <c r="AT142" s="793"/>
      <c r="AU142" s="190">
        <v>3</v>
      </c>
      <c r="AV142" s="194"/>
      <c r="AW142" s="195"/>
      <c r="AX142" s="195"/>
      <c r="AY142" s="196"/>
    </row>
    <row r="143" spans="2:51" x14ac:dyDescent="0.2">
      <c r="B143" s="796"/>
      <c r="C143" s="790"/>
      <c r="D143" s="790"/>
      <c r="E143" s="790"/>
      <c r="F143" s="793"/>
      <c r="G143" s="190">
        <v>4</v>
      </c>
      <c r="H143" s="194"/>
      <c r="I143" s="195"/>
      <c r="J143" s="195"/>
      <c r="K143" s="196"/>
      <c r="L143" s="796"/>
      <c r="M143" s="790"/>
      <c r="N143" s="790"/>
      <c r="O143" s="790"/>
      <c r="P143" s="793"/>
      <c r="Q143" s="190">
        <v>4</v>
      </c>
      <c r="R143" s="194"/>
      <c r="S143" s="195"/>
      <c r="T143" s="195"/>
      <c r="U143" s="196"/>
      <c r="V143" s="796"/>
      <c r="W143" s="790"/>
      <c r="X143" s="790"/>
      <c r="Y143" s="790"/>
      <c r="Z143" s="793"/>
      <c r="AA143" s="190">
        <v>4</v>
      </c>
      <c r="AB143" s="194"/>
      <c r="AC143" s="195"/>
      <c r="AD143" s="195"/>
      <c r="AE143" s="196"/>
      <c r="AF143" s="796"/>
      <c r="AG143" s="790"/>
      <c r="AH143" s="790"/>
      <c r="AI143" s="790"/>
      <c r="AJ143" s="793"/>
      <c r="AK143" s="190">
        <v>4</v>
      </c>
      <c r="AL143" s="194"/>
      <c r="AM143" s="195"/>
      <c r="AN143" s="195"/>
      <c r="AO143" s="196"/>
      <c r="AP143" s="796"/>
      <c r="AQ143" s="790"/>
      <c r="AR143" s="790"/>
      <c r="AS143" s="790"/>
      <c r="AT143" s="793"/>
      <c r="AU143" s="190">
        <v>4</v>
      </c>
      <c r="AV143" s="194"/>
      <c r="AW143" s="195"/>
      <c r="AX143" s="195"/>
      <c r="AY143" s="196"/>
    </row>
    <row r="144" spans="2:51" x14ac:dyDescent="0.2">
      <c r="B144" s="796"/>
      <c r="C144" s="790"/>
      <c r="D144" s="790"/>
      <c r="E144" s="790"/>
      <c r="F144" s="793"/>
      <c r="G144" s="190">
        <v>5</v>
      </c>
      <c r="H144" s="194"/>
      <c r="I144" s="195"/>
      <c r="J144" s="195"/>
      <c r="K144" s="196"/>
      <c r="L144" s="796"/>
      <c r="M144" s="790"/>
      <c r="N144" s="790"/>
      <c r="O144" s="790"/>
      <c r="P144" s="793"/>
      <c r="Q144" s="190">
        <v>5</v>
      </c>
      <c r="R144" s="194"/>
      <c r="S144" s="195"/>
      <c r="T144" s="195"/>
      <c r="U144" s="196"/>
      <c r="V144" s="796"/>
      <c r="W144" s="790"/>
      <c r="X144" s="790"/>
      <c r="Y144" s="790"/>
      <c r="Z144" s="793"/>
      <c r="AA144" s="190">
        <v>5</v>
      </c>
      <c r="AB144" s="194"/>
      <c r="AC144" s="195"/>
      <c r="AD144" s="195"/>
      <c r="AE144" s="196"/>
      <c r="AF144" s="796"/>
      <c r="AG144" s="790"/>
      <c r="AH144" s="790"/>
      <c r="AI144" s="790"/>
      <c r="AJ144" s="793"/>
      <c r="AK144" s="190">
        <v>5</v>
      </c>
      <c r="AL144" s="194"/>
      <c r="AM144" s="195"/>
      <c r="AN144" s="195"/>
      <c r="AO144" s="196"/>
      <c r="AP144" s="796"/>
      <c r="AQ144" s="790"/>
      <c r="AR144" s="790"/>
      <c r="AS144" s="790"/>
      <c r="AT144" s="793"/>
      <c r="AU144" s="190">
        <v>5</v>
      </c>
      <c r="AV144" s="194"/>
      <c r="AW144" s="195"/>
      <c r="AX144" s="195"/>
      <c r="AY144" s="196"/>
    </row>
    <row r="145" spans="2:51" x14ac:dyDescent="0.2">
      <c r="B145" s="796"/>
      <c r="C145" s="790"/>
      <c r="D145" s="790"/>
      <c r="E145" s="790"/>
      <c r="F145" s="793"/>
      <c r="G145" s="190">
        <v>6</v>
      </c>
      <c r="H145" s="194"/>
      <c r="I145" s="195"/>
      <c r="J145" s="195"/>
      <c r="K145" s="196"/>
      <c r="L145" s="796"/>
      <c r="M145" s="790"/>
      <c r="N145" s="790"/>
      <c r="O145" s="790"/>
      <c r="P145" s="793"/>
      <c r="Q145" s="190">
        <v>6</v>
      </c>
      <c r="R145" s="194"/>
      <c r="S145" s="195"/>
      <c r="T145" s="195"/>
      <c r="U145" s="196"/>
      <c r="V145" s="796"/>
      <c r="W145" s="790"/>
      <c r="X145" s="790"/>
      <c r="Y145" s="790"/>
      <c r="Z145" s="793"/>
      <c r="AA145" s="190">
        <v>6</v>
      </c>
      <c r="AB145" s="194"/>
      <c r="AC145" s="195"/>
      <c r="AD145" s="195"/>
      <c r="AE145" s="196"/>
      <c r="AF145" s="796"/>
      <c r="AG145" s="790"/>
      <c r="AH145" s="790"/>
      <c r="AI145" s="790"/>
      <c r="AJ145" s="793"/>
      <c r="AK145" s="190">
        <v>6</v>
      </c>
      <c r="AL145" s="194"/>
      <c r="AM145" s="195"/>
      <c r="AN145" s="195"/>
      <c r="AO145" s="196"/>
      <c r="AP145" s="796"/>
      <c r="AQ145" s="790"/>
      <c r="AR145" s="790"/>
      <c r="AS145" s="790"/>
      <c r="AT145" s="793"/>
      <c r="AU145" s="190">
        <v>6</v>
      </c>
      <c r="AV145" s="194"/>
      <c r="AW145" s="195"/>
      <c r="AX145" s="195"/>
      <c r="AY145" s="196"/>
    </row>
    <row r="146" spans="2:51" x14ac:dyDescent="0.2">
      <c r="B146" s="796"/>
      <c r="C146" s="790"/>
      <c r="D146" s="790"/>
      <c r="E146" s="790"/>
      <c r="F146" s="793"/>
      <c r="G146" s="190">
        <v>7</v>
      </c>
      <c r="H146" s="194"/>
      <c r="I146" s="195"/>
      <c r="J146" s="195"/>
      <c r="K146" s="196"/>
      <c r="L146" s="796"/>
      <c r="M146" s="790"/>
      <c r="N146" s="790"/>
      <c r="O146" s="790"/>
      <c r="P146" s="793"/>
      <c r="Q146" s="190">
        <v>7</v>
      </c>
      <c r="R146" s="194"/>
      <c r="S146" s="195"/>
      <c r="T146" s="195"/>
      <c r="U146" s="196"/>
      <c r="V146" s="796"/>
      <c r="W146" s="790"/>
      <c r="X146" s="790"/>
      <c r="Y146" s="790"/>
      <c r="Z146" s="793"/>
      <c r="AA146" s="190">
        <v>7</v>
      </c>
      <c r="AB146" s="194"/>
      <c r="AC146" s="195"/>
      <c r="AD146" s="195"/>
      <c r="AE146" s="196"/>
      <c r="AF146" s="796"/>
      <c r="AG146" s="790"/>
      <c r="AH146" s="790"/>
      <c r="AI146" s="790"/>
      <c r="AJ146" s="793"/>
      <c r="AK146" s="190">
        <v>7</v>
      </c>
      <c r="AL146" s="194"/>
      <c r="AM146" s="195"/>
      <c r="AN146" s="195"/>
      <c r="AO146" s="196"/>
      <c r="AP146" s="796"/>
      <c r="AQ146" s="790"/>
      <c r="AR146" s="790"/>
      <c r="AS146" s="790"/>
      <c r="AT146" s="793"/>
      <c r="AU146" s="190">
        <v>7</v>
      </c>
      <c r="AV146" s="194"/>
      <c r="AW146" s="195"/>
      <c r="AX146" s="195"/>
      <c r="AY146" s="196"/>
    </row>
    <row r="147" spans="2:51" x14ac:dyDescent="0.2">
      <c r="B147" s="796"/>
      <c r="C147" s="790"/>
      <c r="D147" s="790"/>
      <c r="E147" s="790"/>
      <c r="F147" s="793"/>
      <c r="G147" s="190">
        <v>8</v>
      </c>
      <c r="H147" s="194"/>
      <c r="I147" s="195"/>
      <c r="J147" s="195"/>
      <c r="K147" s="196"/>
      <c r="L147" s="796"/>
      <c r="M147" s="790"/>
      <c r="N147" s="790"/>
      <c r="O147" s="790"/>
      <c r="P147" s="793"/>
      <c r="Q147" s="190">
        <v>8</v>
      </c>
      <c r="R147" s="194"/>
      <c r="S147" s="195"/>
      <c r="T147" s="195"/>
      <c r="U147" s="196"/>
      <c r="V147" s="796"/>
      <c r="W147" s="790"/>
      <c r="X147" s="790"/>
      <c r="Y147" s="790"/>
      <c r="Z147" s="793"/>
      <c r="AA147" s="190">
        <v>8</v>
      </c>
      <c r="AB147" s="194"/>
      <c r="AC147" s="195"/>
      <c r="AD147" s="195"/>
      <c r="AE147" s="196"/>
      <c r="AF147" s="796"/>
      <c r="AG147" s="790"/>
      <c r="AH147" s="790"/>
      <c r="AI147" s="790"/>
      <c r="AJ147" s="793"/>
      <c r="AK147" s="190">
        <v>8</v>
      </c>
      <c r="AL147" s="194"/>
      <c r="AM147" s="195"/>
      <c r="AN147" s="195"/>
      <c r="AO147" s="196"/>
      <c r="AP147" s="796"/>
      <c r="AQ147" s="790"/>
      <c r="AR147" s="790"/>
      <c r="AS147" s="790"/>
      <c r="AT147" s="793"/>
      <c r="AU147" s="190">
        <v>8</v>
      </c>
      <c r="AV147" s="194"/>
      <c r="AW147" s="195"/>
      <c r="AX147" s="195"/>
      <c r="AY147" s="196"/>
    </row>
    <row r="148" spans="2:51" x14ac:dyDescent="0.2">
      <c r="B148" s="797"/>
      <c r="C148" s="791"/>
      <c r="D148" s="791"/>
      <c r="E148" s="791"/>
      <c r="F148" s="794"/>
      <c r="G148" s="28">
        <v>9</v>
      </c>
      <c r="H148" s="28"/>
      <c r="I148" s="29"/>
      <c r="J148" s="29"/>
      <c r="K148" s="27"/>
      <c r="L148" s="797"/>
      <c r="M148" s="791"/>
      <c r="N148" s="791"/>
      <c r="O148" s="791"/>
      <c r="P148" s="794"/>
      <c r="Q148" s="28">
        <v>9</v>
      </c>
      <c r="R148" s="28"/>
      <c r="S148" s="29"/>
      <c r="T148" s="29"/>
      <c r="U148" s="27"/>
      <c r="V148" s="797"/>
      <c r="W148" s="791"/>
      <c r="X148" s="791"/>
      <c r="Y148" s="791"/>
      <c r="Z148" s="794"/>
      <c r="AA148" s="28">
        <v>9</v>
      </c>
      <c r="AB148" s="28"/>
      <c r="AC148" s="29"/>
      <c r="AD148" s="29"/>
      <c r="AE148" s="27"/>
      <c r="AF148" s="797"/>
      <c r="AG148" s="791"/>
      <c r="AH148" s="791"/>
      <c r="AI148" s="791"/>
      <c r="AJ148" s="794"/>
      <c r="AK148" s="28">
        <v>9</v>
      </c>
      <c r="AL148" s="28"/>
      <c r="AM148" s="29"/>
      <c r="AN148" s="29"/>
      <c r="AO148" s="27"/>
      <c r="AP148" s="797"/>
      <c r="AQ148" s="791"/>
      <c r="AR148" s="791"/>
      <c r="AS148" s="791"/>
      <c r="AT148" s="794"/>
      <c r="AU148" s="28">
        <v>9</v>
      </c>
      <c r="AV148" s="28"/>
      <c r="AW148" s="29"/>
      <c r="AX148" s="29"/>
      <c r="AY148" s="27"/>
    </row>
    <row r="149" spans="2:51" x14ac:dyDescent="0.2">
      <c r="B149" s="795"/>
      <c r="C149" s="789"/>
      <c r="D149" s="789"/>
      <c r="E149" s="789"/>
      <c r="F149" s="792"/>
      <c r="G149" s="189">
        <v>0</v>
      </c>
      <c r="H149" s="191"/>
      <c r="I149" s="192"/>
      <c r="J149" s="192"/>
      <c r="K149" s="193"/>
      <c r="L149" s="795"/>
      <c r="M149" s="789"/>
      <c r="N149" s="789"/>
      <c r="O149" s="789"/>
      <c r="P149" s="792"/>
      <c r="Q149" s="189">
        <v>0</v>
      </c>
      <c r="R149" s="191"/>
      <c r="S149" s="192"/>
      <c r="T149" s="192"/>
      <c r="U149" s="193"/>
      <c r="V149" s="795"/>
      <c r="W149" s="789"/>
      <c r="X149" s="789"/>
      <c r="Y149" s="789"/>
      <c r="Z149" s="792"/>
      <c r="AA149" s="189">
        <v>0</v>
      </c>
      <c r="AB149" s="191"/>
      <c r="AC149" s="192"/>
      <c r="AD149" s="192"/>
      <c r="AE149" s="193"/>
      <c r="AF149" s="795"/>
      <c r="AG149" s="789"/>
      <c r="AH149" s="789"/>
      <c r="AI149" s="789"/>
      <c r="AJ149" s="792"/>
      <c r="AK149" s="189">
        <v>0</v>
      </c>
      <c r="AL149" s="191"/>
      <c r="AM149" s="192"/>
      <c r="AN149" s="192"/>
      <c r="AO149" s="193"/>
      <c r="AP149" s="795"/>
      <c r="AQ149" s="789"/>
      <c r="AR149" s="789"/>
      <c r="AS149" s="789"/>
      <c r="AT149" s="792"/>
      <c r="AU149" s="189">
        <v>0</v>
      </c>
      <c r="AV149" s="191"/>
      <c r="AW149" s="192"/>
      <c r="AX149" s="192"/>
      <c r="AY149" s="193"/>
    </row>
    <row r="150" spans="2:51" x14ac:dyDescent="0.2">
      <c r="B150" s="796"/>
      <c r="C150" s="790"/>
      <c r="D150" s="790"/>
      <c r="E150" s="790"/>
      <c r="F150" s="793"/>
      <c r="G150" s="190">
        <v>1</v>
      </c>
      <c r="H150" s="194"/>
      <c r="I150" s="195"/>
      <c r="J150" s="195"/>
      <c r="K150" s="196"/>
      <c r="L150" s="796"/>
      <c r="M150" s="790"/>
      <c r="N150" s="790"/>
      <c r="O150" s="790"/>
      <c r="P150" s="793"/>
      <c r="Q150" s="190">
        <v>1</v>
      </c>
      <c r="R150" s="194"/>
      <c r="S150" s="195"/>
      <c r="T150" s="195"/>
      <c r="U150" s="196"/>
      <c r="V150" s="796"/>
      <c r="W150" s="790"/>
      <c r="X150" s="790"/>
      <c r="Y150" s="790"/>
      <c r="Z150" s="793"/>
      <c r="AA150" s="190">
        <v>1</v>
      </c>
      <c r="AB150" s="194"/>
      <c r="AC150" s="195"/>
      <c r="AD150" s="195"/>
      <c r="AE150" s="196"/>
      <c r="AF150" s="796"/>
      <c r="AG150" s="790"/>
      <c r="AH150" s="790"/>
      <c r="AI150" s="790"/>
      <c r="AJ150" s="793"/>
      <c r="AK150" s="190">
        <v>1</v>
      </c>
      <c r="AL150" s="194"/>
      <c r="AM150" s="195"/>
      <c r="AN150" s="195"/>
      <c r="AO150" s="196"/>
      <c r="AP150" s="796"/>
      <c r="AQ150" s="790"/>
      <c r="AR150" s="790"/>
      <c r="AS150" s="790"/>
      <c r="AT150" s="793"/>
      <c r="AU150" s="190">
        <v>1</v>
      </c>
      <c r="AV150" s="194"/>
      <c r="AW150" s="195"/>
      <c r="AX150" s="195"/>
      <c r="AY150" s="196"/>
    </row>
    <row r="151" spans="2:51" x14ac:dyDescent="0.2">
      <c r="B151" s="796"/>
      <c r="C151" s="790"/>
      <c r="D151" s="790"/>
      <c r="E151" s="790"/>
      <c r="F151" s="793"/>
      <c r="G151" s="190">
        <v>2</v>
      </c>
      <c r="H151" s="194"/>
      <c r="I151" s="195"/>
      <c r="J151" s="195"/>
      <c r="K151" s="196"/>
      <c r="L151" s="796"/>
      <c r="M151" s="790"/>
      <c r="N151" s="790"/>
      <c r="O151" s="790"/>
      <c r="P151" s="793"/>
      <c r="Q151" s="190">
        <v>2</v>
      </c>
      <c r="R151" s="194"/>
      <c r="S151" s="195"/>
      <c r="T151" s="195"/>
      <c r="U151" s="196"/>
      <c r="V151" s="796"/>
      <c r="W151" s="790"/>
      <c r="X151" s="790"/>
      <c r="Y151" s="790"/>
      <c r="Z151" s="793"/>
      <c r="AA151" s="190">
        <v>2</v>
      </c>
      <c r="AB151" s="194"/>
      <c r="AC151" s="195"/>
      <c r="AD151" s="195"/>
      <c r="AE151" s="196"/>
      <c r="AF151" s="796"/>
      <c r="AG151" s="790"/>
      <c r="AH151" s="790"/>
      <c r="AI151" s="790"/>
      <c r="AJ151" s="793"/>
      <c r="AK151" s="190">
        <v>2</v>
      </c>
      <c r="AL151" s="194"/>
      <c r="AM151" s="195"/>
      <c r="AN151" s="195"/>
      <c r="AO151" s="196"/>
      <c r="AP151" s="796"/>
      <c r="AQ151" s="790"/>
      <c r="AR151" s="790"/>
      <c r="AS151" s="790"/>
      <c r="AT151" s="793"/>
      <c r="AU151" s="190">
        <v>2</v>
      </c>
      <c r="AV151" s="194"/>
      <c r="AW151" s="195"/>
      <c r="AX151" s="195"/>
      <c r="AY151" s="196"/>
    </row>
    <row r="152" spans="2:51" x14ac:dyDescent="0.2">
      <c r="B152" s="796"/>
      <c r="C152" s="790"/>
      <c r="D152" s="790"/>
      <c r="E152" s="790"/>
      <c r="F152" s="793"/>
      <c r="G152" s="190">
        <v>3</v>
      </c>
      <c r="H152" s="194"/>
      <c r="I152" s="195"/>
      <c r="J152" s="195"/>
      <c r="K152" s="196"/>
      <c r="L152" s="796"/>
      <c r="M152" s="790"/>
      <c r="N152" s="790"/>
      <c r="O152" s="790"/>
      <c r="P152" s="793"/>
      <c r="Q152" s="190">
        <v>3</v>
      </c>
      <c r="R152" s="194"/>
      <c r="S152" s="195"/>
      <c r="T152" s="195"/>
      <c r="U152" s="196"/>
      <c r="V152" s="796"/>
      <c r="W152" s="790"/>
      <c r="X152" s="790"/>
      <c r="Y152" s="790"/>
      <c r="Z152" s="793"/>
      <c r="AA152" s="190">
        <v>3</v>
      </c>
      <c r="AB152" s="194"/>
      <c r="AC152" s="195"/>
      <c r="AD152" s="195"/>
      <c r="AE152" s="196"/>
      <c r="AF152" s="796"/>
      <c r="AG152" s="790"/>
      <c r="AH152" s="790"/>
      <c r="AI152" s="790"/>
      <c r="AJ152" s="793"/>
      <c r="AK152" s="190">
        <v>3</v>
      </c>
      <c r="AL152" s="194"/>
      <c r="AM152" s="195"/>
      <c r="AN152" s="195"/>
      <c r="AO152" s="196"/>
      <c r="AP152" s="796"/>
      <c r="AQ152" s="790"/>
      <c r="AR152" s="790"/>
      <c r="AS152" s="790"/>
      <c r="AT152" s="793"/>
      <c r="AU152" s="190">
        <v>3</v>
      </c>
      <c r="AV152" s="194"/>
      <c r="AW152" s="195"/>
      <c r="AX152" s="195"/>
      <c r="AY152" s="196"/>
    </row>
    <row r="153" spans="2:51" x14ac:dyDescent="0.2">
      <c r="B153" s="796"/>
      <c r="C153" s="790"/>
      <c r="D153" s="790"/>
      <c r="E153" s="790"/>
      <c r="F153" s="793"/>
      <c r="G153" s="190">
        <v>4</v>
      </c>
      <c r="H153" s="194"/>
      <c r="I153" s="195"/>
      <c r="J153" s="195"/>
      <c r="K153" s="196"/>
      <c r="L153" s="796"/>
      <c r="M153" s="790"/>
      <c r="N153" s="790"/>
      <c r="O153" s="790"/>
      <c r="P153" s="793"/>
      <c r="Q153" s="190">
        <v>4</v>
      </c>
      <c r="R153" s="194"/>
      <c r="S153" s="195"/>
      <c r="T153" s="195"/>
      <c r="U153" s="196"/>
      <c r="V153" s="796"/>
      <c r="W153" s="790"/>
      <c r="X153" s="790"/>
      <c r="Y153" s="790"/>
      <c r="Z153" s="793"/>
      <c r="AA153" s="190">
        <v>4</v>
      </c>
      <c r="AB153" s="194"/>
      <c r="AC153" s="195"/>
      <c r="AD153" s="195"/>
      <c r="AE153" s="196"/>
      <c r="AF153" s="796"/>
      <c r="AG153" s="790"/>
      <c r="AH153" s="790"/>
      <c r="AI153" s="790"/>
      <c r="AJ153" s="793"/>
      <c r="AK153" s="190">
        <v>4</v>
      </c>
      <c r="AL153" s="194"/>
      <c r="AM153" s="195"/>
      <c r="AN153" s="195"/>
      <c r="AO153" s="196"/>
      <c r="AP153" s="796"/>
      <c r="AQ153" s="790"/>
      <c r="AR153" s="790"/>
      <c r="AS153" s="790"/>
      <c r="AT153" s="793"/>
      <c r="AU153" s="190">
        <v>4</v>
      </c>
      <c r="AV153" s="194"/>
      <c r="AW153" s="195"/>
      <c r="AX153" s="195"/>
      <c r="AY153" s="196"/>
    </row>
    <row r="154" spans="2:51" x14ac:dyDescent="0.2">
      <c r="B154" s="796"/>
      <c r="C154" s="790"/>
      <c r="D154" s="790"/>
      <c r="E154" s="790"/>
      <c r="F154" s="793"/>
      <c r="G154" s="190">
        <v>5</v>
      </c>
      <c r="H154" s="194"/>
      <c r="I154" s="195"/>
      <c r="J154" s="195"/>
      <c r="K154" s="196"/>
      <c r="L154" s="796"/>
      <c r="M154" s="790"/>
      <c r="N154" s="790"/>
      <c r="O154" s="790"/>
      <c r="P154" s="793"/>
      <c r="Q154" s="190">
        <v>5</v>
      </c>
      <c r="R154" s="194"/>
      <c r="S154" s="195"/>
      <c r="T154" s="195"/>
      <c r="U154" s="196"/>
      <c r="V154" s="796"/>
      <c r="W154" s="790"/>
      <c r="X154" s="790"/>
      <c r="Y154" s="790"/>
      <c r="Z154" s="793"/>
      <c r="AA154" s="190">
        <v>5</v>
      </c>
      <c r="AB154" s="194"/>
      <c r="AC154" s="195"/>
      <c r="AD154" s="195"/>
      <c r="AE154" s="196"/>
      <c r="AF154" s="796"/>
      <c r="AG154" s="790"/>
      <c r="AH154" s="790"/>
      <c r="AI154" s="790"/>
      <c r="AJ154" s="793"/>
      <c r="AK154" s="190">
        <v>5</v>
      </c>
      <c r="AL154" s="194"/>
      <c r="AM154" s="195"/>
      <c r="AN154" s="195"/>
      <c r="AO154" s="196"/>
      <c r="AP154" s="796"/>
      <c r="AQ154" s="790"/>
      <c r="AR154" s="790"/>
      <c r="AS154" s="790"/>
      <c r="AT154" s="793"/>
      <c r="AU154" s="190">
        <v>5</v>
      </c>
      <c r="AV154" s="194"/>
      <c r="AW154" s="195"/>
      <c r="AX154" s="195"/>
      <c r="AY154" s="196"/>
    </row>
    <row r="155" spans="2:51" x14ac:dyDescent="0.2">
      <c r="B155" s="796"/>
      <c r="C155" s="790"/>
      <c r="D155" s="790"/>
      <c r="E155" s="790"/>
      <c r="F155" s="793"/>
      <c r="G155" s="190">
        <v>6</v>
      </c>
      <c r="H155" s="194"/>
      <c r="I155" s="195"/>
      <c r="J155" s="195"/>
      <c r="K155" s="196"/>
      <c r="L155" s="796"/>
      <c r="M155" s="790"/>
      <c r="N155" s="790"/>
      <c r="O155" s="790"/>
      <c r="P155" s="793"/>
      <c r="Q155" s="190">
        <v>6</v>
      </c>
      <c r="R155" s="194"/>
      <c r="S155" s="195"/>
      <c r="T155" s="195"/>
      <c r="U155" s="196"/>
      <c r="V155" s="796"/>
      <c r="W155" s="790"/>
      <c r="X155" s="790"/>
      <c r="Y155" s="790"/>
      <c r="Z155" s="793"/>
      <c r="AA155" s="190">
        <v>6</v>
      </c>
      <c r="AB155" s="194"/>
      <c r="AC155" s="195"/>
      <c r="AD155" s="195"/>
      <c r="AE155" s="196"/>
      <c r="AF155" s="796"/>
      <c r="AG155" s="790"/>
      <c r="AH155" s="790"/>
      <c r="AI155" s="790"/>
      <c r="AJ155" s="793"/>
      <c r="AK155" s="190">
        <v>6</v>
      </c>
      <c r="AL155" s="194"/>
      <c r="AM155" s="195"/>
      <c r="AN155" s="195"/>
      <c r="AO155" s="196"/>
      <c r="AP155" s="796"/>
      <c r="AQ155" s="790"/>
      <c r="AR155" s="790"/>
      <c r="AS155" s="790"/>
      <c r="AT155" s="793"/>
      <c r="AU155" s="190">
        <v>6</v>
      </c>
      <c r="AV155" s="194"/>
      <c r="AW155" s="195"/>
      <c r="AX155" s="195"/>
      <c r="AY155" s="196"/>
    </row>
    <row r="156" spans="2:51" x14ac:dyDescent="0.2">
      <c r="B156" s="796"/>
      <c r="C156" s="790"/>
      <c r="D156" s="790"/>
      <c r="E156" s="790"/>
      <c r="F156" s="793"/>
      <c r="G156" s="190">
        <v>7</v>
      </c>
      <c r="H156" s="194"/>
      <c r="I156" s="195"/>
      <c r="J156" s="195"/>
      <c r="K156" s="196"/>
      <c r="L156" s="796"/>
      <c r="M156" s="790"/>
      <c r="N156" s="790"/>
      <c r="O156" s="790"/>
      <c r="P156" s="793"/>
      <c r="Q156" s="190">
        <v>7</v>
      </c>
      <c r="R156" s="194"/>
      <c r="S156" s="195"/>
      <c r="T156" s="195"/>
      <c r="U156" s="196"/>
      <c r="V156" s="796"/>
      <c r="W156" s="790"/>
      <c r="X156" s="790"/>
      <c r="Y156" s="790"/>
      <c r="Z156" s="793"/>
      <c r="AA156" s="190">
        <v>7</v>
      </c>
      <c r="AB156" s="194"/>
      <c r="AC156" s="195"/>
      <c r="AD156" s="195"/>
      <c r="AE156" s="196"/>
      <c r="AF156" s="796"/>
      <c r="AG156" s="790"/>
      <c r="AH156" s="790"/>
      <c r="AI156" s="790"/>
      <c r="AJ156" s="793"/>
      <c r="AK156" s="190">
        <v>7</v>
      </c>
      <c r="AL156" s="194"/>
      <c r="AM156" s="195"/>
      <c r="AN156" s="195"/>
      <c r="AO156" s="196"/>
      <c r="AP156" s="796"/>
      <c r="AQ156" s="790"/>
      <c r="AR156" s="790"/>
      <c r="AS156" s="790"/>
      <c r="AT156" s="793"/>
      <c r="AU156" s="190">
        <v>7</v>
      </c>
      <c r="AV156" s="194"/>
      <c r="AW156" s="195"/>
      <c r="AX156" s="195"/>
      <c r="AY156" s="196"/>
    </row>
    <row r="157" spans="2:51" x14ac:dyDescent="0.2">
      <c r="B157" s="796"/>
      <c r="C157" s="790"/>
      <c r="D157" s="790"/>
      <c r="E157" s="790"/>
      <c r="F157" s="793"/>
      <c r="G157" s="190">
        <v>8</v>
      </c>
      <c r="H157" s="194"/>
      <c r="I157" s="195"/>
      <c r="J157" s="195"/>
      <c r="K157" s="196"/>
      <c r="L157" s="796"/>
      <c r="M157" s="790"/>
      <c r="N157" s="790"/>
      <c r="O157" s="790"/>
      <c r="P157" s="793"/>
      <c r="Q157" s="190">
        <v>8</v>
      </c>
      <c r="R157" s="194"/>
      <c r="S157" s="195"/>
      <c r="T157" s="195"/>
      <c r="U157" s="196"/>
      <c r="V157" s="796"/>
      <c r="W157" s="790"/>
      <c r="X157" s="790"/>
      <c r="Y157" s="790"/>
      <c r="Z157" s="793"/>
      <c r="AA157" s="190">
        <v>8</v>
      </c>
      <c r="AB157" s="194"/>
      <c r="AC157" s="195"/>
      <c r="AD157" s="195"/>
      <c r="AE157" s="196"/>
      <c r="AF157" s="796"/>
      <c r="AG157" s="790"/>
      <c r="AH157" s="790"/>
      <c r="AI157" s="790"/>
      <c r="AJ157" s="793"/>
      <c r="AK157" s="190">
        <v>8</v>
      </c>
      <c r="AL157" s="194"/>
      <c r="AM157" s="195"/>
      <c r="AN157" s="195"/>
      <c r="AO157" s="196"/>
      <c r="AP157" s="796"/>
      <c r="AQ157" s="790"/>
      <c r="AR157" s="790"/>
      <c r="AS157" s="790"/>
      <c r="AT157" s="793"/>
      <c r="AU157" s="190">
        <v>8</v>
      </c>
      <c r="AV157" s="194"/>
      <c r="AW157" s="195"/>
      <c r="AX157" s="195"/>
      <c r="AY157" s="196"/>
    </row>
    <row r="158" spans="2:51" x14ac:dyDescent="0.2">
      <c r="B158" s="797"/>
      <c r="C158" s="791"/>
      <c r="D158" s="791"/>
      <c r="E158" s="791"/>
      <c r="F158" s="794"/>
      <c r="G158" s="28">
        <v>9</v>
      </c>
      <c r="H158" s="28"/>
      <c r="I158" s="29"/>
      <c r="J158" s="29"/>
      <c r="K158" s="27"/>
      <c r="L158" s="797"/>
      <c r="M158" s="791"/>
      <c r="N158" s="791"/>
      <c r="O158" s="791"/>
      <c r="P158" s="794"/>
      <c r="Q158" s="28">
        <v>9</v>
      </c>
      <c r="R158" s="28"/>
      <c r="S158" s="29"/>
      <c r="T158" s="29"/>
      <c r="U158" s="27"/>
      <c r="V158" s="797"/>
      <c r="W158" s="791"/>
      <c r="X158" s="791"/>
      <c r="Y158" s="791"/>
      <c r="Z158" s="794"/>
      <c r="AA158" s="28">
        <v>9</v>
      </c>
      <c r="AB158" s="28"/>
      <c r="AC158" s="29"/>
      <c r="AD158" s="29"/>
      <c r="AE158" s="27"/>
      <c r="AF158" s="797"/>
      <c r="AG158" s="791"/>
      <c r="AH158" s="791"/>
      <c r="AI158" s="791"/>
      <c r="AJ158" s="794"/>
      <c r="AK158" s="28">
        <v>9</v>
      </c>
      <c r="AL158" s="28"/>
      <c r="AM158" s="29"/>
      <c r="AN158" s="29"/>
      <c r="AO158" s="27"/>
      <c r="AP158" s="797"/>
      <c r="AQ158" s="791"/>
      <c r="AR158" s="791"/>
      <c r="AS158" s="791"/>
      <c r="AT158" s="794"/>
      <c r="AU158" s="28">
        <v>9</v>
      </c>
      <c r="AV158" s="28"/>
      <c r="AW158" s="29"/>
      <c r="AX158" s="29"/>
      <c r="AY158" s="27"/>
    </row>
    <row r="159" spans="2:51" x14ac:dyDescent="0.2">
      <c r="B159" s="795"/>
      <c r="C159" s="789"/>
      <c r="D159" s="789"/>
      <c r="E159" s="789"/>
      <c r="F159" s="792"/>
      <c r="G159" s="189">
        <v>0</v>
      </c>
      <c r="H159" s="191"/>
      <c r="I159" s="192"/>
      <c r="J159" s="192"/>
      <c r="K159" s="193"/>
      <c r="L159" s="795"/>
      <c r="M159" s="789"/>
      <c r="N159" s="789"/>
      <c r="O159" s="789"/>
      <c r="P159" s="792"/>
      <c r="Q159" s="189">
        <v>0</v>
      </c>
      <c r="R159" s="191"/>
      <c r="S159" s="192"/>
      <c r="T159" s="192"/>
      <c r="U159" s="193"/>
      <c r="V159" s="795"/>
      <c r="W159" s="789"/>
      <c r="X159" s="789"/>
      <c r="Y159" s="789"/>
      <c r="Z159" s="792"/>
      <c r="AA159" s="189">
        <v>0</v>
      </c>
      <c r="AB159" s="191"/>
      <c r="AC159" s="192"/>
      <c r="AD159" s="192"/>
      <c r="AE159" s="193"/>
      <c r="AF159" s="795"/>
      <c r="AG159" s="789"/>
      <c r="AH159" s="789"/>
      <c r="AI159" s="789"/>
      <c r="AJ159" s="792"/>
      <c r="AK159" s="189">
        <v>0</v>
      </c>
      <c r="AL159" s="191"/>
      <c r="AM159" s="192"/>
      <c r="AN159" s="192"/>
      <c r="AO159" s="193"/>
      <c r="AP159" s="795"/>
      <c r="AQ159" s="789"/>
      <c r="AR159" s="789"/>
      <c r="AS159" s="789"/>
      <c r="AT159" s="792"/>
      <c r="AU159" s="189">
        <v>0</v>
      </c>
      <c r="AV159" s="191"/>
      <c r="AW159" s="192"/>
      <c r="AX159" s="192"/>
      <c r="AY159" s="193"/>
    </row>
    <row r="160" spans="2:51" x14ac:dyDescent="0.2">
      <c r="B160" s="796"/>
      <c r="C160" s="790"/>
      <c r="D160" s="790"/>
      <c r="E160" s="790"/>
      <c r="F160" s="793"/>
      <c r="G160" s="190">
        <v>1</v>
      </c>
      <c r="H160" s="194"/>
      <c r="I160" s="195"/>
      <c r="J160" s="195"/>
      <c r="K160" s="196"/>
      <c r="L160" s="796"/>
      <c r="M160" s="790"/>
      <c r="N160" s="790"/>
      <c r="O160" s="790"/>
      <c r="P160" s="793"/>
      <c r="Q160" s="190">
        <v>1</v>
      </c>
      <c r="R160" s="194"/>
      <c r="S160" s="195"/>
      <c r="T160" s="195"/>
      <c r="U160" s="196"/>
      <c r="V160" s="796"/>
      <c r="W160" s="790"/>
      <c r="X160" s="790"/>
      <c r="Y160" s="790"/>
      <c r="Z160" s="793"/>
      <c r="AA160" s="190">
        <v>1</v>
      </c>
      <c r="AB160" s="194"/>
      <c r="AC160" s="195"/>
      <c r="AD160" s="195"/>
      <c r="AE160" s="196"/>
      <c r="AF160" s="796"/>
      <c r="AG160" s="790"/>
      <c r="AH160" s="790"/>
      <c r="AI160" s="790"/>
      <c r="AJ160" s="793"/>
      <c r="AK160" s="190">
        <v>1</v>
      </c>
      <c r="AL160" s="194"/>
      <c r="AM160" s="195"/>
      <c r="AN160" s="195"/>
      <c r="AO160" s="196"/>
      <c r="AP160" s="796"/>
      <c r="AQ160" s="790"/>
      <c r="AR160" s="790"/>
      <c r="AS160" s="790"/>
      <c r="AT160" s="793"/>
      <c r="AU160" s="190">
        <v>1</v>
      </c>
      <c r="AV160" s="194"/>
      <c r="AW160" s="195"/>
      <c r="AX160" s="195"/>
      <c r="AY160" s="196"/>
    </row>
    <row r="161" spans="2:51" x14ac:dyDescent="0.2">
      <c r="B161" s="796"/>
      <c r="C161" s="790"/>
      <c r="D161" s="790"/>
      <c r="E161" s="790"/>
      <c r="F161" s="793"/>
      <c r="G161" s="190">
        <v>2</v>
      </c>
      <c r="H161" s="194"/>
      <c r="I161" s="195"/>
      <c r="J161" s="195"/>
      <c r="K161" s="196"/>
      <c r="L161" s="796"/>
      <c r="M161" s="790"/>
      <c r="N161" s="790"/>
      <c r="O161" s="790"/>
      <c r="P161" s="793"/>
      <c r="Q161" s="190">
        <v>2</v>
      </c>
      <c r="R161" s="194"/>
      <c r="S161" s="195"/>
      <c r="T161" s="195"/>
      <c r="U161" s="196"/>
      <c r="V161" s="796"/>
      <c r="W161" s="790"/>
      <c r="X161" s="790"/>
      <c r="Y161" s="790"/>
      <c r="Z161" s="793"/>
      <c r="AA161" s="190">
        <v>2</v>
      </c>
      <c r="AB161" s="194"/>
      <c r="AC161" s="195"/>
      <c r="AD161" s="195"/>
      <c r="AE161" s="196"/>
      <c r="AF161" s="796"/>
      <c r="AG161" s="790"/>
      <c r="AH161" s="790"/>
      <c r="AI161" s="790"/>
      <c r="AJ161" s="793"/>
      <c r="AK161" s="190">
        <v>2</v>
      </c>
      <c r="AL161" s="194"/>
      <c r="AM161" s="195"/>
      <c r="AN161" s="195"/>
      <c r="AO161" s="196"/>
      <c r="AP161" s="796"/>
      <c r="AQ161" s="790"/>
      <c r="AR161" s="790"/>
      <c r="AS161" s="790"/>
      <c r="AT161" s="793"/>
      <c r="AU161" s="190">
        <v>2</v>
      </c>
      <c r="AV161" s="194"/>
      <c r="AW161" s="195"/>
      <c r="AX161" s="195"/>
      <c r="AY161" s="196"/>
    </row>
    <row r="162" spans="2:51" x14ac:dyDescent="0.2">
      <c r="B162" s="796"/>
      <c r="C162" s="790"/>
      <c r="D162" s="790"/>
      <c r="E162" s="790"/>
      <c r="F162" s="793"/>
      <c r="G162" s="190">
        <v>3</v>
      </c>
      <c r="H162" s="194"/>
      <c r="I162" s="195"/>
      <c r="J162" s="195"/>
      <c r="K162" s="196"/>
      <c r="L162" s="796"/>
      <c r="M162" s="790"/>
      <c r="N162" s="790"/>
      <c r="O162" s="790"/>
      <c r="P162" s="793"/>
      <c r="Q162" s="190">
        <v>3</v>
      </c>
      <c r="R162" s="194"/>
      <c r="S162" s="195"/>
      <c r="T162" s="195"/>
      <c r="U162" s="196"/>
      <c r="V162" s="796"/>
      <c r="W162" s="790"/>
      <c r="X162" s="790"/>
      <c r="Y162" s="790"/>
      <c r="Z162" s="793"/>
      <c r="AA162" s="190">
        <v>3</v>
      </c>
      <c r="AB162" s="194"/>
      <c r="AC162" s="195"/>
      <c r="AD162" s="195"/>
      <c r="AE162" s="196"/>
      <c r="AF162" s="796"/>
      <c r="AG162" s="790"/>
      <c r="AH162" s="790"/>
      <c r="AI162" s="790"/>
      <c r="AJ162" s="793"/>
      <c r="AK162" s="190">
        <v>3</v>
      </c>
      <c r="AL162" s="194"/>
      <c r="AM162" s="195"/>
      <c r="AN162" s="195"/>
      <c r="AO162" s="196"/>
      <c r="AP162" s="796"/>
      <c r="AQ162" s="790"/>
      <c r="AR162" s="790"/>
      <c r="AS162" s="790"/>
      <c r="AT162" s="793"/>
      <c r="AU162" s="190">
        <v>3</v>
      </c>
      <c r="AV162" s="194"/>
      <c r="AW162" s="195"/>
      <c r="AX162" s="195"/>
      <c r="AY162" s="196"/>
    </row>
    <row r="163" spans="2:51" x14ac:dyDescent="0.2">
      <c r="B163" s="796"/>
      <c r="C163" s="790"/>
      <c r="D163" s="790"/>
      <c r="E163" s="790"/>
      <c r="F163" s="793"/>
      <c r="G163" s="190">
        <v>4</v>
      </c>
      <c r="H163" s="194"/>
      <c r="I163" s="195"/>
      <c r="J163" s="195"/>
      <c r="K163" s="196"/>
      <c r="L163" s="796"/>
      <c r="M163" s="790"/>
      <c r="N163" s="790"/>
      <c r="O163" s="790"/>
      <c r="P163" s="793"/>
      <c r="Q163" s="190">
        <v>4</v>
      </c>
      <c r="R163" s="194"/>
      <c r="S163" s="195"/>
      <c r="T163" s="195"/>
      <c r="U163" s="196"/>
      <c r="V163" s="796"/>
      <c r="W163" s="790"/>
      <c r="X163" s="790"/>
      <c r="Y163" s="790"/>
      <c r="Z163" s="793"/>
      <c r="AA163" s="190">
        <v>4</v>
      </c>
      <c r="AB163" s="194"/>
      <c r="AC163" s="195"/>
      <c r="AD163" s="195"/>
      <c r="AE163" s="196"/>
      <c r="AF163" s="796"/>
      <c r="AG163" s="790"/>
      <c r="AH163" s="790"/>
      <c r="AI163" s="790"/>
      <c r="AJ163" s="793"/>
      <c r="AK163" s="190">
        <v>4</v>
      </c>
      <c r="AL163" s="194"/>
      <c r="AM163" s="195"/>
      <c r="AN163" s="195"/>
      <c r="AO163" s="196"/>
      <c r="AP163" s="796"/>
      <c r="AQ163" s="790"/>
      <c r="AR163" s="790"/>
      <c r="AS163" s="790"/>
      <c r="AT163" s="793"/>
      <c r="AU163" s="190">
        <v>4</v>
      </c>
      <c r="AV163" s="194"/>
      <c r="AW163" s="195"/>
      <c r="AX163" s="195"/>
      <c r="AY163" s="196"/>
    </row>
    <row r="164" spans="2:51" x14ac:dyDescent="0.2">
      <c r="B164" s="796"/>
      <c r="C164" s="790"/>
      <c r="D164" s="790"/>
      <c r="E164" s="790"/>
      <c r="F164" s="793"/>
      <c r="G164" s="190">
        <v>5</v>
      </c>
      <c r="H164" s="194"/>
      <c r="I164" s="195"/>
      <c r="J164" s="195"/>
      <c r="K164" s="196"/>
      <c r="L164" s="796"/>
      <c r="M164" s="790"/>
      <c r="N164" s="790"/>
      <c r="O164" s="790"/>
      <c r="P164" s="793"/>
      <c r="Q164" s="190">
        <v>5</v>
      </c>
      <c r="R164" s="194"/>
      <c r="S164" s="195"/>
      <c r="T164" s="195"/>
      <c r="U164" s="196"/>
      <c r="V164" s="796"/>
      <c r="W164" s="790"/>
      <c r="X164" s="790"/>
      <c r="Y164" s="790"/>
      <c r="Z164" s="793"/>
      <c r="AA164" s="190">
        <v>5</v>
      </c>
      <c r="AB164" s="194"/>
      <c r="AC164" s="195"/>
      <c r="AD164" s="195"/>
      <c r="AE164" s="196"/>
      <c r="AF164" s="796"/>
      <c r="AG164" s="790"/>
      <c r="AH164" s="790"/>
      <c r="AI164" s="790"/>
      <c r="AJ164" s="793"/>
      <c r="AK164" s="190">
        <v>5</v>
      </c>
      <c r="AL164" s="194"/>
      <c r="AM164" s="195"/>
      <c r="AN164" s="195"/>
      <c r="AO164" s="196"/>
      <c r="AP164" s="796"/>
      <c r="AQ164" s="790"/>
      <c r="AR164" s="790"/>
      <c r="AS164" s="790"/>
      <c r="AT164" s="793"/>
      <c r="AU164" s="190">
        <v>5</v>
      </c>
      <c r="AV164" s="194"/>
      <c r="AW164" s="195"/>
      <c r="AX164" s="195"/>
      <c r="AY164" s="196"/>
    </row>
    <row r="165" spans="2:51" x14ac:dyDescent="0.2">
      <c r="B165" s="796"/>
      <c r="C165" s="790"/>
      <c r="D165" s="790"/>
      <c r="E165" s="790"/>
      <c r="F165" s="793"/>
      <c r="G165" s="190">
        <v>6</v>
      </c>
      <c r="H165" s="194"/>
      <c r="I165" s="195"/>
      <c r="J165" s="195"/>
      <c r="K165" s="196"/>
      <c r="L165" s="796"/>
      <c r="M165" s="790"/>
      <c r="N165" s="790"/>
      <c r="O165" s="790"/>
      <c r="P165" s="793"/>
      <c r="Q165" s="190">
        <v>6</v>
      </c>
      <c r="R165" s="194"/>
      <c r="S165" s="195"/>
      <c r="T165" s="195"/>
      <c r="U165" s="196"/>
      <c r="V165" s="796"/>
      <c r="W165" s="790"/>
      <c r="X165" s="790"/>
      <c r="Y165" s="790"/>
      <c r="Z165" s="793"/>
      <c r="AA165" s="190">
        <v>6</v>
      </c>
      <c r="AB165" s="194"/>
      <c r="AC165" s="195"/>
      <c r="AD165" s="195"/>
      <c r="AE165" s="196"/>
      <c r="AF165" s="796"/>
      <c r="AG165" s="790"/>
      <c r="AH165" s="790"/>
      <c r="AI165" s="790"/>
      <c r="AJ165" s="793"/>
      <c r="AK165" s="190">
        <v>6</v>
      </c>
      <c r="AL165" s="194"/>
      <c r="AM165" s="195"/>
      <c r="AN165" s="195"/>
      <c r="AO165" s="196"/>
      <c r="AP165" s="796"/>
      <c r="AQ165" s="790"/>
      <c r="AR165" s="790"/>
      <c r="AS165" s="790"/>
      <c r="AT165" s="793"/>
      <c r="AU165" s="190">
        <v>6</v>
      </c>
      <c r="AV165" s="194"/>
      <c r="AW165" s="195"/>
      <c r="AX165" s="195"/>
      <c r="AY165" s="196"/>
    </row>
    <row r="166" spans="2:51" x14ac:dyDescent="0.2">
      <c r="B166" s="796"/>
      <c r="C166" s="790"/>
      <c r="D166" s="790"/>
      <c r="E166" s="790"/>
      <c r="F166" s="793"/>
      <c r="G166" s="190">
        <v>7</v>
      </c>
      <c r="H166" s="194"/>
      <c r="I166" s="195"/>
      <c r="J166" s="195"/>
      <c r="K166" s="196"/>
      <c r="L166" s="796"/>
      <c r="M166" s="790"/>
      <c r="N166" s="790"/>
      <c r="O166" s="790"/>
      <c r="P166" s="793"/>
      <c r="Q166" s="190">
        <v>7</v>
      </c>
      <c r="R166" s="194"/>
      <c r="S166" s="195"/>
      <c r="T166" s="195"/>
      <c r="U166" s="196"/>
      <c r="V166" s="796"/>
      <c r="W166" s="790"/>
      <c r="X166" s="790"/>
      <c r="Y166" s="790"/>
      <c r="Z166" s="793"/>
      <c r="AA166" s="190">
        <v>7</v>
      </c>
      <c r="AB166" s="194"/>
      <c r="AC166" s="195"/>
      <c r="AD166" s="195"/>
      <c r="AE166" s="196"/>
      <c r="AF166" s="796"/>
      <c r="AG166" s="790"/>
      <c r="AH166" s="790"/>
      <c r="AI166" s="790"/>
      <c r="AJ166" s="793"/>
      <c r="AK166" s="190">
        <v>7</v>
      </c>
      <c r="AL166" s="194"/>
      <c r="AM166" s="195"/>
      <c r="AN166" s="195"/>
      <c r="AO166" s="196"/>
      <c r="AP166" s="796"/>
      <c r="AQ166" s="790"/>
      <c r="AR166" s="790"/>
      <c r="AS166" s="790"/>
      <c r="AT166" s="793"/>
      <c r="AU166" s="190">
        <v>7</v>
      </c>
      <c r="AV166" s="194"/>
      <c r="AW166" s="195"/>
      <c r="AX166" s="195"/>
      <c r="AY166" s="196"/>
    </row>
    <row r="167" spans="2:51" x14ac:dyDescent="0.2">
      <c r="B167" s="796"/>
      <c r="C167" s="790"/>
      <c r="D167" s="790"/>
      <c r="E167" s="790"/>
      <c r="F167" s="793"/>
      <c r="G167" s="190">
        <v>8</v>
      </c>
      <c r="H167" s="194"/>
      <c r="I167" s="195"/>
      <c r="J167" s="195"/>
      <c r="K167" s="196"/>
      <c r="L167" s="796"/>
      <c r="M167" s="790"/>
      <c r="N167" s="790"/>
      <c r="O167" s="790"/>
      <c r="P167" s="793"/>
      <c r="Q167" s="190">
        <v>8</v>
      </c>
      <c r="R167" s="194"/>
      <c r="S167" s="195"/>
      <c r="T167" s="195"/>
      <c r="U167" s="196"/>
      <c r="V167" s="796"/>
      <c r="W167" s="790"/>
      <c r="X167" s="790"/>
      <c r="Y167" s="790"/>
      <c r="Z167" s="793"/>
      <c r="AA167" s="190">
        <v>8</v>
      </c>
      <c r="AB167" s="194"/>
      <c r="AC167" s="195"/>
      <c r="AD167" s="195"/>
      <c r="AE167" s="196"/>
      <c r="AF167" s="796"/>
      <c r="AG167" s="790"/>
      <c r="AH167" s="790"/>
      <c r="AI167" s="790"/>
      <c r="AJ167" s="793"/>
      <c r="AK167" s="190">
        <v>8</v>
      </c>
      <c r="AL167" s="194"/>
      <c r="AM167" s="195"/>
      <c r="AN167" s="195"/>
      <c r="AO167" s="196"/>
      <c r="AP167" s="796"/>
      <c r="AQ167" s="790"/>
      <c r="AR167" s="790"/>
      <c r="AS167" s="790"/>
      <c r="AT167" s="793"/>
      <c r="AU167" s="190">
        <v>8</v>
      </c>
      <c r="AV167" s="194"/>
      <c r="AW167" s="195"/>
      <c r="AX167" s="195"/>
      <c r="AY167" s="196"/>
    </row>
    <row r="168" spans="2:51" x14ac:dyDescent="0.2">
      <c r="B168" s="797"/>
      <c r="C168" s="791"/>
      <c r="D168" s="791"/>
      <c r="E168" s="791"/>
      <c r="F168" s="794"/>
      <c r="G168" s="28">
        <v>9</v>
      </c>
      <c r="H168" s="28"/>
      <c r="I168" s="29"/>
      <c r="J168" s="29"/>
      <c r="K168" s="27"/>
      <c r="L168" s="797"/>
      <c r="M168" s="791"/>
      <c r="N168" s="791"/>
      <c r="O168" s="791"/>
      <c r="P168" s="794"/>
      <c r="Q168" s="28">
        <v>9</v>
      </c>
      <c r="R168" s="28"/>
      <c r="S168" s="29"/>
      <c r="T168" s="29"/>
      <c r="U168" s="27"/>
      <c r="V168" s="797"/>
      <c r="W168" s="791"/>
      <c r="X168" s="791"/>
      <c r="Y168" s="791"/>
      <c r="Z168" s="794"/>
      <c r="AA168" s="28">
        <v>9</v>
      </c>
      <c r="AB168" s="28"/>
      <c r="AC168" s="29"/>
      <c r="AD168" s="29"/>
      <c r="AE168" s="27"/>
      <c r="AF168" s="797"/>
      <c r="AG168" s="791"/>
      <c r="AH168" s="791"/>
      <c r="AI168" s="791"/>
      <c r="AJ168" s="794"/>
      <c r="AK168" s="28">
        <v>9</v>
      </c>
      <c r="AL168" s="28"/>
      <c r="AM168" s="29"/>
      <c r="AN168" s="29"/>
      <c r="AO168" s="27"/>
      <c r="AP168" s="797"/>
      <c r="AQ168" s="791"/>
      <c r="AR168" s="791"/>
      <c r="AS168" s="791"/>
      <c r="AT168" s="794"/>
      <c r="AU168" s="28">
        <v>9</v>
      </c>
      <c r="AV168" s="28"/>
      <c r="AW168" s="29"/>
      <c r="AX168" s="29"/>
      <c r="AY168" s="27"/>
    </row>
    <row r="169" spans="2:51" x14ac:dyDescent="0.2">
      <c r="B169" s="795"/>
      <c r="C169" s="789"/>
      <c r="D169" s="789"/>
      <c r="E169" s="789"/>
      <c r="F169" s="792"/>
      <c r="G169" s="189">
        <v>0</v>
      </c>
      <c r="H169" s="191"/>
      <c r="I169" s="192"/>
      <c r="J169" s="192"/>
      <c r="K169" s="193"/>
      <c r="L169" s="795"/>
      <c r="M169" s="789"/>
      <c r="N169" s="789"/>
      <c r="O169" s="789"/>
      <c r="P169" s="792"/>
      <c r="Q169" s="189">
        <v>0</v>
      </c>
      <c r="R169" s="191"/>
      <c r="S169" s="192"/>
      <c r="T169" s="192"/>
      <c r="U169" s="193"/>
      <c r="V169" s="795"/>
      <c r="W169" s="789"/>
      <c r="X169" s="789"/>
      <c r="Y169" s="789"/>
      <c r="Z169" s="792"/>
      <c r="AA169" s="189">
        <v>0</v>
      </c>
      <c r="AB169" s="191"/>
      <c r="AC169" s="192"/>
      <c r="AD169" s="192"/>
      <c r="AE169" s="193"/>
      <c r="AF169" s="795"/>
      <c r="AG169" s="789"/>
      <c r="AH169" s="789"/>
      <c r="AI169" s="789"/>
      <c r="AJ169" s="792"/>
      <c r="AK169" s="189">
        <v>0</v>
      </c>
      <c r="AL169" s="191"/>
      <c r="AM169" s="192"/>
      <c r="AN169" s="192"/>
      <c r="AO169" s="193"/>
      <c r="AP169" s="795"/>
      <c r="AQ169" s="789"/>
      <c r="AR169" s="789"/>
      <c r="AS169" s="789"/>
      <c r="AT169" s="792"/>
      <c r="AU169" s="189">
        <v>0</v>
      </c>
      <c r="AV169" s="191"/>
      <c r="AW169" s="192"/>
      <c r="AX169" s="192"/>
      <c r="AY169" s="193"/>
    </row>
    <row r="170" spans="2:51" x14ac:dyDescent="0.2">
      <c r="B170" s="796"/>
      <c r="C170" s="790"/>
      <c r="D170" s="790"/>
      <c r="E170" s="790"/>
      <c r="F170" s="793"/>
      <c r="G170" s="190">
        <v>1</v>
      </c>
      <c r="H170" s="194"/>
      <c r="I170" s="195"/>
      <c r="J170" s="195"/>
      <c r="K170" s="196"/>
      <c r="L170" s="796"/>
      <c r="M170" s="790"/>
      <c r="N170" s="790"/>
      <c r="O170" s="790"/>
      <c r="P170" s="793"/>
      <c r="Q170" s="190">
        <v>1</v>
      </c>
      <c r="R170" s="194"/>
      <c r="S170" s="195"/>
      <c r="T170" s="195"/>
      <c r="U170" s="196"/>
      <c r="V170" s="796"/>
      <c r="W170" s="790"/>
      <c r="X170" s="790"/>
      <c r="Y170" s="790"/>
      <c r="Z170" s="793"/>
      <c r="AA170" s="190">
        <v>1</v>
      </c>
      <c r="AB170" s="194"/>
      <c r="AC170" s="195"/>
      <c r="AD170" s="195"/>
      <c r="AE170" s="196"/>
      <c r="AF170" s="796"/>
      <c r="AG170" s="790"/>
      <c r="AH170" s="790"/>
      <c r="AI170" s="790"/>
      <c r="AJ170" s="793"/>
      <c r="AK170" s="190">
        <v>1</v>
      </c>
      <c r="AL170" s="194"/>
      <c r="AM170" s="195"/>
      <c r="AN170" s="195"/>
      <c r="AO170" s="196"/>
      <c r="AP170" s="796"/>
      <c r="AQ170" s="790"/>
      <c r="AR170" s="790"/>
      <c r="AS170" s="790"/>
      <c r="AT170" s="793"/>
      <c r="AU170" s="190">
        <v>1</v>
      </c>
      <c r="AV170" s="194"/>
      <c r="AW170" s="195"/>
      <c r="AX170" s="195"/>
      <c r="AY170" s="196"/>
    </row>
    <row r="171" spans="2:51" x14ac:dyDescent="0.2">
      <c r="B171" s="796"/>
      <c r="C171" s="790"/>
      <c r="D171" s="790"/>
      <c r="E171" s="790"/>
      <c r="F171" s="793"/>
      <c r="G171" s="190">
        <v>2</v>
      </c>
      <c r="H171" s="194"/>
      <c r="I171" s="195"/>
      <c r="J171" s="195"/>
      <c r="K171" s="196"/>
      <c r="L171" s="796"/>
      <c r="M171" s="790"/>
      <c r="N171" s="790"/>
      <c r="O171" s="790"/>
      <c r="P171" s="793"/>
      <c r="Q171" s="190">
        <v>2</v>
      </c>
      <c r="R171" s="194"/>
      <c r="S171" s="195"/>
      <c r="T171" s="195"/>
      <c r="U171" s="196"/>
      <c r="V171" s="796"/>
      <c r="W171" s="790"/>
      <c r="X171" s="790"/>
      <c r="Y171" s="790"/>
      <c r="Z171" s="793"/>
      <c r="AA171" s="190">
        <v>2</v>
      </c>
      <c r="AB171" s="194"/>
      <c r="AC171" s="195"/>
      <c r="AD171" s="195"/>
      <c r="AE171" s="196"/>
      <c r="AF171" s="796"/>
      <c r="AG171" s="790"/>
      <c r="AH171" s="790"/>
      <c r="AI171" s="790"/>
      <c r="AJ171" s="793"/>
      <c r="AK171" s="190">
        <v>2</v>
      </c>
      <c r="AL171" s="194"/>
      <c r="AM171" s="195"/>
      <c r="AN171" s="195"/>
      <c r="AO171" s="196"/>
      <c r="AP171" s="796"/>
      <c r="AQ171" s="790"/>
      <c r="AR171" s="790"/>
      <c r="AS171" s="790"/>
      <c r="AT171" s="793"/>
      <c r="AU171" s="190">
        <v>2</v>
      </c>
      <c r="AV171" s="194"/>
      <c r="AW171" s="195"/>
      <c r="AX171" s="195"/>
      <c r="AY171" s="196"/>
    </row>
    <row r="172" spans="2:51" x14ac:dyDescent="0.2">
      <c r="B172" s="796"/>
      <c r="C172" s="790"/>
      <c r="D172" s="790"/>
      <c r="E172" s="790"/>
      <c r="F172" s="793"/>
      <c r="G172" s="190">
        <v>3</v>
      </c>
      <c r="H172" s="194"/>
      <c r="I172" s="195"/>
      <c r="J172" s="195"/>
      <c r="K172" s="196"/>
      <c r="L172" s="796"/>
      <c r="M172" s="790"/>
      <c r="N172" s="790"/>
      <c r="O172" s="790"/>
      <c r="P172" s="793"/>
      <c r="Q172" s="190">
        <v>3</v>
      </c>
      <c r="R172" s="194"/>
      <c r="S172" s="195"/>
      <c r="T172" s="195"/>
      <c r="U172" s="196"/>
      <c r="V172" s="796"/>
      <c r="W172" s="790"/>
      <c r="X172" s="790"/>
      <c r="Y172" s="790"/>
      <c r="Z172" s="793"/>
      <c r="AA172" s="190">
        <v>3</v>
      </c>
      <c r="AB172" s="194"/>
      <c r="AC172" s="195"/>
      <c r="AD172" s="195"/>
      <c r="AE172" s="196"/>
      <c r="AF172" s="796"/>
      <c r="AG172" s="790"/>
      <c r="AH172" s="790"/>
      <c r="AI172" s="790"/>
      <c r="AJ172" s="793"/>
      <c r="AK172" s="190">
        <v>3</v>
      </c>
      <c r="AL172" s="194"/>
      <c r="AM172" s="195"/>
      <c r="AN172" s="195"/>
      <c r="AO172" s="196"/>
      <c r="AP172" s="796"/>
      <c r="AQ172" s="790"/>
      <c r="AR172" s="790"/>
      <c r="AS172" s="790"/>
      <c r="AT172" s="793"/>
      <c r="AU172" s="190">
        <v>3</v>
      </c>
      <c r="AV172" s="194"/>
      <c r="AW172" s="195"/>
      <c r="AX172" s="195"/>
      <c r="AY172" s="196"/>
    </row>
    <row r="173" spans="2:51" x14ac:dyDescent="0.2">
      <c r="B173" s="796"/>
      <c r="C173" s="790"/>
      <c r="D173" s="790"/>
      <c r="E173" s="790"/>
      <c r="F173" s="793"/>
      <c r="G173" s="190">
        <v>4</v>
      </c>
      <c r="H173" s="194"/>
      <c r="I173" s="195"/>
      <c r="J173" s="195"/>
      <c r="K173" s="196"/>
      <c r="L173" s="796"/>
      <c r="M173" s="790"/>
      <c r="N173" s="790"/>
      <c r="O173" s="790"/>
      <c r="P173" s="793"/>
      <c r="Q173" s="190">
        <v>4</v>
      </c>
      <c r="R173" s="194"/>
      <c r="S173" s="195"/>
      <c r="T173" s="195"/>
      <c r="U173" s="196"/>
      <c r="V173" s="796"/>
      <c r="W173" s="790"/>
      <c r="X173" s="790"/>
      <c r="Y173" s="790"/>
      <c r="Z173" s="793"/>
      <c r="AA173" s="190">
        <v>4</v>
      </c>
      <c r="AB173" s="194"/>
      <c r="AC173" s="195"/>
      <c r="AD173" s="195"/>
      <c r="AE173" s="196"/>
      <c r="AF173" s="796"/>
      <c r="AG173" s="790"/>
      <c r="AH173" s="790"/>
      <c r="AI173" s="790"/>
      <c r="AJ173" s="793"/>
      <c r="AK173" s="190">
        <v>4</v>
      </c>
      <c r="AL173" s="194"/>
      <c r="AM173" s="195"/>
      <c r="AN173" s="195"/>
      <c r="AO173" s="196"/>
      <c r="AP173" s="796"/>
      <c r="AQ173" s="790"/>
      <c r="AR173" s="790"/>
      <c r="AS173" s="790"/>
      <c r="AT173" s="793"/>
      <c r="AU173" s="190">
        <v>4</v>
      </c>
      <c r="AV173" s="194"/>
      <c r="AW173" s="195"/>
      <c r="AX173" s="195"/>
      <c r="AY173" s="196"/>
    </row>
    <row r="174" spans="2:51" x14ac:dyDescent="0.2">
      <c r="B174" s="796"/>
      <c r="C174" s="790"/>
      <c r="D174" s="790"/>
      <c r="E174" s="790"/>
      <c r="F174" s="793"/>
      <c r="G174" s="190">
        <v>5</v>
      </c>
      <c r="H174" s="194"/>
      <c r="I174" s="195"/>
      <c r="J174" s="195"/>
      <c r="K174" s="196"/>
      <c r="L174" s="796"/>
      <c r="M174" s="790"/>
      <c r="N174" s="790"/>
      <c r="O174" s="790"/>
      <c r="P174" s="793"/>
      <c r="Q174" s="190">
        <v>5</v>
      </c>
      <c r="R174" s="194"/>
      <c r="S174" s="195"/>
      <c r="T174" s="195"/>
      <c r="U174" s="196"/>
      <c r="V174" s="796"/>
      <c r="W174" s="790"/>
      <c r="X174" s="790"/>
      <c r="Y174" s="790"/>
      <c r="Z174" s="793"/>
      <c r="AA174" s="190">
        <v>5</v>
      </c>
      <c r="AB174" s="194"/>
      <c r="AC174" s="195"/>
      <c r="AD174" s="195"/>
      <c r="AE174" s="196"/>
      <c r="AF174" s="796"/>
      <c r="AG174" s="790"/>
      <c r="AH174" s="790"/>
      <c r="AI174" s="790"/>
      <c r="AJ174" s="793"/>
      <c r="AK174" s="190">
        <v>5</v>
      </c>
      <c r="AL174" s="194"/>
      <c r="AM174" s="195"/>
      <c r="AN174" s="195"/>
      <c r="AO174" s="196"/>
      <c r="AP174" s="796"/>
      <c r="AQ174" s="790"/>
      <c r="AR174" s="790"/>
      <c r="AS174" s="790"/>
      <c r="AT174" s="793"/>
      <c r="AU174" s="190">
        <v>5</v>
      </c>
      <c r="AV174" s="194"/>
      <c r="AW174" s="195"/>
      <c r="AX174" s="195"/>
      <c r="AY174" s="196"/>
    </row>
    <row r="175" spans="2:51" x14ac:dyDescent="0.2">
      <c r="B175" s="796"/>
      <c r="C175" s="790"/>
      <c r="D175" s="790"/>
      <c r="E175" s="790"/>
      <c r="F175" s="793"/>
      <c r="G175" s="190">
        <v>6</v>
      </c>
      <c r="H175" s="194"/>
      <c r="I175" s="195"/>
      <c r="J175" s="195"/>
      <c r="K175" s="196"/>
      <c r="L175" s="796"/>
      <c r="M175" s="790"/>
      <c r="N175" s="790"/>
      <c r="O175" s="790"/>
      <c r="P175" s="793"/>
      <c r="Q175" s="190">
        <v>6</v>
      </c>
      <c r="R175" s="194"/>
      <c r="S175" s="195"/>
      <c r="T175" s="195"/>
      <c r="U175" s="196"/>
      <c r="V175" s="796"/>
      <c r="W175" s="790"/>
      <c r="X175" s="790"/>
      <c r="Y175" s="790"/>
      <c r="Z175" s="793"/>
      <c r="AA175" s="190">
        <v>6</v>
      </c>
      <c r="AB175" s="194"/>
      <c r="AC175" s="195"/>
      <c r="AD175" s="195"/>
      <c r="AE175" s="196"/>
      <c r="AF175" s="796"/>
      <c r="AG175" s="790"/>
      <c r="AH175" s="790"/>
      <c r="AI175" s="790"/>
      <c r="AJ175" s="793"/>
      <c r="AK175" s="190">
        <v>6</v>
      </c>
      <c r="AL175" s="194"/>
      <c r="AM175" s="195"/>
      <c r="AN175" s="195"/>
      <c r="AO175" s="196"/>
      <c r="AP175" s="796"/>
      <c r="AQ175" s="790"/>
      <c r="AR175" s="790"/>
      <c r="AS175" s="790"/>
      <c r="AT175" s="793"/>
      <c r="AU175" s="190">
        <v>6</v>
      </c>
      <c r="AV175" s="194"/>
      <c r="AW175" s="195"/>
      <c r="AX175" s="195"/>
      <c r="AY175" s="196"/>
    </row>
    <row r="176" spans="2:51" x14ac:dyDescent="0.2">
      <c r="B176" s="796"/>
      <c r="C176" s="790"/>
      <c r="D176" s="790"/>
      <c r="E176" s="790"/>
      <c r="F176" s="793"/>
      <c r="G176" s="190">
        <v>7</v>
      </c>
      <c r="H176" s="194"/>
      <c r="I176" s="195"/>
      <c r="J176" s="195"/>
      <c r="K176" s="196"/>
      <c r="L176" s="796"/>
      <c r="M176" s="790"/>
      <c r="N176" s="790"/>
      <c r="O176" s="790"/>
      <c r="P176" s="793"/>
      <c r="Q176" s="190">
        <v>7</v>
      </c>
      <c r="R176" s="194"/>
      <c r="S176" s="195"/>
      <c r="T176" s="195"/>
      <c r="U176" s="196"/>
      <c r="V176" s="796"/>
      <c r="W176" s="790"/>
      <c r="X176" s="790"/>
      <c r="Y176" s="790"/>
      <c r="Z176" s="793"/>
      <c r="AA176" s="190">
        <v>7</v>
      </c>
      <c r="AB176" s="194"/>
      <c r="AC176" s="195"/>
      <c r="AD176" s="195"/>
      <c r="AE176" s="196"/>
      <c r="AF176" s="796"/>
      <c r="AG176" s="790"/>
      <c r="AH176" s="790"/>
      <c r="AI176" s="790"/>
      <c r="AJ176" s="793"/>
      <c r="AK176" s="190">
        <v>7</v>
      </c>
      <c r="AL176" s="194"/>
      <c r="AM176" s="195"/>
      <c r="AN176" s="195"/>
      <c r="AO176" s="196"/>
      <c r="AP176" s="796"/>
      <c r="AQ176" s="790"/>
      <c r="AR176" s="790"/>
      <c r="AS176" s="790"/>
      <c r="AT176" s="793"/>
      <c r="AU176" s="190">
        <v>7</v>
      </c>
      <c r="AV176" s="194"/>
      <c r="AW176" s="195"/>
      <c r="AX176" s="195"/>
      <c r="AY176" s="196"/>
    </row>
    <row r="177" spans="2:54" x14ac:dyDescent="0.2">
      <c r="B177" s="796"/>
      <c r="C177" s="790"/>
      <c r="D177" s="790"/>
      <c r="E177" s="790"/>
      <c r="F177" s="793"/>
      <c r="G177" s="190">
        <v>8</v>
      </c>
      <c r="H177" s="194"/>
      <c r="I177" s="195"/>
      <c r="J177" s="195"/>
      <c r="K177" s="196"/>
      <c r="L177" s="796"/>
      <c r="M177" s="790"/>
      <c r="N177" s="790"/>
      <c r="O177" s="790"/>
      <c r="P177" s="793"/>
      <c r="Q177" s="190">
        <v>8</v>
      </c>
      <c r="R177" s="194"/>
      <c r="S177" s="195"/>
      <c r="T177" s="195"/>
      <c r="U177" s="196"/>
      <c r="V177" s="796"/>
      <c r="W177" s="790"/>
      <c r="X177" s="790"/>
      <c r="Y177" s="790"/>
      <c r="Z177" s="793"/>
      <c r="AA177" s="190">
        <v>8</v>
      </c>
      <c r="AB177" s="194"/>
      <c r="AC177" s="195"/>
      <c r="AD177" s="195"/>
      <c r="AE177" s="196"/>
      <c r="AF177" s="796"/>
      <c r="AG177" s="790"/>
      <c r="AH177" s="790"/>
      <c r="AI177" s="790"/>
      <c r="AJ177" s="793"/>
      <c r="AK177" s="190">
        <v>8</v>
      </c>
      <c r="AL177" s="194"/>
      <c r="AM177" s="195"/>
      <c r="AN177" s="195"/>
      <c r="AO177" s="196"/>
      <c r="AP177" s="796"/>
      <c r="AQ177" s="790"/>
      <c r="AR177" s="790"/>
      <c r="AS177" s="790"/>
      <c r="AT177" s="793"/>
      <c r="AU177" s="190">
        <v>8</v>
      </c>
      <c r="AV177" s="194"/>
      <c r="AW177" s="195"/>
      <c r="AX177" s="195"/>
      <c r="AY177" s="196"/>
    </row>
    <row r="178" spans="2:54" ht="13.5" thickBot="1" x14ac:dyDescent="0.25">
      <c r="B178" s="797"/>
      <c r="C178" s="791"/>
      <c r="D178" s="791"/>
      <c r="E178" s="791"/>
      <c r="F178" s="794"/>
      <c r="G178" s="28">
        <v>9</v>
      </c>
      <c r="H178" s="28"/>
      <c r="I178" s="29"/>
      <c r="J178" s="29"/>
      <c r="K178" s="27"/>
      <c r="L178" s="797"/>
      <c r="M178" s="791"/>
      <c r="N178" s="791"/>
      <c r="O178" s="791"/>
      <c r="P178" s="794"/>
      <c r="Q178" s="28">
        <v>9</v>
      </c>
      <c r="R178" s="28"/>
      <c r="S178" s="29"/>
      <c r="T178" s="29"/>
      <c r="U178" s="27"/>
      <c r="V178" s="797"/>
      <c r="W178" s="791"/>
      <c r="X178" s="791"/>
      <c r="Y178" s="791"/>
      <c r="Z178" s="794"/>
      <c r="AA178" s="28">
        <v>9</v>
      </c>
      <c r="AB178" s="28"/>
      <c r="AC178" s="29"/>
      <c r="AD178" s="29"/>
      <c r="AE178" s="27"/>
      <c r="AF178" s="797"/>
      <c r="AG178" s="791"/>
      <c r="AH178" s="791"/>
      <c r="AI178" s="791"/>
      <c r="AJ178" s="794"/>
      <c r="AK178" s="28">
        <v>9</v>
      </c>
      <c r="AL178" s="28"/>
      <c r="AM178" s="29"/>
      <c r="AN178" s="29"/>
      <c r="AO178" s="27"/>
      <c r="AP178" s="797"/>
      <c r="AQ178" s="791"/>
      <c r="AR178" s="791"/>
      <c r="AS178" s="791"/>
      <c r="AT178" s="794"/>
      <c r="AU178" s="28">
        <v>9</v>
      </c>
      <c r="AV178" s="28"/>
      <c r="AW178" s="29"/>
      <c r="AX178" s="29"/>
      <c r="AY178" s="27"/>
    </row>
    <row r="179" spans="2:54" ht="13.5" thickBot="1" x14ac:dyDescent="0.25">
      <c r="B179" s="783">
        <f>10000*COUNTA(F129:F178)</f>
        <v>0</v>
      </c>
      <c r="C179" s="784"/>
      <c r="D179" s="784"/>
      <c r="E179" s="784"/>
      <c r="F179" s="785"/>
      <c r="G179" s="40"/>
      <c r="H179" s="41"/>
      <c r="I179" s="41"/>
      <c r="J179" s="41"/>
      <c r="K179" s="41"/>
      <c r="L179" s="783">
        <f>10000*COUNTA(P129:P178)</f>
        <v>0</v>
      </c>
      <c r="M179" s="784"/>
      <c r="N179" s="784"/>
      <c r="O179" s="784"/>
      <c r="P179" s="785"/>
      <c r="Q179" s="40"/>
      <c r="R179" s="41"/>
      <c r="S179" s="41"/>
      <c r="T179" s="41"/>
      <c r="U179" s="41"/>
      <c r="V179" s="783">
        <f>10000*COUNTA(Z129:Z178)</f>
        <v>0</v>
      </c>
      <c r="W179" s="784"/>
      <c r="X179" s="784"/>
      <c r="Y179" s="784"/>
      <c r="Z179" s="785"/>
      <c r="AA179" s="40"/>
      <c r="AB179" s="41"/>
      <c r="AC179" s="41"/>
      <c r="AD179" s="41"/>
      <c r="AE179" s="41"/>
      <c r="AF179" s="783">
        <f>10000*COUNTA(AJ129:AJ178)</f>
        <v>0</v>
      </c>
      <c r="AG179" s="784"/>
      <c r="AH179" s="784"/>
      <c r="AI179" s="784"/>
      <c r="AJ179" s="785"/>
      <c r="AK179" s="40"/>
      <c r="AL179" s="41"/>
      <c r="AM179" s="41"/>
      <c r="AN179" s="41"/>
      <c r="AO179" s="41"/>
      <c r="AP179" s="783">
        <f>10000*COUNTA(AT129:AT178)</f>
        <v>0</v>
      </c>
      <c r="AQ179" s="784"/>
      <c r="AR179" s="784"/>
      <c r="AS179" s="784"/>
      <c r="AT179" s="785"/>
      <c r="AU179" s="40"/>
      <c r="AV179" s="41"/>
      <c r="AW179" s="41"/>
      <c r="AX179" s="41"/>
      <c r="AY179" s="41"/>
      <c r="AZ179" s="773" t="s">
        <v>638</v>
      </c>
      <c r="BA179" s="774"/>
      <c r="BB179" s="775"/>
    </row>
    <row r="181" spans="2:54" x14ac:dyDescent="0.2">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row>
    <row r="183" spans="2:54" x14ac:dyDescent="0.2">
      <c r="B183" s="780" t="s">
        <v>639</v>
      </c>
      <c r="C183" s="781"/>
      <c r="D183" s="781"/>
      <c r="E183" s="781"/>
      <c r="F183" s="781"/>
      <c r="G183" s="781"/>
      <c r="H183" s="781"/>
      <c r="I183" s="781"/>
      <c r="J183" s="781"/>
      <c r="K183" s="781"/>
      <c r="L183" s="781"/>
      <c r="M183" s="781"/>
      <c r="N183" s="781"/>
      <c r="O183" s="781"/>
      <c r="P183" s="781"/>
      <c r="Q183" s="781"/>
      <c r="R183" s="781"/>
      <c r="S183" s="781"/>
      <c r="T183" s="781"/>
      <c r="U183" s="781"/>
      <c r="V183" s="781"/>
      <c r="W183" s="781"/>
      <c r="X183" s="781"/>
      <c r="Y183" s="781"/>
      <c r="Z183" s="781"/>
      <c r="AA183" s="781"/>
      <c r="AB183" s="781"/>
      <c r="AC183" s="781"/>
      <c r="AD183" s="781"/>
      <c r="AE183" s="781"/>
      <c r="AF183" s="781"/>
      <c r="AG183" s="781"/>
      <c r="AH183" s="781"/>
      <c r="AI183" s="781"/>
      <c r="AJ183" s="781"/>
      <c r="AK183" s="781"/>
      <c r="AL183" s="781"/>
      <c r="AM183" s="781"/>
      <c r="AN183" s="781"/>
      <c r="AO183" s="781"/>
      <c r="AP183" s="781"/>
      <c r="AQ183" s="781"/>
      <c r="AR183" s="781"/>
      <c r="AS183" s="781"/>
      <c r="AT183" s="781"/>
      <c r="AU183" s="781"/>
      <c r="AV183" s="781"/>
      <c r="AW183" s="781"/>
      <c r="AX183" s="781"/>
      <c r="AY183" s="782"/>
    </row>
    <row r="184" spans="2:54" x14ac:dyDescent="0.2">
      <c r="B184" s="780" t="s">
        <v>896</v>
      </c>
      <c r="C184" s="781"/>
      <c r="D184" s="781"/>
      <c r="E184" s="781"/>
      <c r="F184" s="781"/>
      <c r="G184" s="781"/>
      <c r="H184" s="781"/>
      <c r="I184" s="781"/>
      <c r="J184" s="781"/>
      <c r="K184" s="781"/>
      <c r="L184" s="781"/>
      <c r="M184" s="781"/>
      <c r="N184" s="781"/>
      <c r="O184" s="781"/>
      <c r="P184" s="781"/>
      <c r="Q184" s="781"/>
      <c r="R184" s="781"/>
      <c r="S184" s="781"/>
      <c r="T184" s="781"/>
      <c r="U184" s="781"/>
      <c r="V184" s="781"/>
      <c r="W184" s="781"/>
      <c r="X184" s="781"/>
      <c r="Y184" s="781"/>
      <c r="Z184" s="781"/>
      <c r="AA184" s="781"/>
      <c r="AB184" s="781"/>
      <c r="AC184" s="781"/>
      <c r="AD184" s="781"/>
      <c r="AE184" s="781"/>
      <c r="AF184" s="781"/>
      <c r="AG184" s="781"/>
      <c r="AH184" s="781"/>
      <c r="AI184" s="781"/>
      <c r="AJ184" s="781"/>
      <c r="AK184" s="781"/>
      <c r="AL184" s="781"/>
      <c r="AM184" s="781"/>
      <c r="AN184" s="781"/>
      <c r="AO184" s="781"/>
      <c r="AP184" s="781"/>
      <c r="AQ184" s="781"/>
      <c r="AR184" s="781"/>
      <c r="AS184" s="781"/>
      <c r="AT184" s="781"/>
      <c r="AU184" s="781"/>
      <c r="AV184" s="781"/>
      <c r="AW184" s="781"/>
      <c r="AX184" s="781"/>
      <c r="AY184" s="782"/>
    </row>
    <row r="185" spans="2:54" ht="25.5" customHeight="1" x14ac:dyDescent="0.2">
      <c r="B185" s="776" t="s">
        <v>500</v>
      </c>
      <c r="C185" s="777"/>
      <c r="D185" s="777"/>
      <c r="E185" s="777"/>
      <c r="F185" s="777"/>
      <c r="G185" s="777"/>
      <c r="H185" s="777"/>
      <c r="I185" s="777"/>
      <c r="J185" s="777"/>
      <c r="K185" s="777"/>
      <c r="L185" s="777"/>
      <c r="M185" s="777"/>
      <c r="N185" s="777"/>
      <c r="O185" s="777"/>
      <c r="P185" s="777"/>
      <c r="Q185" s="777"/>
      <c r="R185" s="777"/>
      <c r="S185" s="777"/>
      <c r="T185" s="777"/>
      <c r="U185" s="777"/>
      <c r="V185" s="777"/>
      <c r="W185" s="777"/>
      <c r="X185" s="777"/>
      <c r="Y185" s="777"/>
      <c r="Z185" s="777"/>
      <c r="AA185" s="777"/>
      <c r="AB185" s="777"/>
      <c r="AC185" s="777"/>
      <c r="AD185" s="777"/>
      <c r="AE185" s="777"/>
      <c r="AF185" s="777"/>
      <c r="AG185" s="777"/>
      <c r="AH185" s="777"/>
      <c r="AI185" s="777"/>
      <c r="AJ185" s="777"/>
      <c r="AK185" s="777"/>
      <c r="AL185" s="777"/>
      <c r="AM185" s="777"/>
      <c r="AN185" s="777"/>
      <c r="AO185" s="777"/>
      <c r="AP185" s="777"/>
      <c r="AQ185" s="777"/>
      <c r="AR185" s="777"/>
      <c r="AS185" s="777"/>
      <c r="AT185" s="777"/>
      <c r="AU185" s="777"/>
      <c r="AV185" s="777"/>
      <c r="AW185" s="777"/>
      <c r="AX185" s="777"/>
      <c r="AY185" s="778"/>
    </row>
    <row r="186" spans="2:54" ht="12.75" customHeight="1" x14ac:dyDescent="0.2">
      <c r="B186" s="801" t="s">
        <v>601</v>
      </c>
      <c r="C186" s="802"/>
      <c r="D186" s="802"/>
      <c r="E186" s="802"/>
      <c r="F186" s="802"/>
      <c r="G186" s="802"/>
      <c r="H186" s="802"/>
      <c r="I186" s="802"/>
      <c r="J186" s="802"/>
      <c r="K186" s="803"/>
      <c r="L186" s="812" t="s">
        <v>602</v>
      </c>
      <c r="M186" s="812"/>
      <c r="N186" s="812"/>
      <c r="O186" s="812"/>
      <c r="P186" s="812"/>
      <c r="Q186" s="812"/>
      <c r="R186" s="812"/>
      <c r="S186" s="812"/>
      <c r="T186" s="812"/>
      <c r="U186" s="812"/>
      <c r="V186" s="813" t="s">
        <v>603</v>
      </c>
      <c r="W186" s="813"/>
      <c r="X186" s="813"/>
      <c r="Y186" s="813"/>
      <c r="Z186" s="813"/>
      <c r="AA186" s="813"/>
      <c r="AB186" s="813"/>
      <c r="AC186" s="813"/>
      <c r="AD186" s="813"/>
      <c r="AE186" s="813"/>
      <c r="AF186" s="814" t="s">
        <v>604</v>
      </c>
      <c r="AG186" s="814"/>
      <c r="AH186" s="814"/>
      <c r="AI186" s="814"/>
      <c r="AJ186" s="814"/>
      <c r="AK186" s="814"/>
      <c r="AL186" s="814"/>
      <c r="AM186" s="814"/>
      <c r="AN186" s="814"/>
      <c r="AO186" s="814"/>
      <c r="AP186" s="798" t="s">
        <v>605</v>
      </c>
      <c r="AQ186" s="815"/>
      <c r="AR186" s="815"/>
      <c r="AS186" s="815"/>
      <c r="AT186" s="815"/>
      <c r="AU186" s="815"/>
      <c r="AV186" s="815"/>
      <c r="AW186" s="815"/>
      <c r="AX186" s="815"/>
      <c r="AY186" s="816"/>
    </row>
    <row r="187" spans="2:54" x14ac:dyDescent="0.2">
      <c r="B187" s="779" t="s">
        <v>656</v>
      </c>
      <c r="C187" s="779"/>
      <c r="D187" s="779"/>
      <c r="E187" s="779"/>
      <c r="F187" s="779"/>
      <c r="G187" s="786" t="s">
        <v>657</v>
      </c>
      <c r="H187" s="788" t="s">
        <v>658</v>
      </c>
      <c r="I187" s="788"/>
      <c r="J187" s="788"/>
      <c r="K187" s="788"/>
      <c r="L187" s="779" t="s">
        <v>656</v>
      </c>
      <c r="M187" s="779"/>
      <c r="N187" s="779"/>
      <c r="O187" s="779"/>
      <c r="P187" s="779"/>
      <c r="Q187" s="786" t="s">
        <v>657</v>
      </c>
      <c r="R187" s="788" t="s">
        <v>658</v>
      </c>
      <c r="S187" s="788"/>
      <c r="T187" s="788"/>
      <c r="U187" s="788"/>
      <c r="V187" s="779" t="s">
        <v>656</v>
      </c>
      <c r="W187" s="779"/>
      <c r="X187" s="779"/>
      <c r="Y187" s="779"/>
      <c r="Z187" s="779"/>
      <c r="AA187" s="786" t="s">
        <v>657</v>
      </c>
      <c r="AB187" s="788" t="s">
        <v>658</v>
      </c>
      <c r="AC187" s="788"/>
      <c r="AD187" s="788"/>
      <c r="AE187" s="788"/>
      <c r="AF187" s="779" t="s">
        <v>656</v>
      </c>
      <c r="AG187" s="779"/>
      <c r="AH187" s="779"/>
      <c r="AI187" s="779"/>
      <c r="AJ187" s="779"/>
      <c r="AK187" s="786" t="s">
        <v>657</v>
      </c>
      <c r="AL187" s="788" t="s">
        <v>658</v>
      </c>
      <c r="AM187" s="788"/>
      <c r="AN187" s="788"/>
      <c r="AO187" s="788"/>
      <c r="AP187" s="779" t="s">
        <v>656</v>
      </c>
      <c r="AQ187" s="779"/>
      <c r="AR187" s="779"/>
      <c r="AS187" s="779"/>
      <c r="AT187" s="779"/>
      <c r="AU187" s="786" t="s">
        <v>657</v>
      </c>
      <c r="AV187" s="788" t="s">
        <v>658</v>
      </c>
      <c r="AW187" s="788"/>
      <c r="AX187" s="788"/>
      <c r="AY187" s="788"/>
    </row>
    <row r="188" spans="2:54" x14ac:dyDescent="0.2">
      <c r="B188" s="22" t="s">
        <v>640</v>
      </c>
      <c r="C188" s="23" t="s">
        <v>653</v>
      </c>
      <c r="D188" s="23" t="s">
        <v>654</v>
      </c>
      <c r="E188" s="23" t="s">
        <v>655</v>
      </c>
      <c r="F188" s="24" t="s">
        <v>637</v>
      </c>
      <c r="G188" s="787"/>
      <c r="H188" s="788"/>
      <c r="I188" s="788"/>
      <c r="J188" s="788"/>
      <c r="K188" s="788"/>
      <c r="L188" s="22" t="s">
        <v>640</v>
      </c>
      <c r="M188" s="23" t="s">
        <v>653</v>
      </c>
      <c r="N188" s="23" t="s">
        <v>654</v>
      </c>
      <c r="O188" s="23" t="s">
        <v>655</v>
      </c>
      <c r="P188" s="24" t="s">
        <v>637</v>
      </c>
      <c r="Q188" s="787"/>
      <c r="R188" s="788"/>
      <c r="S188" s="788"/>
      <c r="T188" s="788"/>
      <c r="U188" s="788"/>
      <c r="V188" s="22" t="s">
        <v>640</v>
      </c>
      <c r="W188" s="23" t="s">
        <v>653</v>
      </c>
      <c r="X188" s="23" t="s">
        <v>654</v>
      </c>
      <c r="Y188" s="23" t="s">
        <v>655</v>
      </c>
      <c r="Z188" s="24" t="s">
        <v>637</v>
      </c>
      <c r="AA188" s="787"/>
      <c r="AB188" s="788"/>
      <c r="AC188" s="788"/>
      <c r="AD188" s="788"/>
      <c r="AE188" s="788"/>
      <c r="AF188" s="22" t="s">
        <v>640</v>
      </c>
      <c r="AG188" s="23" t="s">
        <v>653</v>
      </c>
      <c r="AH188" s="23" t="s">
        <v>654</v>
      </c>
      <c r="AI188" s="23" t="s">
        <v>655</v>
      </c>
      <c r="AJ188" s="24" t="s">
        <v>637</v>
      </c>
      <c r="AK188" s="787"/>
      <c r="AL188" s="788"/>
      <c r="AM188" s="788"/>
      <c r="AN188" s="788"/>
      <c r="AO188" s="788"/>
      <c r="AP188" s="22" t="s">
        <v>640</v>
      </c>
      <c r="AQ188" s="23" t="s">
        <v>653</v>
      </c>
      <c r="AR188" s="23" t="s">
        <v>654</v>
      </c>
      <c r="AS188" s="23" t="s">
        <v>655</v>
      </c>
      <c r="AT188" s="24" t="s">
        <v>637</v>
      </c>
      <c r="AU188" s="787"/>
      <c r="AV188" s="788"/>
      <c r="AW188" s="788"/>
      <c r="AX188" s="788"/>
      <c r="AY188" s="788"/>
    </row>
    <row r="189" spans="2:54" x14ac:dyDescent="0.2">
      <c r="B189" s="795"/>
      <c r="C189" s="789"/>
      <c r="D189" s="789"/>
      <c r="E189" s="789"/>
      <c r="F189" s="792"/>
      <c r="G189" s="189">
        <v>0</v>
      </c>
      <c r="H189" s="191"/>
      <c r="I189" s="192"/>
      <c r="J189" s="192"/>
      <c r="K189" s="193"/>
      <c r="L189" s="795"/>
      <c r="M189" s="789"/>
      <c r="N189" s="789"/>
      <c r="O189" s="789"/>
      <c r="P189" s="792"/>
      <c r="Q189" s="189">
        <v>0</v>
      </c>
      <c r="R189" s="191"/>
      <c r="S189" s="192"/>
      <c r="T189" s="192"/>
      <c r="U189" s="193"/>
      <c r="V189" s="795"/>
      <c r="W189" s="789"/>
      <c r="X189" s="789"/>
      <c r="Y189" s="789"/>
      <c r="Z189" s="792"/>
      <c r="AA189" s="189">
        <v>0</v>
      </c>
      <c r="AB189" s="191"/>
      <c r="AC189" s="192"/>
      <c r="AD189" s="192"/>
      <c r="AE189" s="193"/>
      <c r="AF189" s="795"/>
      <c r="AG189" s="789"/>
      <c r="AH189" s="789"/>
      <c r="AI189" s="789"/>
      <c r="AJ189" s="792"/>
      <c r="AK189" s="189">
        <v>0</v>
      </c>
      <c r="AL189" s="191"/>
      <c r="AM189" s="192"/>
      <c r="AN189" s="192"/>
      <c r="AO189" s="193"/>
      <c r="AP189" s="795"/>
      <c r="AQ189" s="789"/>
      <c r="AR189" s="789"/>
      <c r="AS189" s="789"/>
      <c r="AT189" s="792"/>
      <c r="AU189" s="189">
        <v>0</v>
      </c>
      <c r="AV189" s="191"/>
      <c r="AW189" s="192"/>
      <c r="AX189" s="192"/>
      <c r="AY189" s="193"/>
    </row>
    <row r="190" spans="2:54" x14ac:dyDescent="0.2">
      <c r="B190" s="796"/>
      <c r="C190" s="790"/>
      <c r="D190" s="790"/>
      <c r="E190" s="790"/>
      <c r="F190" s="793"/>
      <c r="G190" s="190">
        <v>1</v>
      </c>
      <c r="H190" s="194"/>
      <c r="I190" s="195"/>
      <c r="J190" s="195"/>
      <c r="K190" s="196"/>
      <c r="L190" s="796"/>
      <c r="M190" s="790"/>
      <c r="N190" s="790"/>
      <c r="O190" s="790"/>
      <c r="P190" s="793"/>
      <c r="Q190" s="190">
        <v>1</v>
      </c>
      <c r="R190" s="194"/>
      <c r="S190" s="195"/>
      <c r="T190" s="195"/>
      <c r="U190" s="196"/>
      <c r="V190" s="796"/>
      <c r="W190" s="790"/>
      <c r="X190" s="790"/>
      <c r="Y190" s="790"/>
      <c r="Z190" s="793"/>
      <c r="AA190" s="190">
        <v>1</v>
      </c>
      <c r="AB190" s="194"/>
      <c r="AC190" s="195"/>
      <c r="AD190" s="195"/>
      <c r="AE190" s="196"/>
      <c r="AF190" s="796"/>
      <c r="AG190" s="790"/>
      <c r="AH190" s="790"/>
      <c r="AI190" s="790"/>
      <c r="AJ190" s="793"/>
      <c r="AK190" s="190">
        <v>1</v>
      </c>
      <c r="AL190" s="194"/>
      <c r="AM190" s="195"/>
      <c r="AN190" s="195"/>
      <c r="AO190" s="196"/>
      <c r="AP190" s="796"/>
      <c r="AQ190" s="790"/>
      <c r="AR190" s="790"/>
      <c r="AS190" s="790"/>
      <c r="AT190" s="793"/>
      <c r="AU190" s="190">
        <v>1</v>
      </c>
      <c r="AV190" s="194"/>
      <c r="AW190" s="195"/>
      <c r="AX190" s="195"/>
      <c r="AY190" s="196"/>
    </row>
    <row r="191" spans="2:54" x14ac:dyDescent="0.2">
      <c r="B191" s="796"/>
      <c r="C191" s="790"/>
      <c r="D191" s="790"/>
      <c r="E191" s="790"/>
      <c r="F191" s="793"/>
      <c r="G191" s="190">
        <v>2</v>
      </c>
      <c r="H191" s="194"/>
      <c r="I191" s="195"/>
      <c r="J191" s="195"/>
      <c r="K191" s="196"/>
      <c r="L191" s="796"/>
      <c r="M191" s="790"/>
      <c r="N191" s="790"/>
      <c r="O191" s="790"/>
      <c r="P191" s="793"/>
      <c r="Q191" s="190">
        <v>2</v>
      </c>
      <c r="R191" s="194"/>
      <c r="S191" s="195"/>
      <c r="T191" s="195"/>
      <c r="U191" s="196"/>
      <c r="V191" s="796"/>
      <c r="W191" s="790"/>
      <c r="X191" s="790"/>
      <c r="Y191" s="790"/>
      <c r="Z191" s="793"/>
      <c r="AA191" s="190">
        <v>2</v>
      </c>
      <c r="AB191" s="194"/>
      <c r="AC191" s="195"/>
      <c r="AD191" s="195"/>
      <c r="AE191" s="196"/>
      <c r="AF191" s="796"/>
      <c r="AG191" s="790"/>
      <c r="AH191" s="790"/>
      <c r="AI191" s="790"/>
      <c r="AJ191" s="793"/>
      <c r="AK191" s="190">
        <v>2</v>
      </c>
      <c r="AL191" s="194"/>
      <c r="AM191" s="195"/>
      <c r="AN191" s="195"/>
      <c r="AO191" s="196"/>
      <c r="AP191" s="796"/>
      <c r="AQ191" s="790"/>
      <c r="AR191" s="790"/>
      <c r="AS191" s="790"/>
      <c r="AT191" s="793"/>
      <c r="AU191" s="190">
        <v>2</v>
      </c>
      <c r="AV191" s="194"/>
      <c r="AW191" s="195"/>
      <c r="AX191" s="195"/>
      <c r="AY191" s="196"/>
    </row>
    <row r="192" spans="2:54" x14ac:dyDescent="0.2">
      <c r="B192" s="796"/>
      <c r="C192" s="790"/>
      <c r="D192" s="790"/>
      <c r="E192" s="790"/>
      <c r="F192" s="793"/>
      <c r="G192" s="190">
        <v>3</v>
      </c>
      <c r="H192" s="194"/>
      <c r="I192" s="195"/>
      <c r="J192" s="195"/>
      <c r="K192" s="196"/>
      <c r="L192" s="796"/>
      <c r="M192" s="790"/>
      <c r="N192" s="790"/>
      <c r="O192" s="790"/>
      <c r="P192" s="793"/>
      <c r="Q192" s="190">
        <v>3</v>
      </c>
      <c r="R192" s="194"/>
      <c r="S192" s="195"/>
      <c r="T192" s="195"/>
      <c r="U192" s="196"/>
      <c r="V192" s="796"/>
      <c r="W192" s="790"/>
      <c r="X192" s="790"/>
      <c r="Y192" s="790"/>
      <c r="Z192" s="793"/>
      <c r="AA192" s="190">
        <v>3</v>
      </c>
      <c r="AB192" s="194"/>
      <c r="AC192" s="195"/>
      <c r="AD192" s="195"/>
      <c r="AE192" s="196"/>
      <c r="AF192" s="796"/>
      <c r="AG192" s="790"/>
      <c r="AH192" s="790"/>
      <c r="AI192" s="790"/>
      <c r="AJ192" s="793"/>
      <c r="AK192" s="190">
        <v>3</v>
      </c>
      <c r="AL192" s="194"/>
      <c r="AM192" s="195"/>
      <c r="AN192" s="195"/>
      <c r="AO192" s="196"/>
      <c r="AP192" s="796"/>
      <c r="AQ192" s="790"/>
      <c r="AR192" s="790"/>
      <c r="AS192" s="790"/>
      <c r="AT192" s="793"/>
      <c r="AU192" s="190">
        <v>3</v>
      </c>
      <c r="AV192" s="194"/>
      <c r="AW192" s="195"/>
      <c r="AX192" s="195"/>
      <c r="AY192" s="196"/>
    </row>
    <row r="193" spans="2:51" x14ac:dyDescent="0.2">
      <c r="B193" s="796"/>
      <c r="C193" s="790"/>
      <c r="D193" s="790"/>
      <c r="E193" s="790"/>
      <c r="F193" s="793"/>
      <c r="G193" s="190">
        <v>4</v>
      </c>
      <c r="H193" s="194"/>
      <c r="I193" s="195"/>
      <c r="J193" s="195"/>
      <c r="K193" s="196"/>
      <c r="L193" s="796"/>
      <c r="M193" s="790"/>
      <c r="N193" s="790"/>
      <c r="O193" s="790"/>
      <c r="P193" s="793"/>
      <c r="Q193" s="190">
        <v>4</v>
      </c>
      <c r="R193" s="194"/>
      <c r="S193" s="195"/>
      <c r="T193" s="195"/>
      <c r="U193" s="196"/>
      <c r="V193" s="796"/>
      <c r="W193" s="790"/>
      <c r="X193" s="790"/>
      <c r="Y193" s="790"/>
      <c r="Z193" s="793"/>
      <c r="AA193" s="190">
        <v>4</v>
      </c>
      <c r="AB193" s="194"/>
      <c r="AC193" s="195"/>
      <c r="AD193" s="195"/>
      <c r="AE193" s="196"/>
      <c r="AF193" s="796"/>
      <c r="AG193" s="790"/>
      <c r="AH193" s="790"/>
      <c r="AI193" s="790"/>
      <c r="AJ193" s="793"/>
      <c r="AK193" s="190">
        <v>4</v>
      </c>
      <c r="AL193" s="194"/>
      <c r="AM193" s="195"/>
      <c r="AN193" s="195"/>
      <c r="AO193" s="196"/>
      <c r="AP193" s="796"/>
      <c r="AQ193" s="790"/>
      <c r="AR193" s="790"/>
      <c r="AS193" s="790"/>
      <c r="AT193" s="793"/>
      <c r="AU193" s="190">
        <v>4</v>
      </c>
      <c r="AV193" s="194"/>
      <c r="AW193" s="195"/>
      <c r="AX193" s="195"/>
      <c r="AY193" s="196"/>
    </row>
    <row r="194" spans="2:51" x14ac:dyDescent="0.2">
      <c r="B194" s="796"/>
      <c r="C194" s="790"/>
      <c r="D194" s="790"/>
      <c r="E194" s="790"/>
      <c r="F194" s="793"/>
      <c r="G194" s="190">
        <v>5</v>
      </c>
      <c r="H194" s="194"/>
      <c r="I194" s="195"/>
      <c r="J194" s="195"/>
      <c r="K194" s="196"/>
      <c r="L194" s="796"/>
      <c r="M194" s="790"/>
      <c r="N194" s="790"/>
      <c r="O194" s="790"/>
      <c r="P194" s="793"/>
      <c r="Q194" s="190">
        <v>5</v>
      </c>
      <c r="R194" s="194"/>
      <c r="S194" s="195"/>
      <c r="T194" s="195"/>
      <c r="U194" s="196"/>
      <c r="V194" s="796"/>
      <c r="W194" s="790"/>
      <c r="X194" s="790"/>
      <c r="Y194" s="790"/>
      <c r="Z194" s="793"/>
      <c r="AA194" s="190">
        <v>5</v>
      </c>
      <c r="AB194" s="194"/>
      <c r="AC194" s="195"/>
      <c r="AD194" s="195"/>
      <c r="AE194" s="196"/>
      <c r="AF194" s="796"/>
      <c r="AG194" s="790"/>
      <c r="AH194" s="790"/>
      <c r="AI194" s="790"/>
      <c r="AJ194" s="793"/>
      <c r="AK194" s="190">
        <v>5</v>
      </c>
      <c r="AL194" s="194"/>
      <c r="AM194" s="195"/>
      <c r="AN194" s="195"/>
      <c r="AO194" s="196"/>
      <c r="AP194" s="796"/>
      <c r="AQ194" s="790"/>
      <c r="AR194" s="790"/>
      <c r="AS194" s="790"/>
      <c r="AT194" s="793"/>
      <c r="AU194" s="190">
        <v>5</v>
      </c>
      <c r="AV194" s="194"/>
      <c r="AW194" s="195"/>
      <c r="AX194" s="195"/>
      <c r="AY194" s="196"/>
    </row>
    <row r="195" spans="2:51" x14ac:dyDescent="0.2">
      <c r="B195" s="796"/>
      <c r="C195" s="790"/>
      <c r="D195" s="790"/>
      <c r="E195" s="790"/>
      <c r="F195" s="793"/>
      <c r="G195" s="190">
        <v>6</v>
      </c>
      <c r="H195" s="194"/>
      <c r="I195" s="195"/>
      <c r="J195" s="195"/>
      <c r="K195" s="196"/>
      <c r="L195" s="796"/>
      <c r="M195" s="790"/>
      <c r="N195" s="790"/>
      <c r="O195" s="790"/>
      <c r="P195" s="793"/>
      <c r="Q195" s="190">
        <v>6</v>
      </c>
      <c r="R195" s="194"/>
      <c r="S195" s="195"/>
      <c r="T195" s="195"/>
      <c r="U195" s="196"/>
      <c r="V195" s="796"/>
      <c r="W195" s="790"/>
      <c r="X195" s="790"/>
      <c r="Y195" s="790"/>
      <c r="Z195" s="793"/>
      <c r="AA195" s="190">
        <v>6</v>
      </c>
      <c r="AB195" s="194"/>
      <c r="AC195" s="195"/>
      <c r="AD195" s="195"/>
      <c r="AE195" s="196"/>
      <c r="AF195" s="796"/>
      <c r="AG195" s="790"/>
      <c r="AH195" s="790"/>
      <c r="AI195" s="790"/>
      <c r="AJ195" s="793"/>
      <c r="AK195" s="190">
        <v>6</v>
      </c>
      <c r="AL195" s="194"/>
      <c r="AM195" s="195"/>
      <c r="AN195" s="195"/>
      <c r="AO195" s="196"/>
      <c r="AP195" s="796"/>
      <c r="AQ195" s="790"/>
      <c r="AR195" s="790"/>
      <c r="AS195" s="790"/>
      <c r="AT195" s="793"/>
      <c r="AU195" s="190">
        <v>6</v>
      </c>
      <c r="AV195" s="194"/>
      <c r="AW195" s="195"/>
      <c r="AX195" s="195"/>
      <c r="AY195" s="196"/>
    </row>
    <row r="196" spans="2:51" x14ac:dyDescent="0.2">
      <c r="B196" s="796"/>
      <c r="C196" s="790"/>
      <c r="D196" s="790"/>
      <c r="E196" s="790"/>
      <c r="F196" s="793"/>
      <c r="G196" s="190">
        <v>7</v>
      </c>
      <c r="H196" s="194"/>
      <c r="I196" s="195"/>
      <c r="J196" s="195"/>
      <c r="K196" s="196"/>
      <c r="L196" s="796"/>
      <c r="M196" s="790"/>
      <c r="N196" s="790"/>
      <c r="O196" s="790"/>
      <c r="P196" s="793"/>
      <c r="Q196" s="190">
        <v>7</v>
      </c>
      <c r="R196" s="194"/>
      <c r="S196" s="195"/>
      <c r="T196" s="195"/>
      <c r="U196" s="196"/>
      <c r="V196" s="796"/>
      <c r="W196" s="790"/>
      <c r="X196" s="790"/>
      <c r="Y196" s="790"/>
      <c r="Z196" s="793"/>
      <c r="AA196" s="190">
        <v>7</v>
      </c>
      <c r="AB196" s="194"/>
      <c r="AC196" s="195"/>
      <c r="AD196" s="195"/>
      <c r="AE196" s="196"/>
      <c r="AF196" s="796"/>
      <c r="AG196" s="790"/>
      <c r="AH196" s="790"/>
      <c r="AI196" s="790"/>
      <c r="AJ196" s="793"/>
      <c r="AK196" s="190">
        <v>7</v>
      </c>
      <c r="AL196" s="194"/>
      <c r="AM196" s="195"/>
      <c r="AN196" s="195"/>
      <c r="AO196" s="196"/>
      <c r="AP196" s="796"/>
      <c r="AQ196" s="790"/>
      <c r="AR196" s="790"/>
      <c r="AS196" s="790"/>
      <c r="AT196" s="793"/>
      <c r="AU196" s="190">
        <v>7</v>
      </c>
      <c r="AV196" s="194"/>
      <c r="AW196" s="195"/>
      <c r="AX196" s="195"/>
      <c r="AY196" s="196"/>
    </row>
    <row r="197" spans="2:51" x14ac:dyDescent="0.2">
      <c r="B197" s="796"/>
      <c r="C197" s="790"/>
      <c r="D197" s="790"/>
      <c r="E197" s="790"/>
      <c r="F197" s="793"/>
      <c r="G197" s="190">
        <v>8</v>
      </c>
      <c r="H197" s="194"/>
      <c r="I197" s="195"/>
      <c r="J197" s="195"/>
      <c r="K197" s="196"/>
      <c r="L197" s="796"/>
      <c r="M197" s="790"/>
      <c r="N197" s="790"/>
      <c r="O197" s="790"/>
      <c r="P197" s="793"/>
      <c r="Q197" s="190">
        <v>8</v>
      </c>
      <c r="R197" s="194"/>
      <c r="S197" s="195"/>
      <c r="T197" s="195"/>
      <c r="U197" s="196"/>
      <c r="V197" s="796"/>
      <c r="W197" s="790"/>
      <c r="X197" s="790"/>
      <c r="Y197" s="790"/>
      <c r="Z197" s="793"/>
      <c r="AA197" s="190">
        <v>8</v>
      </c>
      <c r="AB197" s="194"/>
      <c r="AC197" s="195"/>
      <c r="AD197" s="195"/>
      <c r="AE197" s="196"/>
      <c r="AF197" s="796"/>
      <c r="AG197" s="790"/>
      <c r="AH197" s="790"/>
      <c r="AI197" s="790"/>
      <c r="AJ197" s="793"/>
      <c r="AK197" s="190">
        <v>8</v>
      </c>
      <c r="AL197" s="194"/>
      <c r="AM197" s="195"/>
      <c r="AN197" s="195"/>
      <c r="AO197" s="196"/>
      <c r="AP197" s="796"/>
      <c r="AQ197" s="790"/>
      <c r="AR197" s="790"/>
      <c r="AS197" s="790"/>
      <c r="AT197" s="793"/>
      <c r="AU197" s="190">
        <v>8</v>
      </c>
      <c r="AV197" s="194"/>
      <c r="AW197" s="195"/>
      <c r="AX197" s="195"/>
      <c r="AY197" s="196"/>
    </row>
    <row r="198" spans="2:51" x14ac:dyDescent="0.2">
      <c r="B198" s="797"/>
      <c r="C198" s="791"/>
      <c r="D198" s="791"/>
      <c r="E198" s="791"/>
      <c r="F198" s="794"/>
      <c r="G198" s="28">
        <v>9</v>
      </c>
      <c r="H198" s="28"/>
      <c r="I198" s="29"/>
      <c r="J198" s="29"/>
      <c r="K198" s="27"/>
      <c r="L198" s="797"/>
      <c r="M198" s="791"/>
      <c r="N198" s="791"/>
      <c r="O198" s="791"/>
      <c r="P198" s="794"/>
      <c r="Q198" s="28">
        <v>9</v>
      </c>
      <c r="R198" s="28"/>
      <c r="S198" s="29"/>
      <c r="T198" s="29"/>
      <c r="U198" s="27"/>
      <c r="V198" s="797"/>
      <c r="W198" s="791"/>
      <c r="X198" s="791"/>
      <c r="Y198" s="791"/>
      <c r="Z198" s="794"/>
      <c r="AA198" s="28">
        <v>9</v>
      </c>
      <c r="AB198" s="28"/>
      <c r="AC198" s="29"/>
      <c r="AD198" s="29"/>
      <c r="AE198" s="27"/>
      <c r="AF198" s="797"/>
      <c r="AG198" s="791"/>
      <c r="AH198" s="791"/>
      <c r="AI198" s="791"/>
      <c r="AJ198" s="794"/>
      <c r="AK198" s="28">
        <v>9</v>
      </c>
      <c r="AL198" s="28"/>
      <c r="AM198" s="29"/>
      <c r="AN198" s="29"/>
      <c r="AO198" s="27"/>
      <c r="AP198" s="797"/>
      <c r="AQ198" s="791"/>
      <c r="AR198" s="791"/>
      <c r="AS198" s="791"/>
      <c r="AT198" s="794"/>
      <c r="AU198" s="28">
        <v>9</v>
      </c>
      <c r="AV198" s="28"/>
      <c r="AW198" s="29"/>
      <c r="AX198" s="29"/>
      <c r="AY198" s="27"/>
    </row>
    <row r="199" spans="2:51" x14ac:dyDescent="0.2">
      <c r="B199" s="795"/>
      <c r="C199" s="789"/>
      <c r="D199" s="789"/>
      <c r="E199" s="789"/>
      <c r="F199" s="792"/>
      <c r="G199" s="189">
        <v>0</v>
      </c>
      <c r="H199" s="191"/>
      <c r="I199" s="192"/>
      <c r="J199" s="192"/>
      <c r="K199" s="193"/>
      <c r="L199" s="795"/>
      <c r="M199" s="789"/>
      <c r="N199" s="789"/>
      <c r="O199" s="789"/>
      <c r="P199" s="792"/>
      <c r="Q199" s="189">
        <v>0</v>
      </c>
      <c r="R199" s="191"/>
      <c r="S199" s="192"/>
      <c r="T199" s="192"/>
      <c r="U199" s="193"/>
      <c r="V199" s="795"/>
      <c r="W199" s="789"/>
      <c r="X199" s="789"/>
      <c r="Y199" s="789"/>
      <c r="Z199" s="792"/>
      <c r="AA199" s="189">
        <v>0</v>
      </c>
      <c r="AB199" s="191"/>
      <c r="AC199" s="192"/>
      <c r="AD199" s="192"/>
      <c r="AE199" s="193"/>
      <c r="AF199" s="795"/>
      <c r="AG199" s="789"/>
      <c r="AH199" s="789"/>
      <c r="AI199" s="789"/>
      <c r="AJ199" s="792"/>
      <c r="AK199" s="189">
        <v>0</v>
      </c>
      <c r="AL199" s="191"/>
      <c r="AM199" s="192"/>
      <c r="AN199" s="192"/>
      <c r="AO199" s="193"/>
      <c r="AP199" s="795"/>
      <c r="AQ199" s="789"/>
      <c r="AR199" s="789"/>
      <c r="AS199" s="789"/>
      <c r="AT199" s="792"/>
      <c r="AU199" s="189">
        <v>0</v>
      </c>
      <c r="AV199" s="191"/>
      <c r="AW199" s="192"/>
      <c r="AX199" s="192"/>
      <c r="AY199" s="193"/>
    </row>
    <row r="200" spans="2:51" x14ac:dyDescent="0.2">
      <c r="B200" s="796"/>
      <c r="C200" s="790"/>
      <c r="D200" s="790"/>
      <c r="E200" s="790"/>
      <c r="F200" s="793"/>
      <c r="G200" s="190">
        <v>1</v>
      </c>
      <c r="H200" s="194"/>
      <c r="I200" s="195"/>
      <c r="J200" s="195"/>
      <c r="K200" s="196"/>
      <c r="L200" s="796"/>
      <c r="M200" s="790"/>
      <c r="N200" s="790"/>
      <c r="O200" s="790"/>
      <c r="P200" s="793"/>
      <c r="Q200" s="190">
        <v>1</v>
      </c>
      <c r="R200" s="194"/>
      <c r="S200" s="195"/>
      <c r="T200" s="195"/>
      <c r="U200" s="196"/>
      <c r="V200" s="796"/>
      <c r="W200" s="790"/>
      <c r="X200" s="790"/>
      <c r="Y200" s="790"/>
      <c r="Z200" s="793"/>
      <c r="AA200" s="190">
        <v>1</v>
      </c>
      <c r="AB200" s="194"/>
      <c r="AC200" s="195"/>
      <c r="AD200" s="195"/>
      <c r="AE200" s="196"/>
      <c r="AF200" s="796"/>
      <c r="AG200" s="790"/>
      <c r="AH200" s="790"/>
      <c r="AI200" s="790"/>
      <c r="AJ200" s="793"/>
      <c r="AK200" s="190">
        <v>1</v>
      </c>
      <c r="AL200" s="194"/>
      <c r="AM200" s="195"/>
      <c r="AN200" s="195"/>
      <c r="AO200" s="196"/>
      <c r="AP200" s="796"/>
      <c r="AQ200" s="790"/>
      <c r="AR200" s="790"/>
      <c r="AS200" s="790"/>
      <c r="AT200" s="793"/>
      <c r="AU200" s="190">
        <v>1</v>
      </c>
      <c r="AV200" s="194"/>
      <c r="AW200" s="195"/>
      <c r="AX200" s="195"/>
      <c r="AY200" s="196"/>
    </row>
    <row r="201" spans="2:51" x14ac:dyDescent="0.2">
      <c r="B201" s="796"/>
      <c r="C201" s="790"/>
      <c r="D201" s="790"/>
      <c r="E201" s="790"/>
      <c r="F201" s="793"/>
      <c r="G201" s="190">
        <v>2</v>
      </c>
      <c r="H201" s="194"/>
      <c r="I201" s="195"/>
      <c r="J201" s="195"/>
      <c r="K201" s="196"/>
      <c r="L201" s="796"/>
      <c r="M201" s="790"/>
      <c r="N201" s="790"/>
      <c r="O201" s="790"/>
      <c r="P201" s="793"/>
      <c r="Q201" s="190">
        <v>2</v>
      </c>
      <c r="R201" s="194"/>
      <c r="S201" s="195"/>
      <c r="T201" s="195"/>
      <c r="U201" s="196"/>
      <c r="V201" s="796"/>
      <c r="W201" s="790"/>
      <c r="X201" s="790"/>
      <c r="Y201" s="790"/>
      <c r="Z201" s="793"/>
      <c r="AA201" s="190">
        <v>2</v>
      </c>
      <c r="AB201" s="194"/>
      <c r="AC201" s="195"/>
      <c r="AD201" s="195"/>
      <c r="AE201" s="196"/>
      <c r="AF201" s="796"/>
      <c r="AG201" s="790"/>
      <c r="AH201" s="790"/>
      <c r="AI201" s="790"/>
      <c r="AJ201" s="793"/>
      <c r="AK201" s="190">
        <v>2</v>
      </c>
      <c r="AL201" s="194"/>
      <c r="AM201" s="195"/>
      <c r="AN201" s="195"/>
      <c r="AO201" s="196"/>
      <c r="AP201" s="796"/>
      <c r="AQ201" s="790"/>
      <c r="AR201" s="790"/>
      <c r="AS201" s="790"/>
      <c r="AT201" s="793"/>
      <c r="AU201" s="190">
        <v>2</v>
      </c>
      <c r="AV201" s="194"/>
      <c r="AW201" s="195"/>
      <c r="AX201" s="195"/>
      <c r="AY201" s="196"/>
    </row>
    <row r="202" spans="2:51" x14ac:dyDescent="0.2">
      <c r="B202" s="796"/>
      <c r="C202" s="790"/>
      <c r="D202" s="790"/>
      <c r="E202" s="790"/>
      <c r="F202" s="793"/>
      <c r="G202" s="190">
        <v>3</v>
      </c>
      <c r="H202" s="194"/>
      <c r="I202" s="195"/>
      <c r="J202" s="195"/>
      <c r="K202" s="196"/>
      <c r="L202" s="796"/>
      <c r="M202" s="790"/>
      <c r="N202" s="790"/>
      <c r="O202" s="790"/>
      <c r="P202" s="793"/>
      <c r="Q202" s="190">
        <v>3</v>
      </c>
      <c r="R202" s="194"/>
      <c r="S202" s="195"/>
      <c r="T202" s="195"/>
      <c r="U202" s="196"/>
      <c r="V202" s="796"/>
      <c r="W202" s="790"/>
      <c r="X202" s="790"/>
      <c r="Y202" s="790"/>
      <c r="Z202" s="793"/>
      <c r="AA202" s="190">
        <v>3</v>
      </c>
      <c r="AB202" s="194"/>
      <c r="AC202" s="195"/>
      <c r="AD202" s="195"/>
      <c r="AE202" s="196"/>
      <c r="AF202" s="796"/>
      <c r="AG202" s="790"/>
      <c r="AH202" s="790"/>
      <c r="AI202" s="790"/>
      <c r="AJ202" s="793"/>
      <c r="AK202" s="190">
        <v>3</v>
      </c>
      <c r="AL202" s="194"/>
      <c r="AM202" s="195"/>
      <c r="AN202" s="195"/>
      <c r="AO202" s="196"/>
      <c r="AP202" s="796"/>
      <c r="AQ202" s="790"/>
      <c r="AR202" s="790"/>
      <c r="AS202" s="790"/>
      <c r="AT202" s="793"/>
      <c r="AU202" s="190">
        <v>3</v>
      </c>
      <c r="AV202" s="194"/>
      <c r="AW202" s="195"/>
      <c r="AX202" s="195"/>
      <c r="AY202" s="196"/>
    </row>
    <row r="203" spans="2:51" x14ac:dyDescent="0.2">
      <c r="B203" s="796"/>
      <c r="C203" s="790"/>
      <c r="D203" s="790"/>
      <c r="E203" s="790"/>
      <c r="F203" s="793"/>
      <c r="G203" s="190">
        <v>4</v>
      </c>
      <c r="H203" s="194"/>
      <c r="I203" s="195"/>
      <c r="J203" s="195"/>
      <c r="K203" s="196"/>
      <c r="L203" s="796"/>
      <c r="M203" s="790"/>
      <c r="N203" s="790"/>
      <c r="O203" s="790"/>
      <c r="P203" s="793"/>
      <c r="Q203" s="190">
        <v>4</v>
      </c>
      <c r="R203" s="194"/>
      <c r="S203" s="195"/>
      <c r="T203" s="195"/>
      <c r="U203" s="196"/>
      <c r="V203" s="796"/>
      <c r="W203" s="790"/>
      <c r="X203" s="790"/>
      <c r="Y203" s="790"/>
      <c r="Z203" s="793"/>
      <c r="AA203" s="190">
        <v>4</v>
      </c>
      <c r="AB203" s="194"/>
      <c r="AC203" s="195"/>
      <c r="AD203" s="195"/>
      <c r="AE203" s="196"/>
      <c r="AF203" s="796"/>
      <c r="AG203" s="790"/>
      <c r="AH203" s="790"/>
      <c r="AI203" s="790"/>
      <c r="AJ203" s="793"/>
      <c r="AK203" s="190">
        <v>4</v>
      </c>
      <c r="AL203" s="194"/>
      <c r="AM203" s="195"/>
      <c r="AN203" s="195"/>
      <c r="AO203" s="196"/>
      <c r="AP203" s="796"/>
      <c r="AQ203" s="790"/>
      <c r="AR203" s="790"/>
      <c r="AS203" s="790"/>
      <c r="AT203" s="793"/>
      <c r="AU203" s="190">
        <v>4</v>
      </c>
      <c r="AV203" s="194"/>
      <c r="AW203" s="195"/>
      <c r="AX203" s="195"/>
      <c r="AY203" s="196"/>
    </row>
    <row r="204" spans="2:51" x14ac:dyDescent="0.2">
      <c r="B204" s="796"/>
      <c r="C204" s="790"/>
      <c r="D204" s="790"/>
      <c r="E204" s="790"/>
      <c r="F204" s="793"/>
      <c r="G204" s="190">
        <v>5</v>
      </c>
      <c r="H204" s="194"/>
      <c r="I204" s="195"/>
      <c r="J204" s="195"/>
      <c r="K204" s="196"/>
      <c r="L204" s="796"/>
      <c r="M204" s="790"/>
      <c r="N204" s="790"/>
      <c r="O204" s="790"/>
      <c r="P204" s="793"/>
      <c r="Q204" s="190">
        <v>5</v>
      </c>
      <c r="R204" s="194"/>
      <c r="S204" s="195"/>
      <c r="T204" s="195"/>
      <c r="U204" s="196"/>
      <c r="V204" s="796"/>
      <c r="W204" s="790"/>
      <c r="X204" s="790"/>
      <c r="Y204" s="790"/>
      <c r="Z204" s="793"/>
      <c r="AA204" s="190">
        <v>5</v>
      </c>
      <c r="AB204" s="194"/>
      <c r="AC204" s="195"/>
      <c r="AD204" s="195"/>
      <c r="AE204" s="196"/>
      <c r="AF204" s="796"/>
      <c r="AG204" s="790"/>
      <c r="AH204" s="790"/>
      <c r="AI204" s="790"/>
      <c r="AJ204" s="793"/>
      <c r="AK204" s="190">
        <v>5</v>
      </c>
      <c r="AL204" s="194"/>
      <c r="AM204" s="195"/>
      <c r="AN204" s="195"/>
      <c r="AO204" s="196"/>
      <c r="AP204" s="796"/>
      <c r="AQ204" s="790"/>
      <c r="AR204" s="790"/>
      <c r="AS204" s="790"/>
      <c r="AT204" s="793"/>
      <c r="AU204" s="190">
        <v>5</v>
      </c>
      <c r="AV204" s="194"/>
      <c r="AW204" s="195"/>
      <c r="AX204" s="195"/>
      <c r="AY204" s="196"/>
    </row>
    <row r="205" spans="2:51" x14ac:dyDescent="0.2">
      <c r="B205" s="796"/>
      <c r="C205" s="790"/>
      <c r="D205" s="790"/>
      <c r="E205" s="790"/>
      <c r="F205" s="793"/>
      <c r="G205" s="190">
        <v>6</v>
      </c>
      <c r="H205" s="194"/>
      <c r="I205" s="195"/>
      <c r="J205" s="195"/>
      <c r="K205" s="196"/>
      <c r="L205" s="796"/>
      <c r="M205" s="790"/>
      <c r="N205" s="790"/>
      <c r="O205" s="790"/>
      <c r="P205" s="793"/>
      <c r="Q205" s="190">
        <v>6</v>
      </c>
      <c r="R205" s="194"/>
      <c r="S205" s="195"/>
      <c r="T205" s="195"/>
      <c r="U205" s="196"/>
      <c r="V205" s="796"/>
      <c r="W205" s="790"/>
      <c r="X205" s="790"/>
      <c r="Y205" s="790"/>
      <c r="Z205" s="793"/>
      <c r="AA205" s="190">
        <v>6</v>
      </c>
      <c r="AB205" s="194"/>
      <c r="AC205" s="195"/>
      <c r="AD205" s="195"/>
      <c r="AE205" s="196"/>
      <c r="AF205" s="796"/>
      <c r="AG205" s="790"/>
      <c r="AH205" s="790"/>
      <c r="AI205" s="790"/>
      <c r="AJ205" s="793"/>
      <c r="AK205" s="190">
        <v>6</v>
      </c>
      <c r="AL205" s="194"/>
      <c r="AM205" s="195"/>
      <c r="AN205" s="195"/>
      <c r="AO205" s="196"/>
      <c r="AP205" s="796"/>
      <c r="AQ205" s="790"/>
      <c r="AR205" s="790"/>
      <c r="AS205" s="790"/>
      <c r="AT205" s="793"/>
      <c r="AU205" s="190">
        <v>6</v>
      </c>
      <c r="AV205" s="194"/>
      <c r="AW205" s="195"/>
      <c r="AX205" s="195"/>
      <c r="AY205" s="196"/>
    </row>
    <row r="206" spans="2:51" x14ac:dyDescent="0.2">
      <c r="B206" s="796"/>
      <c r="C206" s="790"/>
      <c r="D206" s="790"/>
      <c r="E206" s="790"/>
      <c r="F206" s="793"/>
      <c r="G206" s="190">
        <v>7</v>
      </c>
      <c r="H206" s="194"/>
      <c r="I206" s="195"/>
      <c r="J206" s="195"/>
      <c r="K206" s="196"/>
      <c r="L206" s="796"/>
      <c r="M206" s="790"/>
      <c r="N206" s="790"/>
      <c r="O206" s="790"/>
      <c r="P206" s="793"/>
      <c r="Q206" s="190">
        <v>7</v>
      </c>
      <c r="R206" s="194"/>
      <c r="S206" s="195"/>
      <c r="T206" s="195"/>
      <c r="U206" s="196"/>
      <c r="V206" s="796"/>
      <c r="W206" s="790"/>
      <c r="X206" s="790"/>
      <c r="Y206" s="790"/>
      <c r="Z206" s="793"/>
      <c r="AA206" s="190">
        <v>7</v>
      </c>
      <c r="AB206" s="194"/>
      <c r="AC206" s="195"/>
      <c r="AD206" s="195"/>
      <c r="AE206" s="196"/>
      <c r="AF206" s="796"/>
      <c r="AG206" s="790"/>
      <c r="AH206" s="790"/>
      <c r="AI206" s="790"/>
      <c r="AJ206" s="793"/>
      <c r="AK206" s="190">
        <v>7</v>
      </c>
      <c r="AL206" s="194"/>
      <c r="AM206" s="195"/>
      <c r="AN206" s="195"/>
      <c r="AO206" s="196"/>
      <c r="AP206" s="796"/>
      <c r="AQ206" s="790"/>
      <c r="AR206" s="790"/>
      <c r="AS206" s="790"/>
      <c r="AT206" s="793"/>
      <c r="AU206" s="190">
        <v>7</v>
      </c>
      <c r="AV206" s="194"/>
      <c r="AW206" s="195"/>
      <c r="AX206" s="195"/>
      <c r="AY206" s="196"/>
    </row>
    <row r="207" spans="2:51" x14ac:dyDescent="0.2">
      <c r="B207" s="796"/>
      <c r="C207" s="790"/>
      <c r="D207" s="790"/>
      <c r="E207" s="790"/>
      <c r="F207" s="793"/>
      <c r="G207" s="190">
        <v>8</v>
      </c>
      <c r="H207" s="194"/>
      <c r="I207" s="195"/>
      <c r="J207" s="195"/>
      <c r="K207" s="196"/>
      <c r="L207" s="796"/>
      <c r="M207" s="790"/>
      <c r="N207" s="790"/>
      <c r="O207" s="790"/>
      <c r="P207" s="793"/>
      <c r="Q207" s="190">
        <v>8</v>
      </c>
      <c r="R207" s="194"/>
      <c r="S207" s="195"/>
      <c r="T207" s="195"/>
      <c r="U207" s="196"/>
      <c r="V207" s="796"/>
      <c r="W207" s="790"/>
      <c r="X207" s="790"/>
      <c r="Y207" s="790"/>
      <c r="Z207" s="793"/>
      <c r="AA207" s="190">
        <v>8</v>
      </c>
      <c r="AB207" s="194"/>
      <c r="AC207" s="195"/>
      <c r="AD207" s="195"/>
      <c r="AE207" s="196"/>
      <c r="AF207" s="796"/>
      <c r="AG207" s="790"/>
      <c r="AH207" s="790"/>
      <c r="AI207" s="790"/>
      <c r="AJ207" s="793"/>
      <c r="AK207" s="190">
        <v>8</v>
      </c>
      <c r="AL207" s="194"/>
      <c r="AM207" s="195"/>
      <c r="AN207" s="195"/>
      <c r="AO207" s="196"/>
      <c r="AP207" s="796"/>
      <c r="AQ207" s="790"/>
      <c r="AR207" s="790"/>
      <c r="AS207" s="790"/>
      <c r="AT207" s="793"/>
      <c r="AU207" s="190">
        <v>8</v>
      </c>
      <c r="AV207" s="194"/>
      <c r="AW207" s="195"/>
      <c r="AX207" s="195"/>
      <c r="AY207" s="196"/>
    </row>
    <row r="208" spans="2:51" x14ac:dyDescent="0.2">
      <c r="B208" s="797"/>
      <c r="C208" s="791"/>
      <c r="D208" s="791"/>
      <c r="E208" s="791"/>
      <c r="F208" s="794"/>
      <c r="G208" s="28">
        <v>9</v>
      </c>
      <c r="H208" s="28"/>
      <c r="I208" s="29"/>
      <c r="J208" s="29"/>
      <c r="K208" s="27"/>
      <c r="L208" s="797"/>
      <c r="M208" s="791"/>
      <c r="N208" s="791"/>
      <c r="O208" s="791"/>
      <c r="P208" s="794"/>
      <c r="Q208" s="28">
        <v>9</v>
      </c>
      <c r="R208" s="28"/>
      <c r="S208" s="29"/>
      <c r="T208" s="29"/>
      <c r="U208" s="27"/>
      <c r="V208" s="797"/>
      <c r="W208" s="791"/>
      <c r="X208" s="791"/>
      <c r="Y208" s="791"/>
      <c r="Z208" s="794"/>
      <c r="AA208" s="28">
        <v>9</v>
      </c>
      <c r="AB208" s="28"/>
      <c r="AC208" s="29"/>
      <c r="AD208" s="29"/>
      <c r="AE208" s="27"/>
      <c r="AF208" s="797"/>
      <c r="AG208" s="791"/>
      <c r="AH208" s="791"/>
      <c r="AI208" s="791"/>
      <c r="AJ208" s="794"/>
      <c r="AK208" s="28">
        <v>9</v>
      </c>
      <c r="AL208" s="28"/>
      <c r="AM208" s="29"/>
      <c r="AN208" s="29"/>
      <c r="AO208" s="27"/>
      <c r="AP208" s="797"/>
      <c r="AQ208" s="791"/>
      <c r="AR208" s="791"/>
      <c r="AS208" s="791"/>
      <c r="AT208" s="794"/>
      <c r="AU208" s="28">
        <v>9</v>
      </c>
      <c r="AV208" s="28"/>
      <c r="AW208" s="29"/>
      <c r="AX208" s="29"/>
      <c r="AY208" s="27"/>
    </row>
    <row r="209" spans="2:51" x14ac:dyDescent="0.2">
      <c r="B209" s="795"/>
      <c r="C209" s="789"/>
      <c r="D209" s="789"/>
      <c r="E209" s="789"/>
      <c r="F209" s="792"/>
      <c r="G209" s="189">
        <v>0</v>
      </c>
      <c r="H209" s="191"/>
      <c r="I209" s="192"/>
      <c r="J209" s="192"/>
      <c r="K209" s="193"/>
      <c r="L209" s="795"/>
      <c r="M209" s="789"/>
      <c r="N209" s="789"/>
      <c r="O209" s="789"/>
      <c r="P209" s="792"/>
      <c r="Q209" s="189">
        <v>0</v>
      </c>
      <c r="R209" s="191"/>
      <c r="S209" s="192"/>
      <c r="T209" s="192"/>
      <c r="U209" s="193"/>
      <c r="V209" s="795"/>
      <c r="W209" s="789"/>
      <c r="X209" s="789"/>
      <c r="Y209" s="789"/>
      <c r="Z209" s="792"/>
      <c r="AA209" s="189">
        <v>0</v>
      </c>
      <c r="AB209" s="191"/>
      <c r="AC209" s="192"/>
      <c r="AD209" s="192"/>
      <c r="AE209" s="193"/>
      <c r="AF209" s="795"/>
      <c r="AG209" s="789"/>
      <c r="AH209" s="789"/>
      <c r="AI209" s="789"/>
      <c r="AJ209" s="792"/>
      <c r="AK209" s="189">
        <v>0</v>
      </c>
      <c r="AL209" s="191"/>
      <c r="AM209" s="192"/>
      <c r="AN209" s="192"/>
      <c r="AO209" s="193"/>
      <c r="AP209" s="795"/>
      <c r="AQ209" s="789"/>
      <c r="AR209" s="789"/>
      <c r="AS209" s="789"/>
      <c r="AT209" s="792"/>
      <c r="AU209" s="189">
        <v>0</v>
      </c>
      <c r="AV209" s="191"/>
      <c r="AW209" s="192"/>
      <c r="AX209" s="192"/>
      <c r="AY209" s="193"/>
    </row>
    <row r="210" spans="2:51" x14ac:dyDescent="0.2">
      <c r="B210" s="796"/>
      <c r="C210" s="790"/>
      <c r="D210" s="790"/>
      <c r="E210" s="790"/>
      <c r="F210" s="793"/>
      <c r="G210" s="190">
        <v>1</v>
      </c>
      <c r="H210" s="194"/>
      <c r="I210" s="195"/>
      <c r="J210" s="195"/>
      <c r="K210" s="196"/>
      <c r="L210" s="796"/>
      <c r="M210" s="790"/>
      <c r="N210" s="790"/>
      <c r="O210" s="790"/>
      <c r="P210" s="793"/>
      <c r="Q210" s="190">
        <v>1</v>
      </c>
      <c r="R210" s="194"/>
      <c r="S210" s="195"/>
      <c r="T210" s="195"/>
      <c r="U210" s="196"/>
      <c r="V210" s="796"/>
      <c r="W210" s="790"/>
      <c r="X210" s="790"/>
      <c r="Y210" s="790"/>
      <c r="Z210" s="793"/>
      <c r="AA210" s="190">
        <v>1</v>
      </c>
      <c r="AB210" s="194"/>
      <c r="AC210" s="195"/>
      <c r="AD210" s="195"/>
      <c r="AE210" s="196"/>
      <c r="AF210" s="796"/>
      <c r="AG210" s="790"/>
      <c r="AH210" s="790"/>
      <c r="AI210" s="790"/>
      <c r="AJ210" s="793"/>
      <c r="AK210" s="190">
        <v>1</v>
      </c>
      <c r="AL210" s="194"/>
      <c r="AM210" s="195"/>
      <c r="AN210" s="195"/>
      <c r="AO210" s="196"/>
      <c r="AP210" s="796"/>
      <c r="AQ210" s="790"/>
      <c r="AR210" s="790"/>
      <c r="AS210" s="790"/>
      <c r="AT210" s="793"/>
      <c r="AU210" s="190">
        <v>1</v>
      </c>
      <c r="AV210" s="194"/>
      <c r="AW210" s="195"/>
      <c r="AX210" s="195"/>
      <c r="AY210" s="196"/>
    </row>
    <row r="211" spans="2:51" x14ac:dyDescent="0.2">
      <c r="B211" s="796"/>
      <c r="C211" s="790"/>
      <c r="D211" s="790"/>
      <c r="E211" s="790"/>
      <c r="F211" s="793"/>
      <c r="G211" s="190">
        <v>2</v>
      </c>
      <c r="H211" s="194"/>
      <c r="I211" s="195"/>
      <c r="J211" s="195"/>
      <c r="K211" s="196"/>
      <c r="L211" s="796"/>
      <c r="M211" s="790"/>
      <c r="N211" s="790"/>
      <c r="O211" s="790"/>
      <c r="P211" s="793"/>
      <c r="Q211" s="190">
        <v>2</v>
      </c>
      <c r="R211" s="194"/>
      <c r="S211" s="195"/>
      <c r="T211" s="195"/>
      <c r="U211" s="196"/>
      <c r="V211" s="796"/>
      <c r="W211" s="790"/>
      <c r="X211" s="790"/>
      <c r="Y211" s="790"/>
      <c r="Z211" s="793"/>
      <c r="AA211" s="190">
        <v>2</v>
      </c>
      <c r="AB211" s="194"/>
      <c r="AC211" s="195"/>
      <c r="AD211" s="195"/>
      <c r="AE211" s="196"/>
      <c r="AF211" s="796"/>
      <c r="AG211" s="790"/>
      <c r="AH211" s="790"/>
      <c r="AI211" s="790"/>
      <c r="AJ211" s="793"/>
      <c r="AK211" s="190">
        <v>2</v>
      </c>
      <c r="AL211" s="194"/>
      <c r="AM211" s="195"/>
      <c r="AN211" s="195"/>
      <c r="AO211" s="196"/>
      <c r="AP211" s="796"/>
      <c r="AQ211" s="790"/>
      <c r="AR211" s="790"/>
      <c r="AS211" s="790"/>
      <c r="AT211" s="793"/>
      <c r="AU211" s="190">
        <v>2</v>
      </c>
      <c r="AV211" s="194"/>
      <c r="AW211" s="195"/>
      <c r="AX211" s="195"/>
      <c r="AY211" s="196"/>
    </row>
    <row r="212" spans="2:51" x14ac:dyDescent="0.2">
      <c r="B212" s="796"/>
      <c r="C212" s="790"/>
      <c r="D212" s="790"/>
      <c r="E212" s="790"/>
      <c r="F212" s="793"/>
      <c r="G212" s="190">
        <v>3</v>
      </c>
      <c r="H212" s="194"/>
      <c r="I212" s="195"/>
      <c r="J212" s="195"/>
      <c r="K212" s="196"/>
      <c r="L212" s="796"/>
      <c r="M212" s="790"/>
      <c r="N212" s="790"/>
      <c r="O212" s="790"/>
      <c r="P212" s="793"/>
      <c r="Q212" s="190">
        <v>3</v>
      </c>
      <c r="R212" s="194"/>
      <c r="S212" s="195"/>
      <c r="T212" s="195"/>
      <c r="U212" s="196"/>
      <c r="V212" s="796"/>
      <c r="W212" s="790"/>
      <c r="X212" s="790"/>
      <c r="Y212" s="790"/>
      <c r="Z212" s="793"/>
      <c r="AA212" s="190">
        <v>3</v>
      </c>
      <c r="AB212" s="194"/>
      <c r="AC212" s="195"/>
      <c r="AD212" s="195"/>
      <c r="AE212" s="196"/>
      <c r="AF212" s="796"/>
      <c r="AG212" s="790"/>
      <c r="AH212" s="790"/>
      <c r="AI212" s="790"/>
      <c r="AJ212" s="793"/>
      <c r="AK212" s="190">
        <v>3</v>
      </c>
      <c r="AL212" s="194"/>
      <c r="AM212" s="195"/>
      <c r="AN212" s="195"/>
      <c r="AO212" s="196"/>
      <c r="AP212" s="796"/>
      <c r="AQ212" s="790"/>
      <c r="AR212" s="790"/>
      <c r="AS212" s="790"/>
      <c r="AT212" s="793"/>
      <c r="AU212" s="190">
        <v>3</v>
      </c>
      <c r="AV212" s="194"/>
      <c r="AW212" s="195"/>
      <c r="AX212" s="195"/>
      <c r="AY212" s="196"/>
    </row>
    <row r="213" spans="2:51" x14ac:dyDescent="0.2">
      <c r="B213" s="796"/>
      <c r="C213" s="790"/>
      <c r="D213" s="790"/>
      <c r="E213" s="790"/>
      <c r="F213" s="793"/>
      <c r="G213" s="190">
        <v>4</v>
      </c>
      <c r="H213" s="194"/>
      <c r="I213" s="195"/>
      <c r="J213" s="195"/>
      <c r="K213" s="196"/>
      <c r="L213" s="796"/>
      <c r="M213" s="790"/>
      <c r="N213" s="790"/>
      <c r="O213" s="790"/>
      <c r="P213" s="793"/>
      <c r="Q213" s="190">
        <v>4</v>
      </c>
      <c r="R213" s="194"/>
      <c r="S213" s="195"/>
      <c r="T213" s="195"/>
      <c r="U213" s="196"/>
      <c r="V213" s="796"/>
      <c r="W213" s="790"/>
      <c r="X213" s="790"/>
      <c r="Y213" s="790"/>
      <c r="Z213" s="793"/>
      <c r="AA213" s="190">
        <v>4</v>
      </c>
      <c r="AB213" s="194"/>
      <c r="AC213" s="195"/>
      <c r="AD213" s="195"/>
      <c r="AE213" s="196"/>
      <c r="AF213" s="796"/>
      <c r="AG213" s="790"/>
      <c r="AH213" s="790"/>
      <c r="AI213" s="790"/>
      <c r="AJ213" s="793"/>
      <c r="AK213" s="190">
        <v>4</v>
      </c>
      <c r="AL213" s="194"/>
      <c r="AM213" s="195"/>
      <c r="AN213" s="195"/>
      <c r="AO213" s="196"/>
      <c r="AP213" s="796"/>
      <c r="AQ213" s="790"/>
      <c r="AR213" s="790"/>
      <c r="AS213" s="790"/>
      <c r="AT213" s="793"/>
      <c r="AU213" s="190">
        <v>4</v>
      </c>
      <c r="AV213" s="194"/>
      <c r="AW213" s="195"/>
      <c r="AX213" s="195"/>
      <c r="AY213" s="196"/>
    </row>
    <row r="214" spans="2:51" x14ac:dyDescent="0.2">
      <c r="B214" s="796"/>
      <c r="C214" s="790"/>
      <c r="D214" s="790"/>
      <c r="E214" s="790"/>
      <c r="F214" s="793"/>
      <c r="G214" s="190">
        <v>5</v>
      </c>
      <c r="H214" s="194"/>
      <c r="I214" s="195"/>
      <c r="J214" s="195"/>
      <c r="K214" s="196"/>
      <c r="L214" s="796"/>
      <c r="M214" s="790"/>
      <c r="N214" s="790"/>
      <c r="O214" s="790"/>
      <c r="P214" s="793"/>
      <c r="Q214" s="190">
        <v>5</v>
      </c>
      <c r="R214" s="194"/>
      <c r="S214" s="195"/>
      <c r="T214" s="195"/>
      <c r="U214" s="196"/>
      <c r="V214" s="796"/>
      <c r="W214" s="790"/>
      <c r="X214" s="790"/>
      <c r="Y214" s="790"/>
      <c r="Z214" s="793"/>
      <c r="AA214" s="190">
        <v>5</v>
      </c>
      <c r="AB214" s="194"/>
      <c r="AC214" s="195"/>
      <c r="AD214" s="195"/>
      <c r="AE214" s="196"/>
      <c r="AF214" s="796"/>
      <c r="AG214" s="790"/>
      <c r="AH214" s="790"/>
      <c r="AI214" s="790"/>
      <c r="AJ214" s="793"/>
      <c r="AK214" s="190">
        <v>5</v>
      </c>
      <c r="AL214" s="194"/>
      <c r="AM214" s="195"/>
      <c r="AN214" s="195"/>
      <c r="AO214" s="196"/>
      <c r="AP214" s="796"/>
      <c r="AQ214" s="790"/>
      <c r="AR214" s="790"/>
      <c r="AS214" s="790"/>
      <c r="AT214" s="793"/>
      <c r="AU214" s="190">
        <v>5</v>
      </c>
      <c r="AV214" s="194"/>
      <c r="AW214" s="195"/>
      <c r="AX214" s="195"/>
      <c r="AY214" s="196"/>
    </row>
    <row r="215" spans="2:51" x14ac:dyDescent="0.2">
      <c r="B215" s="796"/>
      <c r="C215" s="790"/>
      <c r="D215" s="790"/>
      <c r="E215" s="790"/>
      <c r="F215" s="793"/>
      <c r="G215" s="190">
        <v>6</v>
      </c>
      <c r="H215" s="194"/>
      <c r="I215" s="195"/>
      <c r="J215" s="195"/>
      <c r="K215" s="196"/>
      <c r="L215" s="796"/>
      <c r="M215" s="790"/>
      <c r="N215" s="790"/>
      <c r="O215" s="790"/>
      <c r="P215" s="793"/>
      <c r="Q215" s="190">
        <v>6</v>
      </c>
      <c r="R215" s="194"/>
      <c r="S215" s="195"/>
      <c r="T215" s="195"/>
      <c r="U215" s="196"/>
      <c r="V215" s="796"/>
      <c r="W215" s="790"/>
      <c r="X215" s="790"/>
      <c r="Y215" s="790"/>
      <c r="Z215" s="793"/>
      <c r="AA215" s="190">
        <v>6</v>
      </c>
      <c r="AB215" s="194"/>
      <c r="AC215" s="195"/>
      <c r="AD215" s="195"/>
      <c r="AE215" s="196"/>
      <c r="AF215" s="796"/>
      <c r="AG215" s="790"/>
      <c r="AH215" s="790"/>
      <c r="AI215" s="790"/>
      <c r="AJ215" s="793"/>
      <c r="AK215" s="190">
        <v>6</v>
      </c>
      <c r="AL215" s="194"/>
      <c r="AM215" s="195"/>
      <c r="AN215" s="195"/>
      <c r="AO215" s="196"/>
      <c r="AP215" s="796"/>
      <c r="AQ215" s="790"/>
      <c r="AR215" s="790"/>
      <c r="AS215" s="790"/>
      <c r="AT215" s="793"/>
      <c r="AU215" s="190">
        <v>6</v>
      </c>
      <c r="AV215" s="194"/>
      <c r="AW215" s="195"/>
      <c r="AX215" s="195"/>
      <c r="AY215" s="196"/>
    </row>
    <row r="216" spans="2:51" x14ac:dyDescent="0.2">
      <c r="B216" s="796"/>
      <c r="C216" s="790"/>
      <c r="D216" s="790"/>
      <c r="E216" s="790"/>
      <c r="F216" s="793"/>
      <c r="G216" s="190">
        <v>7</v>
      </c>
      <c r="H216" s="194"/>
      <c r="I216" s="195"/>
      <c r="J216" s="195"/>
      <c r="K216" s="196"/>
      <c r="L216" s="796"/>
      <c r="M216" s="790"/>
      <c r="N216" s="790"/>
      <c r="O216" s="790"/>
      <c r="P216" s="793"/>
      <c r="Q216" s="190">
        <v>7</v>
      </c>
      <c r="R216" s="194"/>
      <c r="S216" s="195"/>
      <c r="T216" s="195"/>
      <c r="U216" s="196"/>
      <c r="V216" s="796"/>
      <c r="W216" s="790"/>
      <c r="X216" s="790"/>
      <c r="Y216" s="790"/>
      <c r="Z216" s="793"/>
      <c r="AA216" s="190">
        <v>7</v>
      </c>
      <c r="AB216" s="194"/>
      <c r="AC216" s="195"/>
      <c r="AD216" s="195"/>
      <c r="AE216" s="196"/>
      <c r="AF216" s="796"/>
      <c r="AG216" s="790"/>
      <c r="AH216" s="790"/>
      <c r="AI216" s="790"/>
      <c r="AJ216" s="793"/>
      <c r="AK216" s="190">
        <v>7</v>
      </c>
      <c r="AL216" s="194"/>
      <c r="AM216" s="195"/>
      <c r="AN216" s="195"/>
      <c r="AO216" s="196"/>
      <c r="AP216" s="796"/>
      <c r="AQ216" s="790"/>
      <c r="AR216" s="790"/>
      <c r="AS216" s="790"/>
      <c r="AT216" s="793"/>
      <c r="AU216" s="190">
        <v>7</v>
      </c>
      <c r="AV216" s="194"/>
      <c r="AW216" s="195"/>
      <c r="AX216" s="195"/>
      <c r="AY216" s="196"/>
    </row>
    <row r="217" spans="2:51" x14ac:dyDescent="0.2">
      <c r="B217" s="796"/>
      <c r="C217" s="790"/>
      <c r="D217" s="790"/>
      <c r="E217" s="790"/>
      <c r="F217" s="793"/>
      <c r="G217" s="190">
        <v>8</v>
      </c>
      <c r="H217" s="194"/>
      <c r="I217" s="195"/>
      <c r="J217" s="195"/>
      <c r="K217" s="196"/>
      <c r="L217" s="796"/>
      <c r="M217" s="790"/>
      <c r="N217" s="790"/>
      <c r="O217" s="790"/>
      <c r="P217" s="793"/>
      <c r="Q217" s="190">
        <v>8</v>
      </c>
      <c r="R217" s="194"/>
      <c r="S217" s="195"/>
      <c r="T217" s="195"/>
      <c r="U217" s="196"/>
      <c r="V217" s="796"/>
      <c r="W217" s="790"/>
      <c r="X217" s="790"/>
      <c r="Y217" s="790"/>
      <c r="Z217" s="793"/>
      <c r="AA217" s="190">
        <v>8</v>
      </c>
      <c r="AB217" s="194"/>
      <c r="AC217" s="195"/>
      <c r="AD217" s="195"/>
      <c r="AE217" s="196"/>
      <c r="AF217" s="796"/>
      <c r="AG217" s="790"/>
      <c r="AH217" s="790"/>
      <c r="AI217" s="790"/>
      <c r="AJ217" s="793"/>
      <c r="AK217" s="190">
        <v>8</v>
      </c>
      <c r="AL217" s="194"/>
      <c r="AM217" s="195"/>
      <c r="AN217" s="195"/>
      <c r="AO217" s="196"/>
      <c r="AP217" s="796"/>
      <c r="AQ217" s="790"/>
      <c r="AR217" s="790"/>
      <c r="AS217" s="790"/>
      <c r="AT217" s="793"/>
      <c r="AU217" s="190">
        <v>8</v>
      </c>
      <c r="AV217" s="194"/>
      <c r="AW217" s="195"/>
      <c r="AX217" s="195"/>
      <c r="AY217" s="196"/>
    </row>
    <row r="218" spans="2:51" x14ac:dyDescent="0.2">
      <c r="B218" s="797"/>
      <c r="C218" s="791"/>
      <c r="D218" s="791"/>
      <c r="E218" s="791"/>
      <c r="F218" s="794"/>
      <c r="G218" s="28">
        <v>9</v>
      </c>
      <c r="H218" s="28"/>
      <c r="I218" s="29"/>
      <c r="J218" s="29"/>
      <c r="K218" s="27"/>
      <c r="L218" s="797"/>
      <c r="M218" s="791"/>
      <c r="N218" s="791"/>
      <c r="O218" s="791"/>
      <c r="P218" s="794"/>
      <c r="Q218" s="28">
        <v>9</v>
      </c>
      <c r="R218" s="28"/>
      <c r="S218" s="29"/>
      <c r="T218" s="29"/>
      <c r="U218" s="27"/>
      <c r="V218" s="797"/>
      <c r="W218" s="791"/>
      <c r="X218" s="791"/>
      <c r="Y218" s="791"/>
      <c r="Z218" s="794"/>
      <c r="AA218" s="28">
        <v>9</v>
      </c>
      <c r="AB218" s="28"/>
      <c r="AC218" s="29"/>
      <c r="AD218" s="29"/>
      <c r="AE218" s="27"/>
      <c r="AF218" s="797"/>
      <c r="AG218" s="791"/>
      <c r="AH218" s="791"/>
      <c r="AI218" s="791"/>
      <c r="AJ218" s="794"/>
      <c r="AK218" s="28">
        <v>9</v>
      </c>
      <c r="AL218" s="28"/>
      <c r="AM218" s="29"/>
      <c r="AN218" s="29"/>
      <c r="AO218" s="27"/>
      <c r="AP218" s="797"/>
      <c r="AQ218" s="791"/>
      <c r="AR218" s="791"/>
      <c r="AS218" s="791"/>
      <c r="AT218" s="794"/>
      <c r="AU218" s="28">
        <v>9</v>
      </c>
      <c r="AV218" s="28"/>
      <c r="AW218" s="29"/>
      <c r="AX218" s="29"/>
      <c r="AY218" s="27"/>
    </row>
    <row r="219" spans="2:51" x14ac:dyDescent="0.2">
      <c r="B219" s="795"/>
      <c r="C219" s="789"/>
      <c r="D219" s="789"/>
      <c r="E219" s="789"/>
      <c r="F219" s="792"/>
      <c r="G219" s="189">
        <v>0</v>
      </c>
      <c r="H219" s="191"/>
      <c r="I219" s="192"/>
      <c r="J219" s="192"/>
      <c r="K219" s="193"/>
      <c r="L219" s="795"/>
      <c r="M219" s="789"/>
      <c r="N219" s="789"/>
      <c r="O219" s="789"/>
      <c r="P219" s="792"/>
      <c r="Q219" s="189">
        <v>0</v>
      </c>
      <c r="R219" s="191"/>
      <c r="S219" s="192"/>
      <c r="T219" s="192"/>
      <c r="U219" s="193"/>
      <c r="V219" s="795"/>
      <c r="W219" s="789"/>
      <c r="X219" s="789"/>
      <c r="Y219" s="789"/>
      <c r="Z219" s="792"/>
      <c r="AA219" s="189">
        <v>0</v>
      </c>
      <c r="AB219" s="191"/>
      <c r="AC219" s="192"/>
      <c r="AD219" s="192"/>
      <c r="AE219" s="193"/>
      <c r="AF219" s="795"/>
      <c r="AG219" s="789"/>
      <c r="AH219" s="789"/>
      <c r="AI219" s="789"/>
      <c r="AJ219" s="792"/>
      <c r="AK219" s="189">
        <v>0</v>
      </c>
      <c r="AL219" s="191"/>
      <c r="AM219" s="192"/>
      <c r="AN219" s="192"/>
      <c r="AO219" s="193"/>
      <c r="AP219" s="795"/>
      <c r="AQ219" s="789"/>
      <c r="AR219" s="789"/>
      <c r="AS219" s="789"/>
      <c r="AT219" s="792"/>
      <c r="AU219" s="189">
        <v>0</v>
      </c>
      <c r="AV219" s="191"/>
      <c r="AW219" s="192"/>
      <c r="AX219" s="192"/>
      <c r="AY219" s="193"/>
    </row>
    <row r="220" spans="2:51" x14ac:dyDescent="0.2">
      <c r="B220" s="796"/>
      <c r="C220" s="790"/>
      <c r="D220" s="790"/>
      <c r="E220" s="790"/>
      <c r="F220" s="793"/>
      <c r="G220" s="190">
        <v>1</v>
      </c>
      <c r="H220" s="194"/>
      <c r="I220" s="195"/>
      <c r="J220" s="195"/>
      <c r="K220" s="196"/>
      <c r="L220" s="796"/>
      <c r="M220" s="790"/>
      <c r="N220" s="790"/>
      <c r="O220" s="790"/>
      <c r="P220" s="793"/>
      <c r="Q220" s="190">
        <v>1</v>
      </c>
      <c r="R220" s="194"/>
      <c r="S220" s="195"/>
      <c r="T220" s="195"/>
      <c r="U220" s="196"/>
      <c r="V220" s="796"/>
      <c r="W220" s="790"/>
      <c r="X220" s="790"/>
      <c r="Y220" s="790"/>
      <c r="Z220" s="793"/>
      <c r="AA220" s="190">
        <v>1</v>
      </c>
      <c r="AB220" s="194"/>
      <c r="AC220" s="195"/>
      <c r="AD220" s="195"/>
      <c r="AE220" s="196"/>
      <c r="AF220" s="796"/>
      <c r="AG220" s="790"/>
      <c r="AH220" s="790"/>
      <c r="AI220" s="790"/>
      <c r="AJ220" s="793"/>
      <c r="AK220" s="190">
        <v>1</v>
      </c>
      <c r="AL220" s="194"/>
      <c r="AM220" s="195"/>
      <c r="AN220" s="195"/>
      <c r="AO220" s="196"/>
      <c r="AP220" s="796"/>
      <c r="AQ220" s="790"/>
      <c r="AR220" s="790"/>
      <c r="AS220" s="790"/>
      <c r="AT220" s="793"/>
      <c r="AU220" s="190">
        <v>1</v>
      </c>
      <c r="AV220" s="194"/>
      <c r="AW220" s="195"/>
      <c r="AX220" s="195"/>
      <c r="AY220" s="196"/>
    </row>
    <row r="221" spans="2:51" x14ac:dyDescent="0.2">
      <c r="B221" s="796"/>
      <c r="C221" s="790"/>
      <c r="D221" s="790"/>
      <c r="E221" s="790"/>
      <c r="F221" s="793"/>
      <c r="G221" s="190">
        <v>2</v>
      </c>
      <c r="H221" s="194"/>
      <c r="I221" s="195"/>
      <c r="J221" s="195"/>
      <c r="K221" s="196"/>
      <c r="L221" s="796"/>
      <c r="M221" s="790"/>
      <c r="N221" s="790"/>
      <c r="O221" s="790"/>
      <c r="P221" s="793"/>
      <c r="Q221" s="190">
        <v>2</v>
      </c>
      <c r="R221" s="194"/>
      <c r="S221" s="195"/>
      <c r="T221" s="195"/>
      <c r="U221" s="196"/>
      <c r="V221" s="796"/>
      <c r="W221" s="790"/>
      <c r="X221" s="790"/>
      <c r="Y221" s="790"/>
      <c r="Z221" s="793"/>
      <c r="AA221" s="190">
        <v>2</v>
      </c>
      <c r="AB221" s="194"/>
      <c r="AC221" s="195"/>
      <c r="AD221" s="195"/>
      <c r="AE221" s="196"/>
      <c r="AF221" s="796"/>
      <c r="AG221" s="790"/>
      <c r="AH221" s="790"/>
      <c r="AI221" s="790"/>
      <c r="AJ221" s="793"/>
      <c r="AK221" s="190">
        <v>2</v>
      </c>
      <c r="AL221" s="194"/>
      <c r="AM221" s="195"/>
      <c r="AN221" s="195"/>
      <c r="AO221" s="196"/>
      <c r="AP221" s="796"/>
      <c r="AQ221" s="790"/>
      <c r="AR221" s="790"/>
      <c r="AS221" s="790"/>
      <c r="AT221" s="793"/>
      <c r="AU221" s="190">
        <v>2</v>
      </c>
      <c r="AV221" s="194"/>
      <c r="AW221" s="195"/>
      <c r="AX221" s="195"/>
      <c r="AY221" s="196"/>
    </row>
    <row r="222" spans="2:51" x14ac:dyDescent="0.2">
      <c r="B222" s="796"/>
      <c r="C222" s="790"/>
      <c r="D222" s="790"/>
      <c r="E222" s="790"/>
      <c r="F222" s="793"/>
      <c r="G222" s="190">
        <v>3</v>
      </c>
      <c r="H222" s="194"/>
      <c r="I222" s="195"/>
      <c r="J222" s="195"/>
      <c r="K222" s="196"/>
      <c r="L222" s="796"/>
      <c r="M222" s="790"/>
      <c r="N222" s="790"/>
      <c r="O222" s="790"/>
      <c r="P222" s="793"/>
      <c r="Q222" s="190">
        <v>3</v>
      </c>
      <c r="R222" s="194"/>
      <c r="S222" s="195"/>
      <c r="T222" s="195"/>
      <c r="U222" s="196"/>
      <c r="V222" s="796"/>
      <c r="W222" s="790"/>
      <c r="X222" s="790"/>
      <c r="Y222" s="790"/>
      <c r="Z222" s="793"/>
      <c r="AA222" s="190">
        <v>3</v>
      </c>
      <c r="AB222" s="194"/>
      <c r="AC222" s="195"/>
      <c r="AD222" s="195"/>
      <c r="AE222" s="196"/>
      <c r="AF222" s="796"/>
      <c r="AG222" s="790"/>
      <c r="AH222" s="790"/>
      <c r="AI222" s="790"/>
      <c r="AJ222" s="793"/>
      <c r="AK222" s="190">
        <v>3</v>
      </c>
      <c r="AL222" s="194"/>
      <c r="AM222" s="195"/>
      <c r="AN222" s="195"/>
      <c r="AO222" s="196"/>
      <c r="AP222" s="796"/>
      <c r="AQ222" s="790"/>
      <c r="AR222" s="790"/>
      <c r="AS222" s="790"/>
      <c r="AT222" s="793"/>
      <c r="AU222" s="190">
        <v>3</v>
      </c>
      <c r="AV222" s="194"/>
      <c r="AW222" s="195"/>
      <c r="AX222" s="195"/>
      <c r="AY222" s="196"/>
    </row>
    <row r="223" spans="2:51" x14ac:dyDescent="0.2">
      <c r="B223" s="796"/>
      <c r="C223" s="790"/>
      <c r="D223" s="790"/>
      <c r="E223" s="790"/>
      <c r="F223" s="793"/>
      <c r="G223" s="190">
        <v>4</v>
      </c>
      <c r="H223" s="194"/>
      <c r="I223" s="195"/>
      <c r="J223" s="195"/>
      <c r="K223" s="196"/>
      <c r="L223" s="796"/>
      <c r="M223" s="790"/>
      <c r="N223" s="790"/>
      <c r="O223" s="790"/>
      <c r="P223" s="793"/>
      <c r="Q223" s="190">
        <v>4</v>
      </c>
      <c r="R223" s="194"/>
      <c r="S223" s="195"/>
      <c r="T223" s="195"/>
      <c r="U223" s="196"/>
      <c r="V223" s="796"/>
      <c r="W223" s="790"/>
      <c r="X223" s="790"/>
      <c r="Y223" s="790"/>
      <c r="Z223" s="793"/>
      <c r="AA223" s="190">
        <v>4</v>
      </c>
      <c r="AB223" s="194"/>
      <c r="AC223" s="195"/>
      <c r="AD223" s="195"/>
      <c r="AE223" s="196"/>
      <c r="AF223" s="796"/>
      <c r="AG223" s="790"/>
      <c r="AH223" s="790"/>
      <c r="AI223" s="790"/>
      <c r="AJ223" s="793"/>
      <c r="AK223" s="190">
        <v>4</v>
      </c>
      <c r="AL223" s="194"/>
      <c r="AM223" s="195"/>
      <c r="AN223" s="195"/>
      <c r="AO223" s="196"/>
      <c r="AP223" s="796"/>
      <c r="AQ223" s="790"/>
      <c r="AR223" s="790"/>
      <c r="AS223" s="790"/>
      <c r="AT223" s="793"/>
      <c r="AU223" s="190">
        <v>4</v>
      </c>
      <c r="AV223" s="194"/>
      <c r="AW223" s="195"/>
      <c r="AX223" s="195"/>
      <c r="AY223" s="196"/>
    </row>
    <row r="224" spans="2:51" x14ac:dyDescent="0.2">
      <c r="B224" s="796"/>
      <c r="C224" s="790"/>
      <c r="D224" s="790"/>
      <c r="E224" s="790"/>
      <c r="F224" s="793"/>
      <c r="G224" s="190">
        <v>5</v>
      </c>
      <c r="H224" s="194"/>
      <c r="I224" s="195"/>
      <c r="J224" s="195"/>
      <c r="K224" s="196"/>
      <c r="L224" s="796"/>
      <c r="M224" s="790"/>
      <c r="N224" s="790"/>
      <c r="O224" s="790"/>
      <c r="P224" s="793"/>
      <c r="Q224" s="190">
        <v>5</v>
      </c>
      <c r="R224" s="194"/>
      <c r="S224" s="195"/>
      <c r="T224" s="195"/>
      <c r="U224" s="196"/>
      <c r="V224" s="796"/>
      <c r="W224" s="790"/>
      <c r="X224" s="790"/>
      <c r="Y224" s="790"/>
      <c r="Z224" s="793"/>
      <c r="AA224" s="190">
        <v>5</v>
      </c>
      <c r="AB224" s="194"/>
      <c r="AC224" s="195"/>
      <c r="AD224" s="195"/>
      <c r="AE224" s="196"/>
      <c r="AF224" s="796"/>
      <c r="AG224" s="790"/>
      <c r="AH224" s="790"/>
      <c r="AI224" s="790"/>
      <c r="AJ224" s="793"/>
      <c r="AK224" s="190">
        <v>5</v>
      </c>
      <c r="AL224" s="194"/>
      <c r="AM224" s="195"/>
      <c r="AN224" s="195"/>
      <c r="AO224" s="196"/>
      <c r="AP224" s="796"/>
      <c r="AQ224" s="790"/>
      <c r="AR224" s="790"/>
      <c r="AS224" s="790"/>
      <c r="AT224" s="793"/>
      <c r="AU224" s="190">
        <v>5</v>
      </c>
      <c r="AV224" s="194"/>
      <c r="AW224" s="195"/>
      <c r="AX224" s="195"/>
      <c r="AY224" s="196"/>
    </row>
    <row r="225" spans="2:54" x14ac:dyDescent="0.2">
      <c r="B225" s="796"/>
      <c r="C225" s="790"/>
      <c r="D225" s="790"/>
      <c r="E225" s="790"/>
      <c r="F225" s="793"/>
      <c r="G225" s="190">
        <v>6</v>
      </c>
      <c r="H225" s="194"/>
      <c r="I225" s="195"/>
      <c r="J225" s="195"/>
      <c r="K225" s="196"/>
      <c r="L225" s="796"/>
      <c r="M225" s="790"/>
      <c r="N225" s="790"/>
      <c r="O225" s="790"/>
      <c r="P225" s="793"/>
      <c r="Q225" s="190">
        <v>6</v>
      </c>
      <c r="R225" s="194"/>
      <c r="S225" s="195"/>
      <c r="T225" s="195"/>
      <c r="U225" s="196"/>
      <c r="V225" s="796"/>
      <c r="W225" s="790"/>
      <c r="X225" s="790"/>
      <c r="Y225" s="790"/>
      <c r="Z225" s="793"/>
      <c r="AA225" s="190">
        <v>6</v>
      </c>
      <c r="AB225" s="194"/>
      <c r="AC225" s="195"/>
      <c r="AD225" s="195"/>
      <c r="AE225" s="196"/>
      <c r="AF225" s="796"/>
      <c r="AG225" s="790"/>
      <c r="AH225" s="790"/>
      <c r="AI225" s="790"/>
      <c r="AJ225" s="793"/>
      <c r="AK225" s="190">
        <v>6</v>
      </c>
      <c r="AL225" s="194"/>
      <c r="AM225" s="195"/>
      <c r="AN225" s="195"/>
      <c r="AO225" s="196"/>
      <c r="AP225" s="796"/>
      <c r="AQ225" s="790"/>
      <c r="AR225" s="790"/>
      <c r="AS225" s="790"/>
      <c r="AT225" s="793"/>
      <c r="AU225" s="190">
        <v>6</v>
      </c>
      <c r="AV225" s="194"/>
      <c r="AW225" s="195"/>
      <c r="AX225" s="195"/>
      <c r="AY225" s="196"/>
    </row>
    <row r="226" spans="2:54" x14ac:dyDescent="0.2">
      <c r="B226" s="796"/>
      <c r="C226" s="790"/>
      <c r="D226" s="790"/>
      <c r="E226" s="790"/>
      <c r="F226" s="793"/>
      <c r="G226" s="190">
        <v>7</v>
      </c>
      <c r="H226" s="194"/>
      <c r="I226" s="195"/>
      <c r="J226" s="195"/>
      <c r="K226" s="196"/>
      <c r="L226" s="796"/>
      <c r="M226" s="790"/>
      <c r="N226" s="790"/>
      <c r="O226" s="790"/>
      <c r="P226" s="793"/>
      <c r="Q226" s="190">
        <v>7</v>
      </c>
      <c r="R226" s="194"/>
      <c r="S226" s="195"/>
      <c r="T226" s="195"/>
      <c r="U226" s="196"/>
      <c r="V226" s="796"/>
      <c r="W226" s="790"/>
      <c r="X226" s="790"/>
      <c r="Y226" s="790"/>
      <c r="Z226" s="793"/>
      <c r="AA226" s="190">
        <v>7</v>
      </c>
      <c r="AB226" s="194"/>
      <c r="AC226" s="195"/>
      <c r="AD226" s="195"/>
      <c r="AE226" s="196"/>
      <c r="AF226" s="796"/>
      <c r="AG226" s="790"/>
      <c r="AH226" s="790"/>
      <c r="AI226" s="790"/>
      <c r="AJ226" s="793"/>
      <c r="AK226" s="190">
        <v>7</v>
      </c>
      <c r="AL226" s="194"/>
      <c r="AM226" s="195"/>
      <c r="AN226" s="195"/>
      <c r="AO226" s="196"/>
      <c r="AP226" s="796"/>
      <c r="AQ226" s="790"/>
      <c r="AR226" s="790"/>
      <c r="AS226" s="790"/>
      <c r="AT226" s="793"/>
      <c r="AU226" s="190">
        <v>7</v>
      </c>
      <c r="AV226" s="194"/>
      <c r="AW226" s="195"/>
      <c r="AX226" s="195"/>
      <c r="AY226" s="196"/>
    </row>
    <row r="227" spans="2:54" x14ac:dyDescent="0.2">
      <c r="B227" s="796"/>
      <c r="C227" s="790"/>
      <c r="D227" s="790"/>
      <c r="E227" s="790"/>
      <c r="F227" s="793"/>
      <c r="G227" s="190">
        <v>8</v>
      </c>
      <c r="H227" s="194"/>
      <c r="I227" s="195"/>
      <c r="J227" s="195"/>
      <c r="K227" s="196"/>
      <c r="L227" s="796"/>
      <c r="M227" s="790"/>
      <c r="N227" s="790"/>
      <c r="O227" s="790"/>
      <c r="P227" s="793"/>
      <c r="Q227" s="190">
        <v>8</v>
      </c>
      <c r="R227" s="194"/>
      <c r="S227" s="195"/>
      <c r="T227" s="195"/>
      <c r="U227" s="196"/>
      <c r="V227" s="796"/>
      <c r="W227" s="790"/>
      <c r="X227" s="790"/>
      <c r="Y227" s="790"/>
      <c r="Z227" s="793"/>
      <c r="AA227" s="190">
        <v>8</v>
      </c>
      <c r="AB227" s="194"/>
      <c r="AC227" s="195"/>
      <c r="AD227" s="195"/>
      <c r="AE227" s="196"/>
      <c r="AF227" s="796"/>
      <c r="AG227" s="790"/>
      <c r="AH227" s="790"/>
      <c r="AI227" s="790"/>
      <c r="AJ227" s="793"/>
      <c r="AK227" s="190">
        <v>8</v>
      </c>
      <c r="AL227" s="194"/>
      <c r="AM227" s="195"/>
      <c r="AN227" s="195"/>
      <c r="AO227" s="196"/>
      <c r="AP227" s="796"/>
      <c r="AQ227" s="790"/>
      <c r="AR227" s="790"/>
      <c r="AS227" s="790"/>
      <c r="AT227" s="793"/>
      <c r="AU227" s="190">
        <v>8</v>
      </c>
      <c r="AV227" s="194"/>
      <c r="AW227" s="195"/>
      <c r="AX227" s="195"/>
      <c r="AY227" s="196"/>
    </row>
    <row r="228" spans="2:54" x14ac:dyDescent="0.2">
      <c r="B228" s="797"/>
      <c r="C228" s="791"/>
      <c r="D228" s="791"/>
      <c r="E228" s="791"/>
      <c r="F228" s="794"/>
      <c r="G228" s="28">
        <v>9</v>
      </c>
      <c r="H228" s="28"/>
      <c r="I228" s="29"/>
      <c r="J228" s="29"/>
      <c r="K228" s="27"/>
      <c r="L228" s="797"/>
      <c r="M228" s="791"/>
      <c r="N228" s="791"/>
      <c r="O228" s="791"/>
      <c r="P228" s="794"/>
      <c r="Q228" s="28">
        <v>9</v>
      </c>
      <c r="R228" s="28"/>
      <c r="S228" s="29"/>
      <c r="T228" s="29"/>
      <c r="U228" s="27"/>
      <c r="V228" s="797"/>
      <c r="W228" s="791"/>
      <c r="X228" s="791"/>
      <c r="Y228" s="791"/>
      <c r="Z228" s="794"/>
      <c r="AA228" s="28">
        <v>9</v>
      </c>
      <c r="AB228" s="28"/>
      <c r="AC228" s="29"/>
      <c r="AD228" s="29"/>
      <c r="AE228" s="27"/>
      <c r="AF228" s="797"/>
      <c r="AG228" s="791"/>
      <c r="AH228" s="791"/>
      <c r="AI228" s="791"/>
      <c r="AJ228" s="794"/>
      <c r="AK228" s="28">
        <v>9</v>
      </c>
      <c r="AL228" s="28"/>
      <c r="AM228" s="29"/>
      <c r="AN228" s="29"/>
      <c r="AO228" s="27"/>
      <c r="AP228" s="797"/>
      <c r="AQ228" s="791"/>
      <c r="AR228" s="791"/>
      <c r="AS228" s="791"/>
      <c r="AT228" s="794"/>
      <c r="AU228" s="28">
        <v>9</v>
      </c>
      <c r="AV228" s="28"/>
      <c r="AW228" s="29"/>
      <c r="AX228" s="29"/>
      <c r="AY228" s="27"/>
    </row>
    <row r="229" spans="2:54" x14ac:dyDescent="0.2">
      <c r="B229" s="795"/>
      <c r="C229" s="789"/>
      <c r="D229" s="789"/>
      <c r="E229" s="789"/>
      <c r="F229" s="792"/>
      <c r="G229" s="189">
        <v>0</v>
      </c>
      <c r="H229" s="191"/>
      <c r="I229" s="192"/>
      <c r="J229" s="192"/>
      <c r="K229" s="193"/>
      <c r="L229" s="795"/>
      <c r="M229" s="789"/>
      <c r="N229" s="789"/>
      <c r="O229" s="789"/>
      <c r="P229" s="792"/>
      <c r="Q229" s="189">
        <v>0</v>
      </c>
      <c r="R229" s="191"/>
      <c r="S229" s="192"/>
      <c r="T229" s="192"/>
      <c r="U229" s="193"/>
      <c r="V229" s="795"/>
      <c r="W229" s="789"/>
      <c r="X229" s="789"/>
      <c r="Y229" s="789"/>
      <c r="Z229" s="792"/>
      <c r="AA229" s="189">
        <v>0</v>
      </c>
      <c r="AB229" s="191"/>
      <c r="AC229" s="192"/>
      <c r="AD229" s="192"/>
      <c r="AE229" s="193"/>
      <c r="AF229" s="795"/>
      <c r="AG229" s="789"/>
      <c r="AH229" s="789"/>
      <c r="AI229" s="789"/>
      <c r="AJ229" s="792"/>
      <c r="AK229" s="189">
        <v>0</v>
      </c>
      <c r="AL229" s="191"/>
      <c r="AM229" s="192"/>
      <c r="AN229" s="192"/>
      <c r="AO229" s="193"/>
      <c r="AP229" s="795"/>
      <c r="AQ229" s="789"/>
      <c r="AR229" s="789"/>
      <c r="AS229" s="789"/>
      <c r="AT229" s="792"/>
      <c r="AU229" s="189">
        <v>0</v>
      </c>
      <c r="AV229" s="191"/>
      <c r="AW229" s="192"/>
      <c r="AX229" s="192"/>
      <c r="AY229" s="193"/>
    </row>
    <row r="230" spans="2:54" x14ac:dyDescent="0.2">
      <c r="B230" s="796"/>
      <c r="C230" s="790"/>
      <c r="D230" s="790"/>
      <c r="E230" s="790"/>
      <c r="F230" s="793"/>
      <c r="G230" s="190">
        <v>1</v>
      </c>
      <c r="H230" s="194"/>
      <c r="I230" s="195"/>
      <c r="J230" s="195"/>
      <c r="K230" s="196"/>
      <c r="L230" s="796"/>
      <c r="M230" s="790"/>
      <c r="N230" s="790"/>
      <c r="O230" s="790"/>
      <c r="P230" s="793"/>
      <c r="Q230" s="190">
        <v>1</v>
      </c>
      <c r="R230" s="194"/>
      <c r="S230" s="195"/>
      <c r="T230" s="195"/>
      <c r="U230" s="196"/>
      <c r="V230" s="796"/>
      <c r="W230" s="790"/>
      <c r="X230" s="790"/>
      <c r="Y230" s="790"/>
      <c r="Z230" s="793"/>
      <c r="AA230" s="190">
        <v>1</v>
      </c>
      <c r="AB230" s="194"/>
      <c r="AC230" s="195"/>
      <c r="AD230" s="195"/>
      <c r="AE230" s="196"/>
      <c r="AF230" s="796"/>
      <c r="AG230" s="790"/>
      <c r="AH230" s="790"/>
      <c r="AI230" s="790"/>
      <c r="AJ230" s="793"/>
      <c r="AK230" s="190">
        <v>1</v>
      </c>
      <c r="AL230" s="194"/>
      <c r="AM230" s="195"/>
      <c r="AN230" s="195"/>
      <c r="AO230" s="196"/>
      <c r="AP230" s="796"/>
      <c r="AQ230" s="790"/>
      <c r="AR230" s="790"/>
      <c r="AS230" s="790"/>
      <c r="AT230" s="793"/>
      <c r="AU230" s="190">
        <v>1</v>
      </c>
      <c r="AV230" s="194"/>
      <c r="AW230" s="195"/>
      <c r="AX230" s="195"/>
      <c r="AY230" s="196"/>
    </row>
    <row r="231" spans="2:54" x14ac:dyDescent="0.2">
      <c r="B231" s="796"/>
      <c r="C231" s="790"/>
      <c r="D231" s="790"/>
      <c r="E231" s="790"/>
      <c r="F231" s="793"/>
      <c r="G231" s="190">
        <v>2</v>
      </c>
      <c r="H231" s="194"/>
      <c r="I231" s="195"/>
      <c r="J231" s="195"/>
      <c r="K231" s="196"/>
      <c r="L231" s="796"/>
      <c r="M231" s="790"/>
      <c r="N231" s="790"/>
      <c r="O231" s="790"/>
      <c r="P231" s="793"/>
      <c r="Q231" s="190">
        <v>2</v>
      </c>
      <c r="R231" s="194"/>
      <c r="S231" s="195"/>
      <c r="T231" s="195"/>
      <c r="U231" s="196"/>
      <c r="V231" s="796"/>
      <c r="W231" s="790"/>
      <c r="X231" s="790"/>
      <c r="Y231" s="790"/>
      <c r="Z231" s="793"/>
      <c r="AA231" s="190">
        <v>2</v>
      </c>
      <c r="AB231" s="194"/>
      <c r="AC231" s="195"/>
      <c r="AD231" s="195"/>
      <c r="AE231" s="196"/>
      <c r="AF231" s="796"/>
      <c r="AG231" s="790"/>
      <c r="AH231" s="790"/>
      <c r="AI231" s="790"/>
      <c r="AJ231" s="793"/>
      <c r="AK231" s="190">
        <v>2</v>
      </c>
      <c r="AL231" s="194"/>
      <c r="AM231" s="195"/>
      <c r="AN231" s="195"/>
      <c r="AO231" s="196"/>
      <c r="AP231" s="796"/>
      <c r="AQ231" s="790"/>
      <c r="AR231" s="790"/>
      <c r="AS231" s="790"/>
      <c r="AT231" s="793"/>
      <c r="AU231" s="190">
        <v>2</v>
      </c>
      <c r="AV231" s="194"/>
      <c r="AW231" s="195"/>
      <c r="AX231" s="195"/>
      <c r="AY231" s="196"/>
    </row>
    <row r="232" spans="2:54" x14ac:dyDescent="0.2">
      <c r="B232" s="796"/>
      <c r="C232" s="790"/>
      <c r="D232" s="790"/>
      <c r="E232" s="790"/>
      <c r="F232" s="793"/>
      <c r="G232" s="190">
        <v>3</v>
      </c>
      <c r="H232" s="194"/>
      <c r="I232" s="195"/>
      <c r="J232" s="195"/>
      <c r="K232" s="196"/>
      <c r="L232" s="796"/>
      <c r="M232" s="790"/>
      <c r="N232" s="790"/>
      <c r="O232" s="790"/>
      <c r="P232" s="793"/>
      <c r="Q232" s="190">
        <v>3</v>
      </c>
      <c r="R232" s="194"/>
      <c r="S232" s="195"/>
      <c r="T232" s="195"/>
      <c r="U232" s="196"/>
      <c r="V232" s="796"/>
      <c r="W232" s="790"/>
      <c r="X232" s="790"/>
      <c r="Y232" s="790"/>
      <c r="Z232" s="793"/>
      <c r="AA232" s="190">
        <v>3</v>
      </c>
      <c r="AB232" s="194"/>
      <c r="AC232" s="195"/>
      <c r="AD232" s="195"/>
      <c r="AE232" s="196"/>
      <c r="AF232" s="796"/>
      <c r="AG232" s="790"/>
      <c r="AH232" s="790"/>
      <c r="AI232" s="790"/>
      <c r="AJ232" s="793"/>
      <c r="AK232" s="190">
        <v>3</v>
      </c>
      <c r="AL232" s="194"/>
      <c r="AM232" s="195"/>
      <c r="AN232" s="195"/>
      <c r="AO232" s="196"/>
      <c r="AP232" s="796"/>
      <c r="AQ232" s="790"/>
      <c r="AR232" s="790"/>
      <c r="AS232" s="790"/>
      <c r="AT232" s="793"/>
      <c r="AU232" s="190">
        <v>3</v>
      </c>
      <c r="AV232" s="194"/>
      <c r="AW232" s="195"/>
      <c r="AX232" s="195"/>
      <c r="AY232" s="196"/>
    </row>
    <row r="233" spans="2:54" x14ac:dyDescent="0.2">
      <c r="B233" s="796"/>
      <c r="C233" s="790"/>
      <c r="D233" s="790"/>
      <c r="E233" s="790"/>
      <c r="F233" s="793"/>
      <c r="G233" s="190">
        <v>4</v>
      </c>
      <c r="H233" s="194"/>
      <c r="I233" s="195"/>
      <c r="J233" s="195"/>
      <c r="K233" s="196"/>
      <c r="L233" s="796"/>
      <c r="M233" s="790"/>
      <c r="N233" s="790"/>
      <c r="O233" s="790"/>
      <c r="P233" s="793"/>
      <c r="Q233" s="190">
        <v>4</v>
      </c>
      <c r="R233" s="194"/>
      <c r="S233" s="195"/>
      <c r="T233" s="195"/>
      <c r="U233" s="196"/>
      <c r="V233" s="796"/>
      <c r="W233" s="790"/>
      <c r="X233" s="790"/>
      <c r="Y233" s="790"/>
      <c r="Z233" s="793"/>
      <c r="AA233" s="190">
        <v>4</v>
      </c>
      <c r="AB233" s="194"/>
      <c r="AC233" s="195"/>
      <c r="AD233" s="195"/>
      <c r="AE233" s="196"/>
      <c r="AF233" s="796"/>
      <c r="AG233" s="790"/>
      <c r="AH233" s="790"/>
      <c r="AI233" s="790"/>
      <c r="AJ233" s="793"/>
      <c r="AK233" s="190">
        <v>4</v>
      </c>
      <c r="AL233" s="194"/>
      <c r="AM233" s="195"/>
      <c r="AN233" s="195"/>
      <c r="AO233" s="196"/>
      <c r="AP233" s="796"/>
      <c r="AQ233" s="790"/>
      <c r="AR233" s="790"/>
      <c r="AS233" s="790"/>
      <c r="AT233" s="793"/>
      <c r="AU233" s="190">
        <v>4</v>
      </c>
      <c r="AV233" s="194"/>
      <c r="AW233" s="195"/>
      <c r="AX233" s="195"/>
      <c r="AY233" s="196"/>
    </row>
    <row r="234" spans="2:54" x14ac:dyDescent="0.2">
      <c r="B234" s="796"/>
      <c r="C234" s="790"/>
      <c r="D234" s="790"/>
      <c r="E234" s="790"/>
      <c r="F234" s="793"/>
      <c r="G234" s="190">
        <v>5</v>
      </c>
      <c r="H234" s="194"/>
      <c r="I234" s="195"/>
      <c r="J234" s="195"/>
      <c r="K234" s="196"/>
      <c r="L234" s="796"/>
      <c r="M234" s="790"/>
      <c r="N234" s="790"/>
      <c r="O234" s="790"/>
      <c r="P234" s="793"/>
      <c r="Q234" s="190">
        <v>5</v>
      </c>
      <c r="R234" s="194"/>
      <c r="S234" s="195"/>
      <c r="T234" s="195"/>
      <c r="U234" s="196"/>
      <c r="V234" s="796"/>
      <c r="W234" s="790"/>
      <c r="X234" s="790"/>
      <c r="Y234" s="790"/>
      <c r="Z234" s="793"/>
      <c r="AA234" s="190">
        <v>5</v>
      </c>
      <c r="AB234" s="194"/>
      <c r="AC234" s="195"/>
      <c r="AD234" s="195"/>
      <c r="AE234" s="196"/>
      <c r="AF234" s="796"/>
      <c r="AG234" s="790"/>
      <c r="AH234" s="790"/>
      <c r="AI234" s="790"/>
      <c r="AJ234" s="793"/>
      <c r="AK234" s="190">
        <v>5</v>
      </c>
      <c r="AL234" s="194"/>
      <c r="AM234" s="195"/>
      <c r="AN234" s="195"/>
      <c r="AO234" s="196"/>
      <c r="AP234" s="796"/>
      <c r="AQ234" s="790"/>
      <c r="AR234" s="790"/>
      <c r="AS234" s="790"/>
      <c r="AT234" s="793"/>
      <c r="AU234" s="190">
        <v>5</v>
      </c>
      <c r="AV234" s="194"/>
      <c r="AW234" s="195"/>
      <c r="AX234" s="195"/>
      <c r="AY234" s="196"/>
    </row>
    <row r="235" spans="2:54" x14ac:dyDescent="0.2">
      <c r="B235" s="796"/>
      <c r="C235" s="790"/>
      <c r="D235" s="790"/>
      <c r="E235" s="790"/>
      <c r="F235" s="793"/>
      <c r="G235" s="190">
        <v>6</v>
      </c>
      <c r="H235" s="194"/>
      <c r="I235" s="195"/>
      <c r="J235" s="195"/>
      <c r="K235" s="196"/>
      <c r="L235" s="796"/>
      <c r="M235" s="790"/>
      <c r="N235" s="790"/>
      <c r="O235" s="790"/>
      <c r="P235" s="793"/>
      <c r="Q235" s="190">
        <v>6</v>
      </c>
      <c r="R235" s="194"/>
      <c r="S235" s="195"/>
      <c r="T235" s="195"/>
      <c r="U235" s="196"/>
      <c r="V235" s="796"/>
      <c r="W235" s="790"/>
      <c r="X235" s="790"/>
      <c r="Y235" s="790"/>
      <c r="Z235" s="793"/>
      <c r="AA235" s="190">
        <v>6</v>
      </c>
      <c r="AB235" s="194"/>
      <c r="AC235" s="195"/>
      <c r="AD235" s="195"/>
      <c r="AE235" s="196"/>
      <c r="AF235" s="796"/>
      <c r="AG235" s="790"/>
      <c r="AH235" s="790"/>
      <c r="AI235" s="790"/>
      <c r="AJ235" s="793"/>
      <c r="AK235" s="190">
        <v>6</v>
      </c>
      <c r="AL235" s="194"/>
      <c r="AM235" s="195"/>
      <c r="AN235" s="195"/>
      <c r="AO235" s="196"/>
      <c r="AP235" s="796"/>
      <c r="AQ235" s="790"/>
      <c r="AR235" s="790"/>
      <c r="AS235" s="790"/>
      <c r="AT235" s="793"/>
      <c r="AU235" s="190">
        <v>6</v>
      </c>
      <c r="AV235" s="194"/>
      <c r="AW235" s="195"/>
      <c r="AX235" s="195"/>
      <c r="AY235" s="196"/>
    </row>
    <row r="236" spans="2:54" x14ac:dyDescent="0.2">
      <c r="B236" s="796"/>
      <c r="C236" s="790"/>
      <c r="D236" s="790"/>
      <c r="E236" s="790"/>
      <c r="F236" s="793"/>
      <c r="G236" s="190">
        <v>7</v>
      </c>
      <c r="H236" s="194"/>
      <c r="I236" s="195"/>
      <c r="J236" s="195"/>
      <c r="K236" s="196"/>
      <c r="L236" s="796"/>
      <c r="M236" s="790"/>
      <c r="N236" s="790"/>
      <c r="O236" s="790"/>
      <c r="P236" s="793"/>
      <c r="Q236" s="190">
        <v>7</v>
      </c>
      <c r="R236" s="194"/>
      <c r="S236" s="195"/>
      <c r="T236" s="195"/>
      <c r="U236" s="196"/>
      <c r="V236" s="796"/>
      <c r="W236" s="790"/>
      <c r="X236" s="790"/>
      <c r="Y236" s="790"/>
      <c r="Z236" s="793"/>
      <c r="AA236" s="190">
        <v>7</v>
      </c>
      <c r="AB236" s="194"/>
      <c r="AC236" s="195"/>
      <c r="AD236" s="195"/>
      <c r="AE236" s="196"/>
      <c r="AF236" s="796"/>
      <c r="AG236" s="790"/>
      <c r="AH236" s="790"/>
      <c r="AI236" s="790"/>
      <c r="AJ236" s="793"/>
      <c r="AK236" s="190">
        <v>7</v>
      </c>
      <c r="AL236" s="194"/>
      <c r="AM236" s="195"/>
      <c r="AN236" s="195"/>
      <c r="AO236" s="196"/>
      <c r="AP236" s="796"/>
      <c r="AQ236" s="790"/>
      <c r="AR236" s="790"/>
      <c r="AS236" s="790"/>
      <c r="AT236" s="793"/>
      <c r="AU236" s="190">
        <v>7</v>
      </c>
      <c r="AV236" s="194"/>
      <c r="AW236" s="195"/>
      <c r="AX236" s="195"/>
      <c r="AY236" s="196"/>
    </row>
    <row r="237" spans="2:54" x14ac:dyDescent="0.2">
      <c r="B237" s="796"/>
      <c r="C237" s="790"/>
      <c r="D237" s="790"/>
      <c r="E237" s="790"/>
      <c r="F237" s="793"/>
      <c r="G237" s="190">
        <v>8</v>
      </c>
      <c r="H237" s="194"/>
      <c r="I237" s="195"/>
      <c r="J237" s="195"/>
      <c r="K237" s="196"/>
      <c r="L237" s="796"/>
      <c r="M237" s="790"/>
      <c r="N237" s="790"/>
      <c r="O237" s="790"/>
      <c r="P237" s="793"/>
      <c r="Q237" s="190">
        <v>8</v>
      </c>
      <c r="R237" s="194"/>
      <c r="S237" s="195"/>
      <c r="T237" s="195"/>
      <c r="U237" s="196"/>
      <c r="V237" s="796"/>
      <c r="W237" s="790"/>
      <c r="X237" s="790"/>
      <c r="Y237" s="790"/>
      <c r="Z237" s="793"/>
      <c r="AA237" s="190">
        <v>8</v>
      </c>
      <c r="AB237" s="194"/>
      <c r="AC237" s="195"/>
      <c r="AD237" s="195"/>
      <c r="AE237" s="196"/>
      <c r="AF237" s="796"/>
      <c r="AG237" s="790"/>
      <c r="AH237" s="790"/>
      <c r="AI237" s="790"/>
      <c r="AJ237" s="793"/>
      <c r="AK237" s="190">
        <v>8</v>
      </c>
      <c r="AL237" s="194"/>
      <c r="AM237" s="195"/>
      <c r="AN237" s="195"/>
      <c r="AO237" s="196"/>
      <c r="AP237" s="796"/>
      <c r="AQ237" s="790"/>
      <c r="AR237" s="790"/>
      <c r="AS237" s="790"/>
      <c r="AT237" s="793"/>
      <c r="AU237" s="190">
        <v>8</v>
      </c>
      <c r="AV237" s="194"/>
      <c r="AW237" s="195"/>
      <c r="AX237" s="195"/>
      <c r="AY237" s="196"/>
    </row>
    <row r="238" spans="2:54" ht="13.5" thickBot="1" x14ac:dyDescent="0.25">
      <c r="B238" s="797"/>
      <c r="C238" s="791"/>
      <c r="D238" s="791"/>
      <c r="E238" s="791"/>
      <c r="F238" s="794"/>
      <c r="G238" s="28">
        <v>9</v>
      </c>
      <c r="H238" s="28"/>
      <c r="I238" s="29"/>
      <c r="J238" s="29"/>
      <c r="K238" s="27"/>
      <c r="L238" s="797"/>
      <c r="M238" s="791"/>
      <c r="N238" s="791"/>
      <c r="O238" s="791"/>
      <c r="P238" s="794"/>
      <c r="Q238" s="28">
        <v>9</v>
      </c>
      <c r="R238" s="28"/>
      <c r="S238" s="29"/>
      <c r="T238" s="29"/>
      <c r="U238" s="27"/>
      <c r="V238" s="797"/>
      <c r="W238" s="791"/>
      <c r="X238" s="791"/>
      <c r="Y238" s="791"/>
      <c r="Z238" s="794"/>
      <c r="AA238" s="28">
        <v>9</v>
      </c>
      <c r="AB238" s="28"/>
      <c r="AC238" s="29"/>
      <c r="AD238" s="29"/>
      <c r="AE238" s="27"/>
      <c r="AF238" s="797"/>
      <c r="AG238" s="791"/>
      <c r="AH238" s="791"/>
      <c r="AI238" s="791"/>
      <c r="AJ238" s="794"/>
      <c r="AK238" s="28">
        <v>9</v>
      </c>
      <c r="AL238" s="28"/>
      <c r="AM238" s="29"/>
      <c r="AN238" s="29"/>
      <c r="AO238" s="27"/>
      <c r="AP238" s="797"/>
      <c r="AQ238" s="791"/>
      <c r="AR238" s="791"/>
      <c r="AS238" s="791"/>
      <c r="AT238" s="794"/>
      <c r="AU238" s="28">
        <v>9</v>
      </c>
      <c r="AV238" s="28"/>
      <c r="AW238" s="29"/>
      <c r="AX238" s="29"/>
      <c r="AY238" s="27"/>
    </row>
    <row r="239" spans="2:54" ht="13.5" thickBot="1" x14ac:dyDescent="0.25">
      <c r="B239" s="783">
        <f>10000*COUNTA(F189:F238)</f>
        <v>0</v>
      </c>
      <c r="C239" s="784"/>
      <c r="D239" s="784"/>
      <c r="E239" s="784"/>
      <c r="F239" s="785"/>
      <c r="G239" s="41"/>
      <c r="H239" s="41"/>
      <c r="I239" s="41"/>
      <c r="J239" s="41"/>
      <c r="K239" s="41"/>
      <c r="L239" s="783">
        <f>10000*COUNTA(P189:P238)</f>
        <v>0</v>
      </c>
      <c r="M239" s="784"/>
      <c r="N239" s="784"/>
      <c r="O239" s="784"/>
      <c r="P239" s="785"/>
      <c r="Q239" s="40"/>
      <c r="R239" s="41"/>
      <c r="S239" s="41"/>
      <c r="T239" s="41"/>
      <c r="U239" s="41"/>
      <c r="V239" s="783">
        <f>10000*COUNTA(Z189:Z238)</f>
        <v>0</v>
      </c>
      <c r="W239" s="784"/>
      <c r="X239" s="784"/>
      <c r="Y239" s="784"/>
      <c r="Z239" s="785"/>
      <c r="AA239" s="40"/>
      <c r="AB239" s="41"/>
      <c r="AC239" s="41"/>
      <c r="AD239" s="41"/>
      <c r="AE239" s="41"/>
      <c r="AF239" s="783">
        <f>10000*COUNTA(AJ189:AJ238)</f>
        <v>0</v>
      </c>
      <c r="AG239" s="784"/>
      <c r="AH239" s="784"/>
      <c r="AI239" s="784"/>
      <c r="AJ239" s="785"/>
      <c r="AK239" s="40"/>
      <c r="AL239" s="41"/>
      <c r="AM239" s="41"/>
      <c r="AN239" s="41"/>
      <c r="AO239" s="41"/>
      <c r="AP239" s="783">
        <f>10000*COUNTA(AT189:AT238)</f>
        <v>0</v>
      </c>
      <c r="AQ239" s="784"/>
      <c r="AR239" s="784"/>
      <c r="AS239" s="784"/>
      <c r="AT239" s="785"/>
      <c r="AU239" s="40"/>
      <c r="AV239" s="41"/>
      <c r="AW239" s="41"/>
      <c r="AX239" s="41"/>
      <c r="AY239" s="41"/>
      <c r="AZ239" s="773" t="s">
        <v>638</v>
      </c>
      <c r="BA239" s="774"/>
      <c r="BB239" s="775"/>
    </row>
    <row r="243" spans="2:51" x14ac:dyDescent="0.2">
      <c r="B243" s="780" t="s">
        <v>639</v>
      </c>
      <c r="C243" s="781"/>
      <c r="D243" s="781"/>
      <c r="E243" s="781"/>
      <c r="F243" s="781"/>
      <c r="G243" s="781"/>
      <c r="H243" s="781"/>
      <c r="I243" s="781"/>
      <c r="J243" s="781"/>
      <c r="K243" s="781"/>
      <c r="L243" s="781"/>
      <c r="M243" s="781"/>
      <c r="N243" s="781"/>
      <c r="O243" s="781"/>
      <c r="P243" s="781"/>
      <c r="Q243" s="781"/>
      <c r="R243" s="781"/>
      <c r="S243" s="781"/>
      <c r="T243" s="781"/>
      <c r="U243" s="781"/>
      <c r="V243" s="781"/>
      <c r="W243" s="781"/>
      <c r="X243" s="781"/>
      <c r="Y243" s="781"/>
      <c r="Z243" s="781"/>
      <c r="AA243" s="781"/>
      <c r="AB243" s="781"/>
      <c r="AC243" s="781"/>
      <c r="AD243" s="781"/>
      <c r="AE243" s="781"/>
      <c r="AF243" s="781"/>
      <c r="AG243" s="781"/>
      <c r="AH243" s="781"/>
      <c r="AI243" s="781"/>
      <c r="AJ243" s="781"/>
      <c r="AK243" s="781"/>
      <c r="AL243" s="781"/>
      <c r="AM243" s="781"/>
      <c r="AN243" s="781"/>
      <c r="AO243" s="781"/>
      <c r="AP243" s="781"/>
      <c r="AQ243" s="781"/>
      <c r="AR243" s="781"/>
      <c r="AS243" s="781"/>
      <c r="AT243" s="781"/>
      <c r="AU243" s="781"/>
      <c r="AV243" s="781"/>
      <c r="AW243" s="781"/>
      <c r="AX243" s="781"/>
      <c r="AY243" s="782"/>
    </row>
    <row r="244" spans="2:51" x14ac:dyDescent="0.2">
      <c r="B244" s="780" t="s">
        <v>896</v>
      </c>
      <c r="C244" s="781"/>
      <c r="D244" s="781"/>
      <c r="E244" s="781"/>
      <c r="F244" s="781"/>
      <c r="G244" s="781"/>
      <c r="H244" s="781"/>
      <c r="I244" s="781"/>
      <c r="J244" s="781"/>
      <c r="K244" s="781"/>
      <c r="L244" s="781"/>
      <c r="M244" s="781"/>
      <c r="N244" s="781"/>
      <c r="O244" s="781"/>
      <c r="P244" s="781"/>
      <c r="Q244" s="781"/>
      <c r="R244" s="781"/>
      <c r="S244" s="781"/>
      <c r="T244" s="781"/>
      <c r="U244" s="781"/>
      <c r="V244" s="781"/>
      <c r="W244" s="781"/>
      <c r="X244" s="781"/>
      <c r="Y244" s="781"/>
      <c r="Z244" s="781"/>
      <c r="AA244" s="781"/>
      <c r="AB244" s="781"/>
      <c r="AC244" s="781"/>
      <c r="AD244" s="781"/>
      <c r="AE244" s="781"/>
      <c r="AF244" s="781"/>
      <c r="AG244" s="781"/>
      <c r="AH244" s="781"/>
      <c r="AI244" s="781"/>
      <c r="AJ244" s="781"/>
      <c r="AK244" s="781"/>
      <c r="AL244" s="781"/>
      <c r="AM244" s="781"/>
      <c r="AN244" s="781"/>
      <c r="AO244" s="781"/>
      <c r="AP244" s="781"/>
      <c r="AQ244" s="781"/>
      <c r="AR244" s="781"/>
      <c r="AS244" s="781"/>
      <c r="AT244" s="781"/>
      <c r="AU244" s="781"/>
      <c r="AV244" s="781"/>
      <c r="AW244" s="781"/>
      <c r="AX244" s="781"/>
      <c r="AY244" s="782"/>
    </row>
    <row r="245" spans="2:51" ht="25.5" customHeight="1" x14ac:dyDescent="0.2">
      <c r="B245" s="776" t="s">
        <v>500</v>
      </c>
      <c r="C245" s="777"/>
      <c r="D245" s="777"/>
      <c r="E245" s="777"/>
      <c r="F245" s="777"/>
      <c r="G245" s="777"/>
      <c r="H245" s="777"/>
      <c r="I245" s="777"/>
      <c r="J245" s="777"/>
      <c r="K245" s="777"/>
      <c r="L245" s="777"/>
      <c r="M245" s="777"/>
      <c r="N245" s="777"/>
      <c r="O245" s="777"/>
      <c r="P245" s="777"/>
      <c r="Q245" s="777"/>
      <c r="R245" s="777"/>
      <c r="S245" s="777"/>
      <c r="T245" s="777"/>
      <c r="U245" s="777"/>
      <c r="V245" s="777"/>
      <c r="W245" s="777"/>
      <c r="X245" s="777"/>
      <c r="Y245" s="777"/>
      <c r="Z245" s="777"/>
      <c r="AA245" s="777"/>
      <c r="AB245" s="777"/>
      <c r="AC245" s="777"/>
      <c r="AD245" s="777"/>
      <c r="AE245" s="777"/>
      <c r="AF245" s="777"/>
      <c r="AG245" s="777"/>
      <c r="AH245" s="777"/>
      <c r="AI245" s="777"/>
      <c r="AJ245" s="777"/>
      <c r="AK245" s="777"/>
      <c r="AL245" s="777"/>
      <c r="AM245" s="777"/>
      <c r="AN245" s="777"/>
      <c r="AO245" s="777"/>
      <c r="AP245" s="777"/>
      <c r="AQ245" s="777"/>
      <c r="AR245" s="777"/>
      <c r="AS245" s="777"/>
      <c r="AT245" s="777"/>
      <c r="AU245" s="777"/>
      <c r="AV245" s="777"/>
      <c r="AW245" s="777"/>
      <c r="AX245" s="777"/>
      <c r="AY245" s="778"/>
    </row>
    <row r="246" spans="2:51" ht="12.75" customHeight="1" x14ac:dyDescent="0.2">
      <c r="B246" s="798" t="s">
        <v>606</v>
      </c>
      <c r="C246" s="815"/>
      <c r="D246" s="815"/>
      <c r="E246" s="815"/>
      <c r="F246" s="815"/>
      <c r="G246" s="815"/>
      <c r="H246" s="815"/>
      <c r="I246" s="815"/>
      <c r="J246" s="815"/>
      <c r="K246" s="816"/>
      <c r="L246" s="798" t="s">
        <v>607</v>
      </c>
      <c r="M246" s="815"/>
      <c r="N246" s="815"/>
      <c r="O246" s="815"/>
      <c r="P246" s="815"/>
      <c r="Q246" s="815"/>
      <c r="R246" s="815"/>
      <c r="S246" s="815"/>
      <c r="T246" s="815"/>
      <c r="U246" s="816"/>
      <c r="V246" s="798" t="s">
        <v>608</v>
      </c>
      <c r="W246" s="815"/>
      <c r="X246" s="815"/>
      <c r="Y246" s="815"/>
      <c r="Z246" s="815"/>
      <c r="AA246" s="815"/>
      <c r="AB246" s="815"/>
      <c r="AC246" s="815"/>
      <c r="AD246" s="815"/>
      <c r="AE246" s="816"/>
      <c r="AF246" s="815" t="s">
        <v>609</v>
      </c>
      <c r="AG246" s="815"/>
      <c r="AH246" s="815"/>
      <c r="AI246" s="815"/>
      <c r="AJ246" s="815"/>
      <c r="AK246" s="815"/>
      <c r="AL246" s="815"/>
      <c r="AM246" s="815"/>
      <c r="AN246" s="815"/>
      <c r="AO246" s="815"/>
      <c r="AP246" s="798" t="s">
        <v>610</v>
      </c>
      <c r="AQ246" s="815"/>
      <c r="AR246" s="815"/>
      <c r="AS246" s="815"/>
      <c r="AT246" s="815"/>
      <c r="AU246" s="815"/>
      <c r="AV246" s="815"/>
      <c r="AW246" s="815"/>
      <c r="AX246" s="815"/>
      <c r="AY246" s="816"/>
    </row>
    <row r="247" spans="2:51" x14ac:dyDescent="0.2">
      <c r="B247" s="779" t="s">
        <v>656</v>
      </c>
      <c r="C247" s="779"/>
      <c r="D247" s="779"/>
      <c r="E247" s="779"/>
      <c r="F247" s="779"/>
      <c r="G247" s="786" t="s">
        <v>657</v>
      </c>
      <c r="H247" s="788" t="s">
        <v>658</v>
      </c>
      <c r="I247" s="788"/>
      <c r="J247" s="788"/>
      <c r="K247" s="788"/>
      <c r="L247" s="779" t="s">
        <v>656</v>
      </c>
      <c r="M247" s="779"/>
      <c r="N247" s="779"/>
      <c r="O247" s="779"/>
      <c r="P247" s="779"/>
      <c r="Q247" s="786" t="s">
        <v>657</v>
      </c>
      <c r="R247" s="788" t="s">
        <v>658</v>
      </c>
      <c r="S247" s="788"/>
      <c r="T247" s="788"/>
      <c r="U247" s="788"/>
      <c r="V247" s="779" t="s">
        <v>656</v>
      </c>
      <c r="W247" s="779"/>
      <c r="X247" s="779"/>
      <c r="Y247" s="779"/>
      <c r="Z247" s="779"/>
      <c r="AA247" s="786" t="s">
        <v>657</v>
      </c>
      <c r="AB247" s="788" t="s">
        <v>658</v>
      </c>
      <c r="AC247" s="788"/>
      <c r="AD247" s="788"/>
      <c r="AE247" s="788"/>
      <c r="AF247" s="779" t="s">
        <v>656</v>
      </c>
      <c r="AG247" s="779"/>
      <c r="AH247" s="779"/>
      <c r="AI247" s="779"/>
      <c r="AJ247" s="779"/>
      <c r="AK247" s="786" t="s">
        <v>657</v>
      </c>
      <c r="AL247" s="788" t="s">
        <v>658</v>
      </c>
      <c r="AM247" s="788"/>
      <c r="AN247" s="788"/>
      <c r="AO247" s="788"/>
      <c r="AP247" s="779" t="s">
        <v>656</v>
      </c>
      <c r="AQ247" s="779"/>
      <c r="AR247" s="779"/>
      <c r="AS247" s="779"/>
      <c r="AT247" s="779"/>
      <c r="AU247" s="786" t="s">
        <v>657</v>
      </c>
      <c r="AV247" s="788" t="s">
        <v>658</v>
      </c>
      <c r="AW247" s="788"/>
      <c r="AX247" s="788"/>
      <c r="AY247" s="788"/>
    </row>
    <row r="248" spans="2:51" x14ac:dyDescent="0.2">
      <c r="B248" s="22" t="s">
        <v>640</v>
      </c>
      <c r="C248" s="23" t="s">
        <v>653</v>
      </c>
      <c r="D248" s="23" t="s">
        <v>654</v>
      </c>
      <c r="E248" s="23" t="s">
        <v>655</v>
      </c>
      <c r="F248" s="24" t="s">
        <v>637</v>
      </c>
      <c r="G248" s="787"/>
      <c r="H248" s="788"/>
      <c r="I248" s="788"/>
      <c r="J248" s="788"/>
      <c r="K248" s="788"/>
      <c r="L248" s="22" t="s">
        <v>640</v>
      </c>
      <c r="M248" s="23" t="s">
        <v>653</v>
      </c>
      <c r="N248" s="23" t="s">
        <v>654</v>
      </c>
      <c r="O248" s="23" t="s">
        <v>655</v>
      </c>
      <c r="P248" s="24" t="s">
        <v>637</v>
      </c>
      <c r="Q248" s="787"/>
      <c r="R248" s="788"/>
      <c r="S248" s="788"/>
      <c r="T248" s="788"/>
      <c r="U248" s="788"/>
      <c r="V248" s="22" t="s">
        <v>640</v>
      </c>
      <c r="W248" s="23" t="s">
        <v>653</v>
      </c>
      <c r="X248" s="23" t="s">
        <v>654</v>
      </c>
      <c r="Y248" s="23" t="s">
        <v>655</v>
      </c>
      <c r="Z248" s="24" t="s">
        <v>637</v>
      </c>
      <c r="AA248" s="787"/>
      <c r="AB248" s="788"/>
      <c r="AC248" s="788"/>
      <c r="AD248" s="788"/>
      <c r="AE248" s="788"/>
      <c r="AF248" s="22" t="s">
        <v>640</v>
      </c>
      <c r="AG248" s="23" t="s">
        <v>653</v>
      </c>
      <c r="AH248" s="23" t="s">
        <v>654</v>
      </c>
      <c r="AI248" s="23" t="s">
        <v>655</v>
      </c>
      <c r="AJ248" s="24" t="s">
        <v>637</v>
      </c>
      <c r="AK248" s="787"/>
      <c r="AL248" s="788"/>
      <c r="AM248" s="788"/>
      <c r="AN248" s="788"/>
      <c r="AO248" s="788"/>
      <c r="AP248" s="22" t="s">
        <v>640</v>
      </c>
      <c r="AQ248" s="23" t="s">
        <v>653</v>
      </c>
      <c r="AR248" s="23" t="s">
        <v>654</v>
      </c>
      <c r="AS248" s="23" t="s">
        <v>655</v>
      </c>
      <c r="AT248" s="24" t="s">
        <v>637</v>
      </c>
      <c r="AU248" s="787"/>
      <c r="AV248" s="788"/>
      <c r="AW248" s="788"/>
      <c r="AX248" s="788"/>
      <c r="AY248" s="788"/>
    </row>
    <row r="249" spans="2:51" x14ac:dyDescent="0.2">
      <c r="B249" s="795"/>
      <c r="C249" s="789"/>
      <c r="D249" s="789"/>
      <c r="E249" s="789"/>
      <c r="F249" s="792"/>
      <c r="G249" s="189">
        <v>0</v>
      </c>
      <c r="H249" s="191"/>
      <c r="I249" s="192"/>
      <c r="J249" s="192"/>
      <c r="K249" s="193"/>
      <c r="L249" s="795"/>
      <c r="M249" s="789"/>
      <c r="N249" s="789"/>
      <c r="O249" s="789"/>
      <c r="P249" s="792"/>
      <c r="Q249" s="189">
        <v>0</v>
      </c>
      <c r="R249" s="191"/>
      <c r="S249" s="192"/>
      <c r="T249" s="192"/>
      <c r="U249" s="193"/>
      <c r="V249" s="795"/>
      <c r="W249" s="789"/>
      <c r="X249" s="789"/>
      <c r="Y249" s="789"/>
      <c r="Z249" s="792"/>
      <c r="AA249" s="189">
        <v>0</v>
      </c>
      <c r="AB249" s="191"/>
      <c r="AC249" s="192"/>
      <c r="AD249" s="192"/>
      <c r="AE249" s="193"/>
      <c r="AF249" s="795"/>
      <c r="AG249" s="789"/>
      <c r="AH249" s="789"/>
      <c r="AI249" s="789"/>
      <c r="AJ249" s="792"/>
      <c r="AK249" s="189">
        <v>0</v>
      </c>
      <c r="AL249" s="191"/>
      <c r="AM249" s="192"/>
      <c r="AN249" s="192"/>
      <c r="AO249" s="193"/>
      <c r="AP249" s="795"/>
      <c r="AQ249" s="789"/>
      <c r="AR249" s="789"/>
      <c r="AS249" s="789"/>
      <c r="AT249" s="792"/>
      <c r="AU249" s="189">
        <v>0</v>
      </c>
      <c r="AV249" s="191"/>
      <c r="AW249" s="192"/>
      <c r="AX249" s="192"/>
      <c r="AY249" s="193"/>
    </row>
    <row r="250" spans="2:51" x14ac:dyDescent="0.2">
      <c r="B250" s="796"/>
      <c r="C250" s="790"/>
      <c r="D250" s="790"/>
      <c r="E250" s="790"/>
      <c r="F250" s="793"/>
      <c r="G250" s="190">
        <v>1</v>
      </c>
      <c r="H250" s="194"/>
      <c r="I250" s="195"/>
      <c r="J250" s="195"/>
      <c r="K250" s="196"/>
      <c r="L250" s="796"/>
      <c r="M250" s="790"/>
      <c r="N250" s="790"/>
      <c r="O250" s="790"/>
      <c r="P250" s="793"/>
      <c r="Q250" s="190">
        <v>1</v>
      </c>
      <c r="R250" s="194"/>
      <c r="S250" s="195"/>
      <c r="T250" s="195"/>
      <c r="U250" s="196"/>
      <c r="V250" s="796"/>
      <c r="W250" s="790"/>
      <c r="X250" s="790"/>
      <c r="Y250" s="790"/>
      <c r="Z250" s="793"/>
      <c r="AA250" s="190">
        <v>1</v>
      </c>
      <c r="AB250" s="194"/>
      <c r="AC250" s="195"/>
      <c r="AD250" s="195"/>
      <c r="AE250" s="196"/>
      <c r="AF250" s="796"/>
      <c r="AG250" s="790"/>
      <c r="AH250" s="790"/>
      <c r="AI250" s="790"/>
      <c r="AJ250" s="793"/>
      <c r="AK250" s="190">
        <v>1</v>
      </c>
      <c r="AL250" s="194"/>
      <c r="AM250" s="195"/>
      <c r="AN250" s="195"/>
      <c r="AO250" s="196"/>
      <c r="AP250" s="796"/>
      <c r="AQ250" s="790"/>
      <c r="AR250" s="790"/>
      <c r="AS250" s="790"/>
      <c r="AT250" s="793"/>
      <c r="AU250" s="190">
        <v>1</v>
      </c>
      <c r="AV250" s="194"/>
      <c r="AW250" s="195"/>
      <c r="AX250" s="195"/>
      <c r="AY250" s="196"/>
    </row>
    <row r="251" spans="2:51" x14ac:dyDescent="0.2">
      <c r="B251" s="796"/>
      <c r="C251" s="790"/>
      <c r="D251" s="790"/>
      <c r="E251" s="790"/>
      <c r="F251" s="793"/>
      <c r="G251" s="190">
        <v>2</v>
      </c>
      <c r="H251" s="194"/>
      <c r="I251" s="195"/>
      <c r="J251" s="195"/>
      <c r="K251" s="196"/>
      <c r="L251" s="796"/>
      <c r="M251" s="790"/>
      <c r="N251" s="790"/>
      <c r="O251" s="790"/>
      <c r="P251" s="793"/>
      <c r="Q251" s="190">
        <v>2</v>
      </c>
      <c r="R251" s="194"/>
      <c r="S251" s="195"/>
      <c r="T251" s="195"/>
      <c r="U251" s="196"/>
      <c r="V251" s="796"/>
      <c r="W251" s="790"/>
      <c r="X251" s="790"/>
      <c r="Y251" s="790"/>
      <c r="Z251" s="793"/>
      <c r="AA251" s="190">
        <v>2</v>
      </c>
      <c r="AB251" s="194"/>
      <c r="AC251" s="195"/>
      <c r="AD251" s="195"/>
      <c r="AE251" s="196"/>
      <c r="AF251" s="796"/>
      <c r="AG251" s="790"/>
      <c r="AH251" s="790"/>
      <c r="AI251" s="790"/>
      <c r="AJ251" s="793"/>
      <c r="AK251" s="190">
        <v>2</v>
      </c>
      <c r="AL251" s="194"/>
      <c r="AM251" s="195"/>
      <c r="AN251" s="195"/>
      <c r="AO251" s="196"/>
      <c r="AP251" s="796"/>
      <c r="AQ251" s="790"/>
      <c r="AR251" s="790"/>
      <c r="AS251" s="790"/>
      <c r="AT251" s="793"/>
      <c r="AU251" s="190">
        <v>2</v>
      </c>
      <c r="AV251" s="194"/>
      <c r="AW251" s="195"/>
      <c r="AX251" s="195"/>
      <c r="AY251" s="196"/>
    </row>
    <row r="252" spans="2:51" x14ac:dyDescent="0.2">
      <c r="B252" s="796"/>
      <c r="C252" s="790"/>
      <c r="D252" s="790"/>
      <c r="E252" s="790"/>
      <c r="F252" s="793"/>
      <c r="G252" s="190">
        <v>3</v>
      </c>
      <c r="H252" s="194"/>
      <c r="I252" s="195"/>
      <c r="J252" s="195"/>
      <c r="K252" s="196"/>
      <c r="L252" s="796"/>
      <c r="M252" s="790"/>
      <c r="N252" s="790"/>
      <c r="O252" s="790"/>
      <c r="P252" s="793"/>
      <c r="Q252" s="190">
        <v>3</v>
      </c>
      <c r="R252" s="194"/>
      <c r="S252" s="195"/>
      <c r="T252" s="195"/>
      <c r="U252" s="196"/>
      <c r="V252" s="796"/>
      <c r="W252" s="790"/>
      <c r="X252" s="790"/>
      <c r="Y252" s="790"/>
      <c r="Z252" s="793"/>
      <c r="AA252" s="190">
        <v>3</v>
      </c>
      <c r="AB252" s="194"/>
      <c r="AC252" s="195"/>
      <c r="AD252" s="195"/>
      <c r="AE252" s="196"/>
      <c r="AF252" s="796"/>
      <c r="AG252" s="790"/>
      <c r="AH252" s="790"/>
      <c r="AI252" s="790"/>
      <c r="AJ252" s="793"/>
      <c r="AK252" s="190">
        <v>3</v>
      </c>
      <c r="AL252" s="194"/>
      <c r="AM252" s="195"/>
      <c r="AN252" s="195"/>
      <c r="AO252" s="196"/>
      <c r="AP252" s="796"/>
      <c r="AQ252" s="790"/>
      <c r="AR252" s="790"/>
      <c r="AS252" s="790"/>
      <c r="AT252" s="793"/>
      <c r="AU252" s="190">
        <v>3</v>
      </c>
      <c r="AV252" s="194"/>
      <c r="AW252" s="195"/>
      <c r="AX252" s="195"/>
      <c r="AY252" s="196"/>
    </row>
    <row r="253" spans="2:51" x14ac:dyDescent="0.2">
      <c r="B253" s="796"/>
      <c r="C253" s="790"/>
      <c r="D253" s="790"/>
      <c r="E253" s="790"/>
      <c r="F253" s="793"/>
      <c r="G253" s="190">
        <v>4</v>
      </c>
      <c r="H253" s="194"/>
      <c r="I253" s="195"/>
      <c r="J253" s="195"/>
      <c r="K253" s="196"/>
      <c r="L253" s="796"/>
      <c r="M253" s="790"/>
      <c r="N253" s="790"/>
      <c r="O253" s="790"/>
      <c r="P253" s="793"/>
      <c r="Q253" s="190">
        <v>4</v>
      </c>
      <c r="R253" s="194"/>
      <c r="S253" s="195"/>
      <c r="T253" s="195"/>
      <c r="U253" s="196"/>
      <c r="V253" s="796"/>
      <c r="W253" s="790"/>
      <c r="X253" s="790"/>
      <c r="Y253" s="790"/>
      <c r="Z253" s="793"/>
      <c r="AA253" s="190">
        <v>4</v>
      </c>
      <c r="AB253" s="194"/>
      <c r="AC253" s="195"/>
      <c r="AD253" s="195"/>
      <c r="AE253" s="196"/>
      <c r="AF253" s="796"/>
      <c r="AG253" s="790"/>
      <c r="AH253" s="790"/>
      <c r="AI253" s="790"/>
      <c r="AJ253" s="793"/>
      <c r="AK253" s="190">
        <v>4</v>
      </c>
      <c r="AL253" s="194"/>
      <c r="AM253" s="195"/>
      <c r="AN253" s="195"/>
      <c r="AO253" s="196"/>
      <c r="AP253" s="796"/>
      <c r="AQ253" s="790"/>
      <c r="AR253" s="790"/>
      <c r="AS253" s="790"/>
      <c r="AT253" s="793"/>
      <c r="AU253" s="190">
        <v>4</v>
      </c>
      <c r="AV253" s="194"/>
      <c r="AW253" s="195"/>
      <c r="AX253" s="195"/>
      <c r="AY253" s="196"/>
    </row>
    <row r="254" spans="2:51" x14ac:dyDescent="0.2">
      <c r="B254" s="796"/>
      <c r="C254" s="790"/>
      <c r="D254" s="790"/>
      <c r="E254" s="790"/>
      <c r="F254" s="793"/>
      <c r="G254" s="190">
        <v>5</v>
      </c>
      <c r="H254" s="194"/>
      <c r="I254" s="195"/>
      <c r="J254" s="195"/>
      <c r="K254" s="196"/>
      <c r="L254" s="796"/>
      <c r="M254" s="790"/>
      <c r="N254" s="790"/>
      <c r="O254" s="790"/>
      <c r="P254" s="793"/>
      <c r="Q254" s="190">
        <v>5</v>
      </c>
      <c r="R254" s="194"/>
      <c r="S254" s="195"/>
      <c r="T254" s="195"/>
      <c r="U254" s="196"/>
      <c r="V254" s="796"/>
      <c r="W254" s="790"/>
      <c r="X254" s="790"/>
      <c r="Y254" s="790"/>
      <c r="Z254" s="793"/>
      <c r="AA254" s="190">
        <v>5</v>
      </c>
      <c r="AB254" s="194"/>
      <c r="AC254" s="195"/>
      <c r="AD254" s="195"/>
      <c r="AE254" s="196"/>
      <c r="AF254" s="796"/>
      <c r="AG254" s="790"/>
      <c r="AH254" s="790"/>
      <c r="AI254" s="790"/>
      <c r="AJ254" s="793"/>
      <c r="AK254" s="190">
        <v>5</v>
      </c>
      <c r="AL254" s="194"/>
      <c r="AM254" s="195"/>
      <c r="AN254" s="195"/>
      <c r="AO254" s="196"/>
      <c r="AP254" s="796"/>
      <c r="AQ254" s="790"/>
      <c r="AR254" s="790"/>
      <c r="AS254" s="790"/>
      <c r="AT254" s="793"/>
      <c r="AU254" s="190">
        <v>5</v>
      </c>
      <c r="AV254" s="194"/>
      <c r="AW254" s="195"/>
      <c r="AX254" s="195"/>
      <c r="AY254" s="196"/>
    </row>
    <row r="255" spans="2:51" x14ac:dyDescent="0.2">
      <c r="B255" s="796"/>
      <c r="C255" s="790"/>
      <c r="D255" s="790"/>
      <c r="E255" s="790"/>
      <c r="F255" s="793"/>
      <c r="G255" s="190">
        <v>6</v>
      </c>
      <c r="H255" s="194"/>
      <c r="I255" s="195"/>
      <c r="J255" s="195"/>
      <c r="K255" s="196"/>
      <c r="L255" s="796"/>
      <c r="M255" s="790"/>
      <c r="N255" s="790"/>
      <c r="O255" s="790"/>
      <c r="P255" s="793"/>
      <c r="Q255" s="190">
        <v>6</v>
      </c>
      <c r="R255" s="194"/>
      <c r="S255" s="195"/>
      <c r="T255" s="195"/>
      <c r="U255" s="196"/>
      <c r="V255" s="796"/>
      <c r="W255" s="790"/>
      <c r="X255" s="790"/>
      <c r="Y255" s="790"/>
      <c r="Z255" s="793"/>
      <c r="AA255" s="190">
        <v>6</v>
      </c>
      <c r="AB255" s="194"/>
      <c r="AC255" s="195"/>
      <c r="AD255" s="195"/>
      <c r="AE255" s="196"/>
      <c r="AF255" s="796"/>
      <c r="AG255" s="790"/>
      <c r="AH255" s="790"/>
      <c r="AI255" s="790"/>
      <c r="AJ255" s="793"/>
      <c r="AK255" s="190">
        <v>6</v>
      </c>
      <c r="AL255" s="194"/>
      <c r="AM255" s="195"/>
      <c r="AN255" s="195"/>
      <c r="AO255" s="196"/>
      <c r="AP255" s="796"/>
      <c r="AQ255" s="790"/>
      <c r="AR255" s="790"/>
      <c r="AS255" s="790"/>
      <c r="AT255" s="793"/>
      <c r="AU255" s="190">
        <v>6</v>
      </c>
      <c r="AV255" s="194"/>
      <c r="AW255" s="195"/>
      <c r="AX255" s="195"/>
      <c r="AY255" s="196"/>
    </row>
    <row r="256" spans="2:51" x14ac:dyDescent="0.2">
      <c r="B256" s="796"/>
      <c r="C256" s="790"/>
      <c r="D256" s="790"/>
      <c r="E256" s="790"/>
      <c r="F256" s="793"/>
      <c r="G256" s="190">
        <v>7</v>
      </c>
      <c r="H256" s="194"/>
      <c r="I256" s="195"/>
      <c r="J256" s="195"/>
      <c r="K256" s="196"/>
      <c r="L256" s="796"/>
      <c r="M256" s="790"/>
      <c r="N256" s="790"/>
      <c r="O256" s="790"/>
      <c r="P256" s="793"/>
      <c r="Q256" s="190">
        <v>7</v>
      </c>
      <c r="R256" s="194"/>
      <c r="S256" s="195"/>
      <c r="T256" s="195"/>
      <c r="U256" s="196"/>
      <c r="V256" s="796"/>
      <c r="W256" s="790"/>
      <c r="X256" s="790"/>
      <c r="Y256" s="790"/>
      <c r="Z256" s="793"/>
      <c r="AA256" s="190">
        <v>7</v>
      </c>
      <c r="AB256" s="194"/>
      <c r="AC256" s="195"/>
      <c r="AD256" s="195"/>
      <c r="AE256" s="196"/>
      <c r="AF256" s="796"/>
      <c r="AG256" s="790"/>
      <c r="AH256" s="790"/>
      <c r="AI256" s="790"/>
      <c r="AJ256" s="793"/>
      <c r="AK256" s="190">
        <v>7</v>
      </c>
      <c r="AL256" s="194"/>
      <c r="AM256" s="195"/>
      <c r="AN256" s="195"/>
      <c r="AO256" s="196"/>
      <c r="AP256" s="796"/>
      <c r="AQ256" s="790"/>
      <c r="AR256" s="790"/>
      <c r="AS256" s="790"/>
      <c r="AT256" s="793"/>
      <c r="AU256" s="190">
        <v>7</v>
      </c>
      <c r="AV256" s="194"/>
      <c r="AW256" s="195"/>
      <c r="AX256" s="195"/>
      <c r="AY256" s="196"/>
    </row>
    <row r="257" spans="2:51" x14ac:dyDescent="0.2">
      <c r="B257" s="796"/>
      <c r="C257" s="790"/>
      <c r="D257" s="790"/>
      <c r="E257" s="790"/>
      <c r="F257" s="793"/>
      <c r="G257" s="190">
        <v>8</v>
      </c>
      <c r="H257" s="194"/>
      <c r="I257" s="195"/>
      <c r="J257" s="195"/>
      <c r="K257" s="196"/>
      <c r="L257" s="796"/>
      <c r="M257" s="790"/>
      <c r="N257" s="790"/>
      <c r="O257" s="790"/>
      <c r="P257" s="793"/>
      <c r="Q257" s="190">
        <v>8</v>
      </c>
      <c r="R257" s="194"/>
      <c r="S257" s="195"/>
      <c r="T257" s="195"/>
      <c r="U257" s="196"/>
      <c r="V257" s="796"/>
      <c r="W257" s="790"/>
      <c r="X257" s="790"/>
      <c r="Y257" s="790"/>
      <c r="Z257" s="793"/>
      <c r="AA257" s="190">
        <v>8</v>
      </c>
      <c r="AB257" s="194"/>
      <c r="AC257" s="195"/>
      <c r="AD257" s="195"/>
      <c r="AE257" s="196"/>
      <c r="AF257" s="796"/>
      <c r="AG257" s="790"/>
      <c r="AH257" s="790"/>
      <c r="AI257" s="790"/>
      <c r="AJ257" s="793"/>
      <c r="AK257" s="190">
        <v>8</v>
      </c>
      <c r="AL257" s="194"/>
      <c r="AM257" s="195"/>
      <c r="AN257" s="195"/>
      <c r="AO257" s="196"/>
      <c r="AP257" s="796"/>
      <c r="AQ257" s="790"/>
      <c r="AR257" s="790"/>
      <c r="AS257" s="790"/>
      <c r="AT257" s="793"/>
      <c r="AU257" s="190">
        <v>8</v>
      </c>
      <c r="AV257" s="194"/>
      <c r="AW257" s="195"/>
      <c r="AX257" s="195"/>
      <c r="AY257" s="196"/>
    </row>
    <row r="258" spans="2:51" x14ac:dyDescent="0.2">
      <c r="B258" s="797"/>
      <c r="C258" s="791"/>
      <c r="D258" s="791"/>
      <c r="E258" s="791"/>
      <c r="F258" s="794"/>
      <c r="G258" s="28">
        <v>9</v>
      </c>
      <c r="H258" s="28"/>
      <c r="I258" s="29"/>
      <c r="J258" s="29"/>
      <c r="K258" s="27"/>
      <c r="L258" s="797"/>
      <c r="M258" s="791"/>
      <c r="N258" s="791"/>
      <c r="O258" s="791"/>
      <c r="P258" s="794"/>
      <c r="Q258" s="28">
        <v>9</v>
      </c>
      <c r="R258" s="28"/>
      <c r="S258" s="29"/>
      <c r="T258" s="29"/>
      <c r="U258" s="27"/>
      <c r="V258" s="797"/>
      <c r="W258" s="791"/>
      <c r="X258" s="791"/>
      <c r="Y258" s="791"/>
      <c r="Z258" s="794"/>
      <c r="AA258" s="28">
        <v>9</v>
      </c>
      <c r="AB258" s="28"/>
      <c r="AC258" s="29"/>
      <c r="AD258" s="29"/>
      <c r="AE258" s="27"/>
      <c r="AF258" s="797"/>
      <c r="AG258" s="791"/>
      <c r="AH258" s="791"/>
      <c r="AI258" s="791"/>
      <c r="AJ258" s="794"/>
      <c r="AK258" s="28">
        <v>9</v>
      </c>
      <c r="AL258" s="28"/>
      <c r="AM258" s="29"/>
      <c r="AN258" s="29"/>
      <c r="AO258" s="27"/>
      <c r="AP258" s="797"/>
      <c r="AQ258" s="791"/>
      <c r="AR258" s="791"/>
      <c r="AS258" s="791"/>
      <c r="AT258" s="794"/>
      <c r="AU258" s="28">
        <v>9</v>
      </c>
      <c r="AV258" s="28"/>
      <c r="AW258" s="29"/>
      <c r="AX258" s="29"/>
      <c r="AY258" s="27"/>
    </row>
    <row r="259" spans="2:51" x14ac:dyDescent="0.2">
      <c r="B259" s="795"/>
      <c r="C259" s="789"/>
      <c r="D259" s="789"/>
      <c r="E259" s="789"/>
      <c r="F259" s="792"/>
      <c r="G259" s="189">
        <v>0</v>
      </c>
      <c r="H259" s="191"/>
      <c r="I259" s="192"/>
      <c r="J259" s="192"/>
      <c r="K259" s="193"/>
      <c r="L259" s="795"/>
      <c r="M259" s="789"/>
      <c r="N259" s="789"/>
      <c r="O259" s="789"/>
      <c r="P259" s="792"/>
      <c r="Q259" s="189">
        <v>0</v>
      </c>
      <c r="R259" s="191"/>
      <c r="S259" s="192"/>
      <c r="T259" s="192"/>
      <c r="U259" s="193"/>
      <c r="V259" s="795"/>
      <c r="W259" s="789"/>
      <c r="X259" s="789"/>
      <c r="Y259" s="789"/>
      <c r="Z259" s="792"/>
      <c r="AA259" s="189">
        <v>0</v>
      </c>
      <c r="AB259" s="191"/>
      <c r="AC259" s="192"/>
      <c r="AD259" s="192"/>
      <c r="AE259" s="193"/>
      <c r="AF259" s="795"/>
      <c r="AG259" s="789"/>
      <c r="AH259" s="789"/>
      <c r="AI259" s="789"/>
      <c r="AJ259" s="792"/>
      <c r="AK259" s="189">
        <v>0</v>
      </c>
      <c r="AL259" s="191"/>
      <c r="AM259" s="192"/>
      <c r="AN259" s="192"/>
      <c r="AO259" s="193"/>
      <c r="AP259" s="795"/>
      <c r="AQ259" s="789"/>
      <c r="AR259" s="789"/>
      <c r="AS259" s="789"/>
      <c r="AT259" s="792"/>
      <c r="AU259" s="189">
        <v>0</v>
      </c>
      <c r="AV259" s="191"/>
      <c r="AW259" s="192"/>
      <c r="AX259" s="192"/>
      <c r="AY259" s="193"/>
    </row>
    <row r="260" spans="2:51" x14ac:dyDescent="0.2">
      <c r="B260" s="796"/>
      <c r="C260" s="790"/>
      <c r="D260" s="790"/>
      <c r="E260" s="790"/>
      <c r="F260" s="793"/>
      <c r="G260" s="190">
        <v>1</v>
      </c>
      <c r="H260" s="194"/>
      <c r="I260" s="195"/>
      <c r="J260" s="195"/>
      <c r="K260" s="196"/>
      <c r="L260" s="796"/>
      <c r="M260" s="790"/>
      <c r="N260" s="790"/>
      <c r="O260" s="790"/>
      <c r="P260" s="793"/>
      <c r="Q260" s="190">
        <v>1</v>
      </c>
      <c r="R260" s="194"/>
      <c r="S260" s="195"/>
      <c r="T260" s="195"/>
      <c r="U260" s="196"/>
      <c r="V260" s="796"/>
      <c r="W260" s="790"/>
      <c r="X260" s="790"/>
      <c r="Y260" s="790"/>
      <c r="Z260" s="793"/>
      <c r="AA260" s="190">
        <v>1</v>
      </c>
      <c r="AB260" s="194"/>
      <c r="AC260" s="195"/>
      <c r="AD260" s="195"/>
      <c r="AE260" s="196"/>
      <c r="AF260" s="796"/>
      <c r="AG260" s="790"/>
      <c r="AH260" s="790"/>
      <c r="AI260" s="790"/>
      <c r="AJ260" s="793"/>
      <c r="AK260" s="190">
        <v>1</v>
      </c>
      <c r="AL260" s="194"/>
      <c r="AM260" s="195"/>
      <c r="AN260" s="195"/>
      <c r="AO260" s="196"/>
      <c r="AP260" s="796"/>
      <c r="AQ260" s="790"/>
      <c r="AR260" s="790"/>
      <c r="AS260" s="790"/>
      <c r="AT260" s="793"/>
      <c r="AU260" s="190">
        <v>1</v>
      </c>
      <c r="AV260" s="194"/>
      <c r="AW260" s="195"/>
      <c r="AX260" s="195"/>
      <c r="AY260" s="196"/>
    </row>
    <row r="261" spans="2:51" x14ac:dyDescent="0.2">
      <c r="B261" s="796"/>
      <c r="C261" s="790"/>
      <c r="D261" s="790"/>
      <c r="E261" s="790"/>
      <c r="F261" s="793"/>
      <c r="G261" s="190">
        <v>2</v>
      </c>
      <c r="H261" s="194"/>
      <c r="I261" s="195"/>
      <c r="J261" s="195"/>
      <c r="K261" s="196"/>
      <c r="L261" s="796"/>
      <c r="M261" s="790"/>
      <c r="N261" s="790"/>
      <c r="O261" s="790"/>
      <c r="P261" s="793"/>
      <c r="Q261" s="190">
        <v>2</v>
      </c>
      <c r="R261" s="194"/>
      <c r="S261" s="195"/>
      <c r="T261" s="195"/>
      <c r="U261" s="196"/>
      <c r="V261" s="796"/>
      <c r="W261" s="790"/>
      <c r="X261" s="790"/>
      <c r="Y261" s="790"/>
      <c r="Z261" s="793"/>
      <c r="AA261" s="190">
        <v>2</v>
      </c>
      <c r="AB261" s="194"/>
      <c r="AC261" s="195"/>
      <c r="AD261" s="195"/>
      <c r="AE261" s="196"/>
      <c r="AF261" s="796"/>
      <c r="AG261" s="790"/>
      <c r="AH261" s="790"/>
      <c r="AI261" s="790"/>
      <c r="AJ261" s="793"/>
      <c r="AK261" s="190">
        <v>2</v>
      </c>
      <c r="AL261" s="194"/>
      <c r="AM261" s="195"/>
      <c r="AN261" s="195"/>
      <c r="AO261" s="196"/>
      <c r="AP261" s="796"/>
      <c r="AQ261" s="790"/>
      <c r="AR261" s="790"/>
      <c r="AS261" s="790"/>
      <c r="AT261" s="793"/>
      <c r="AU261" s="190">
        <v>2</v>
      </c>
      <c r="AV261" s="194"/>
      <c r="AW261" s="195"/>
      <c r="AX261" s="195"/>
      <c r="AY261" s="196"/>
    </row>
    <row r="262" spans="2:51" x14ac:dyDescent="0.2">
      <c r="B262" s="796"/>
      <c r="C262" s="790"/>
      <c r="D262" s="790"/>
      <c r="E262" s="790"/>
      <c r="F262" s="793"/>
      <c r="G262" s="190">
        <v>3</v>
      </c>
      <c r="H262" s="194"/>
      <c r="I262" s="195"/>
      <c r="J262" s="195"/>
      <c r="K262" s="196"/>
      <c r="L262" s="796"/>
      <c r="M262" s="790"/>
      <c r="N262" s="790"/>
      <c r="O262" s="790"/>
      <c r="P262" s="793"/>
      <c r="Q262" s="190">
        <v>3</v>
      </c>
      <c r="R262" s="194"/>
      <c r="S262" s="195"/>
      <c r="T262" s="195"/>
      <c r="U262" s="196"/>
      <c r="V262" s="796"/>
      <c r="W262" s="790"/>
      <c r="X262" s="790"/>
      <c r="Y262" s="790"/>
      <c r="Z262" s="793"/>
      <c r="AA262" s="190">
        <v>3</v>
      </c>
      <c r="AB262" s="194"/>
      <c r="AC262" s="195"/>
      <c r="AD262" s="195"/>
      <c r="AE262" s="196"/>
      <c r="AF262" s="796"/>
      <c r="AG262" s="790"/>
      <c r="AH262" s="790"/>
      <c r="AI262" s="790"/>
      <c r="AJ262" s="793"/>
      <c r="AK262" s="190">
        <v>3</v>
      </c>
      <c r="AL262" s="194"/>
      <c r="AM262" s="195"/>
      <c r="AN262" s="195"/>
      <c r="AO262" s="196"/>
      <c r="AP262" s="796"/>
      <c r="AQ262" s="790"/>
      <c r="AR262" s="790"/>
      <c r="AS262" s="790"/>
      <c r="AT262" s="793"/>
      <c r="AU262" s="190">
        <v>3</v>
      </c>
      <c r="AV262" s="194"/>
      <c r="AW262" s="195"/>
      <c r="AX262" s="195"/>
      <c r="AY262" s="196"/>
    </row>
    <row r="263" spans="2:51" x14ac:dyDescent="0.2">
      <c r="B263" s="796"/>
      <c r="C263" s="790"/>
      <c r="D263" s="790"/>
      <c r="E263" s="790"/>
      <c r="F263" s="793"/>
      <c r="G263" s="190">
        <v>4</v>
      </c>
      <c r="H263" s="194"/>
      <c r="I263" s="195"/>
      <c r="J263" s="195"/>
      <c r="K263" s="196"/>
      <c r="L263" s="796"/>
      <c r="M263" s="790"/>
      <c r="N263" s="790"/>
      <c r="O263" s="790"/>
      <c r="P263" s="793"/>
      <c r="Q263" s="190">
        <v>4</v>
      </c>
      <c r="R263" s="194"/>
      <c r="S263" s="195"/>
      <c r="T263" s="195"/>
      <c r="U263" s="196"/>
      <c r="V263" s="796"/>
      <c r="W263" s="790"/>
      <c r="X263" s="790"/>
      <c r="Y263" s="790"/>
      <c r="Z263" s="793"/>
      <c r="AA263" s="190">
        <v>4</v>
      </c>
      <c r="AB263" s="194"/>
      <c r="AC263" s="195"/>
      <c r="AD263" s="195"/>
      <c r="AE263" s="196"/>
      <c r="AF263" s="796"/>
      <c r="AG263" s="790"/>
      <c r="AH263" s="790"/>
      <c r="AI263" s="790"/>
      <c r="AJ263" s="793"/>
      <c r="AK263" s="190">
        <v>4</v>
      </c>
      <c r="AL263" s="194"/>
      <c r="AM263" s="195"/>
      <c r="AN263" s="195"/>
      <c r="AO263" s="196"/>
      <c r="AP263" s="796"/>
      <c r="AQ263" s="790"/>
      <c r="AR263" s="790"/>
      <c r="AS263" s="790"/>
      <c r="AT263" s="793"/>
      <c r="AU263" s="190">
        <v>4</v>
      </c>
      <c r="AV263" s="194"/>
      <c r="AW263" s="195"/>
      <c r="AX263" s="195"/>
      <c r="AY263" s="196"/>
    </row>
    <row r="264" spans="2:51" x14ac:dyDescent="0.2">
      <c r="B264" s="796"/>
      <c r="C264" s="790"/>
      <c r="D264" s="790"/>
      <c r="E264" s="790"/>
      <c r="F264" s="793"/>
      <c r="G264" s="190">
        <v>5</v>
      </c>
      <c r="H264" s="194"/>
      <c r="I264" s="195"/>
      <c r="J264" s="195"/>
      <c r="K264" s="196"/>
      <c r="L264" s="796"/>
      <c r="M264" s="790"/>
      <c r="N264" s="790"/>
      <c r="O264" s="790"/>
      <c r="P264" s="793"/>
      <c r="Q264" s="190">
        <v>5</v>
      </c>
      <c r="R264" s="194"/>
      <c r="S264" s="195"/>
      <c r="T264" s="195"/>
      <c r="U264" s="196"/>
      <c r="V264" s="796"/>
      <c r="W264" s="790"/>
      <c r="X264" s="790"/>
      <c r="Y264" s="790"/>
      <c r="Z264" s="793"/>
      <c r="AA264" s="190">
        <v>5</v>
      </c>
      <c r="AB264" s="194"/>
      <c r="AC264" s="195"/>
      <c r="AD264" s="195"/>
      <c r="AE264" s="196"/>
      <c r="AF264" s="796"/>
      <c r="AG264" s="790"/>
      <c r="AH264" s="790"/>
      <c r="AI264" s="790"/>
      <c r="AJ264" s="793"/>
      <c r="AK264" s="190">
        <v>5</v>
      </c>
      <c r="AL264" s="194"/>
      <c r="AM264" s="195"/>
      <c r="AN264" s="195"/>
      <c r="AO264" s="196"/>
      <c r="AP264" s="796"/>
      <c r="AQ264" s="790"/>
      <c r="AR264" s="790"/>
      <c r="AS264" s="790"/>
      <c r="AT264" s="793"/>
      <c r="AU264" s="190">
        <v>5</v>
      </c>
      <c r="AV264" s="194"/>
      <c r="AW264" s="195"/>
      <c r="AX264" s="195"/>
      <c r="AY264" s="196"/>
    </row>
    <row r="265" spans="2:51" x14ac:dyDescent="0.2">
      <c r="B265" s="796"/>
      <c r="C265" s="790"/>
      <c r="D265" s="790"/>
      <c r="E265" s="790"/>
      <c r="F265" s="793"/>
      <c r="G265" s="190">
        <v>6</v>
      </c>
      <c r="H265" s="194"/>
      <c r="I265" s="195"/>
      <c r="J265" s="195"/>
      <c r="K265" s="196"/>
      <c r="L265" s="796"/>
      <c r="M265" s="790"/>
      <c r="N265" s="790"/>
      <c r="O265" s="790"/>
      <c r="P265" s="793"/>
      <c r="Q265" s="190">
        <v>6</v>
      </c>
      <c r="R265" s="194"/>
      <c r="S265" s="195"/>
      <c r="T265" s="195"/>
      <c r="U265" s="196"/>
      <c r="V265" s="796"/>
      <c r="W265" s="790"/>
      <c r="X265" s="790"/>
      <c r="Y265" s="790"/>
      <c r="Z265" s="793"/>
      <c r="AA265" s="190">
        <v>6</v>
      </c>
      <c r="AB265" s="194"/>
      <c r="AC265" s="195"/>
      <c r="AD265" s="195"/>
      <c r="AE265" s="196"/>
      <c r="AF265" s="796"/>
      <c r="AG265" s="790"/>
      <c r="AH265" s="790"/>
      <c r="AI265" s="790"/>
      <c r="AJ265" s="793"/>
      <c r="AK265" s="190">
        <v>6</v>
      </c>
      <c r="AL265" s="194"/>
      <c r="AM265" s="195"/>
      <c r="AN265" s="195"/>
      <c r="AO265" s="196"/>
      <c r="AP265" s="796"/>
      <c r="AQ265" s="790"/>
      <c r="AR265" s="790"/>
      <c r="AS265" s="790"/>
      <c r="AT265" s="793"/>
      <c r="AU265" s="190">
        <v>6</v>
      </c>
      <c r="AV265" s="194"/>
      <c r="AW265" s="195"/>
      <c r="AX265" s="195"/>
      <c r="AY265" s="196"/>
    </row>
    <row r="266" spans="2:51" x14ac:dyDescent="0.2">
      <c r="B266" s="796"/>
      <c r="C266" s="790"/>
      <c r="D266" s="790"/>
      <c r="E266" s="790"/>
      <c r="F266" s="793"/>
      <c r="G266" s="190">
        <v>7</v>
      </c>
      <c r="H266" s="194"/>
      <c r="I266" s="195"/>
      <c r="J266" s="195"/>
      <c r="K266" s="196"/>
      <c r="L266" s="796"/>
      <c r="M266" s="790"/>
      <c r="N266" s="790"/>
      <c r="O266" s="790"/>
      <c r="P266" s="793"/>
      <c r="Q266" s="190">
        <v>7</v>
      </c>
      <c r="R266" s="194"/>
      <c r="S266" s="195"/>
      <c r="T266" s="195"/>
      <c r="U266" s="196"/>
      <c r="V266" s="796"/>
      <c r="W266" s="790"/>
      <c r="X266" s="790"/>
      <c r="Y266" s="790"/>
      <c r="Z266" s="793"/>
      <c r="AA266" s="190">
        <v>7</v>
      </c>
      <c r="AB266" s="194"/>
      <c r="AC266" s="195"/>
      <c r="AD266" s="195"/>
      <c r="AE266" s="196"/>
      <c r="AF266" s="796"/>
      <c r="AG266" s="790"/>
      <c r="AH266" s="790"/>
      <c r="AI266" s="790"/>
      <c r="AJ266" s="793"/>
      <c r="AK266" s="190">
        <v>7</v>
      </c>
      <c r="AL266" s="194"/>
      <c r="AM266" s="195"/>
      <c r="AN266" s="195"/>
      <c r="AO266" s="196"/>
      <c r="AP266" s="796"/>
      <c r="AQ266" s="790"/>
      <c r="AR266" s="790"/>
      <c r="AS266" s="790"/>
      <c r="AT266" s="793"/>
      <c r="AU266" s="190">
        <v>7</v>
      </c>
      <c r="AV266" s="194"/>
      <c r="AW266" s="195"/>
      <c r="AX266" s="195"/>
      <c r="AY266" s="196"/>
    </row>
    <row r="267" spans="2:51" x14ac:dyDescent="0.2">
      <c r="B267" s="796"/>
      <c r="C267" s="790"/>
      <c r="D267" s="790"/>
      <c r="E267" s="790"/>
      <c r="F267" s="793"/>
      <c r="G267" s="190">
        <v>8</v>
      </c>
      <c r="H267" s="194"/>
      <c r="I267" s="195"/>
      <c r="J267" s="195"/>
      <c r="K267" s="196"/>
      <c r="L267" s="796"/>
      <c r="M267" s="790"/>
      <c r="N267" s="790"/>
      <c r="O267" s="790"/>
      <c r="P267" s="793"/>
      <c r="Q267" s="190">
        <v>8</v>
      </c>
      <c r="R267" s="194"/>
      <c r="S267" s="195"/>
      <c r="T267" s="195"/>
      <c r="U267" s="196"/>
      <c r="V267" s="796"/>
      <c r="W267" s="790"/>
      <c r="X267" s="790"/>
      <c r="Y267" s="790"/>
      <c r="Z267" s="793"/>
      <c r="AA267" s="190">
        <v>8</v>
      </c>
      <c r="AB267" s="194"/>
      <c r="AC267" s="195"/>
      <c r="AD267" s="195"/>
      <c r="AE267" s="196"/>
      <c r="AF267" s="796"/>
      <c r="AG267" s="790"/>
      <c r="AH267" s="790"/>
      <c r="AI267" s="790"/>
      <c r="AJ267" s="793"/>
      <c r="AK267" s="190">
        <v>8</v>
      </c>
      <c r="AL267" s="194"/>
      <c r="AM267" s="195"/>
      <c r="AN267" s="195"/>
      <c r="AO267" s="196"/>
      <c r="AP267" s="796"/>
      <c r="AQ267" s="790"/>
      <c r="AR267" s="790"/>
      <c r="AS267" s="790"/>
      <c r="AT267" s="793"/>
      <c r="AU267" s="190">
        <v>8</v>
      </c>
      <c r="AV267" s="194"/>
      <c r="AW267" s="195"/>
      <c r="AX267" s="195"/>
      <c r="AY267" s="196"/>
    </row>
    <row r="268" spans="2:51" x14ac:dyDescent="0.2">
      <c r="B268" s="797"/>
      <c r="C268" s="791"/>
      <c r="D268" s="791"/>
      <c r="E268" s="791"/>
      <c r="F268" s="794"/>
      <c r="G268" s="28">
        <v>9</v>
      </c>
      <c r="H268" s="28"/>
      <c r="I268" s="29"/>
      <c r="J268" s="29"/>
      <c r="K268" s="27"/>
      <c r="L268" s="797"/>
      <c r="M268" s="791"/>
      <c r="N268" s="791"/>
      <c r="O268" s="791"/>
      <c r="P268" s="794"/>
      <c r="Q268" s="28">
        <v>9</v>
      </c>
      <c r="R268" s="28"/>
      <c r="S268" s="29"/>
      <c r="T268" s="29"/>
      <c r="U268" s="27"/>
      <c r="V268" s="797"/>
      <c r="W268" s="791"/>
      <c r="X268" s="791"/>
      <c r="Y268" s="791"/>
      <c r="Z268" s="794"/>
      <c r="AA268" s="28">
        <v>9</v>
      </c>
      <c r="AB268" s="28"/>
      <c r="AC268" s="29"/>
      <c r="AD268" s="29"/>
      <c r="AE268" s="27"/>
      <c r="AF268" s="797"/>
      <c r="AG268" s="791"/>
      <c r="AH268" s="791"/>
      <c r="AI268" s="791"/>
      <c r="AJ268" s="794"/>
      <c r="AK268" s="28">
        <v>9</v>
      </c>
      <c r="AL268" s="28"/>
      <c r="AM268" s="29"/>
      <c r="AN268" s="29"/>
      <c r="AO268" s="27"/>
      <c r="AP268" s="797"/>
      <c r="AQ268" s="791"/>
      <c r="AR268" s="791"/>
      <c r="AS268" s="791"/>
      <c r="AT268" s="794"/>
      <c r="AU268" s="28">
        <v>9</v>
      </c>
      <c r="AV268" s="28"/>
      <c r="AW268" s="29"/>
      <c r="AX268" s="29"/>
      <c r="AY268" s="27"/>
    </row>
    <row r="269" spans="2:51" x14ac:dyDescent="0.2">
      <c r="B269" s="795"/>
      <c r="C269" s="789"/>
      <c r="D269" s="789"/>
      <c r="E269" s="789"/>
      <c r="F269" s="792"/>
      <c r="G269" s="189">
        <v>0</v>
      </c>
      <c r="H269" s="191"/>
      <c r="I269" s="192"/>
      <c r="J269" s="192"/>
      <c r="K269" s="193"/>
      <c r="L269" s="795"/>
      <c r="M269" s="789"/>
      <c r="N269" s="789"/>
      <c r="O269" s="789"/>
      <c r="P269" s="792"/>
      <c r="Q269" s="189">
        <v>0</v>
      </c>
      <c r="R269" s="191"/>
      <c r="S269" s="192"/>
      <c r="T269" s="192"/>
      <c r="U269" s="193"/>
      <c r="V269" s="795"/>
      <c r="W269" s="789"/>
      <c r="X269" s="789"/>
      <c r="Y269" s="789"/>
      <c r="Z269" s="792"/>
      <c r="AA269" s="189">
        <v>0</v>
      </c>
      <c r="AB269" s="191"/>
      <c r="AC269" s="192"/>
      <c r="AD269" s="192"/>
      <c r="AE269" s="193"/>
      <c r="AF269" s="795"/>
      <c r="AG269" s="789"/>
      <c r="AH269" s="789"/>
      <c r="AI269" s="789"/>
      <c r="AJ269" s="792"/>
      <c r="AK269" s="189">
        <v>0</v>
      </c>
      <c r="AL269" s="191"/>
      <c r="AM269" s="192"/>
      <c r="AN269" s="192"/>
      <c r="AO269" s="193"/>
      <c r="AP269" s="795"/>
      <c r="AQ269" s="789"/>
      <c r="AR269" s="789"/>
      <c r="AS269" s="789"/>
      <c r="AT269" s="792"/>
      <c r="AU269" s="189">
        <v>0</v>
      </c>
      <c r="AV269" s="191"/>
      <c r="AW269" s="192"/>
      <c r="AX269" s="192"/>
      <c r="AY269" s="193"/>
    </row>
    <row r="270" spans="2:51" x14ac:dyDescent="0.2">
      <c r="B270" s="796"/>
      <c r="C270" s="790"/>
      <c r="D270" s="790"/>
      <c r="E270" s="790"/>
      <c r="F270" s="793"/>
      <c r="G270" s="190">
        <v>1</v>
      </c>
      <c r="H270" s="194"/>
      <c r="I270" s="195"/>
      <c r="J270" s="195"/>
      <c r="K270" s="196"/>
      <c r="L270" s="796"/>
      <c r="M270" s="790"/>
      <c r="N270" s="790"/>
      <c r="O270" s="790"/>
      <c r="P270" s="793"/>
      <c r="Q270" s="190">
        <v>1</v>
      </c>
      <c r="R270" s="194"/>
      <c r="S270" s="195"/>
      <c r="T270" s="195"/>
      <c r="U270" s="196"/>
      <c r="V270" s="796"/>
      <c r="W270" s="790"/>
      <c r="X270" s="790"/>
      <c r="Y270" s="790"/>
      <c r="Z270" s="793"/>
      <c r="AA270" s="190">
        <v>1</v>
      </c>
      <c r="AB270" s="194"/>
      <c r="AC270" s="195"/>
      <c r="AD270" s="195"/>
      <c r="AE270" s="196"/>
      <c r="AF270" s="796"/>
      <c r="AG270" s="790"/>
      <c r="AH270" s="790"/>
      <c r="AI270" s="790"/>
      <c r="AJ270" s="793"/>
      <c r="AK270" s="190">
        <v>1</v>
      </c>
      <c r="AL270" s="194"/>
      <c r="AM270" s="195"/>
      <c r="AN270" s="195"/>
      <c r="AO270" s="196"/>
      <c r="AP270" s="796"/>
      <c r="AQ270" s="790"/>
      <c r="AR270" s="790"/>
      <c r="AS270" s="790"/>
      <c r="AT270" s="793"/>
      <c r="AU270" s="190">
        <v>1</v>
      </c>
      <c r="AV270" s="194"/>
      <c r="AW270" s="195"/>
      <c r="AX270" s="195"/>
      <c r="AY270" s="196"/>
    </row>
    <row r="271" spans="2:51" x14ac:dyDescent="0.2">
      <c r="B271" s="796"/>
      <c r="C271" s="790"/>
      <c r="D271" s="790"/>
      <c r="E271" s="790"/>
      <c r="F271" s="793"/>
      <c r="G271" s="190">
        <v>2</v>
      </c>
      <c r="H271" s="194"/>
      <c r="I271" s="195"/>
      <c r="J271" s="195"/>
      <c r="K271" s="196"/>
      <c r="L271" s="796"/>
      <c r="M271" s="790"/>
      <c r="N271" s="790"/>
      <c r="O271" s="790"/>
      <c r="P271" s="793"/>
      <c r="Q271" s="190">
        <v>2</v>
      </c>
      <c r="R271" s="194"/>
      <c r="S271" s="195"/>
      <c r="T271" s="195"/>
      <c r="U271" s="196"/>
      <c r="V271" s="796"/>
      <c r="W271" s="790"/>
      <c r="X271" s="790"/>
      <c r="Y271" s="790"/>
      <c r="Z271" s="793"/>
      <c r="AA271" s="190">
        <v>2</v>
      </c>
      <c r="AB271" s="194"/>
      <c r="AC271" s="195"/>
      <c r="AD271" s="195"/>
      <c r="AE271" s="196"/>
      <c r="AF271" s="796"/>
      <c r="AG271" s="790"/>
      <c r="AH271" s="790"/>
      <c r="AI271" s="790"/>
      <c r="AJ271" s="793"/>
      <c r="AK271" s="190">
        <v>2</v>
      </c>
      <c r="AL271" s="194"/>
      <c r="AM271" s="195"/>
      <c r="AN271" s="195"/>
      <c r="AO271" s="196"/>
      <c r="AP271" s="796"/>
      <c r="AQ271" s="790"/>
      <c r="AR271" s="790"/>
      <c r="AS271" s="790"/>
      <c r="AT271" s="793"/>
      <c r="AU271" s="190">
        <v>2</v>
      </c>
      <c r="AV271" s="194"/>
      <c r="AW271" s="195"/>
      <c r="AX271" s="195"/>
      <c r="AY271" s="196"/>
    </row>
    <row r="272" spans="2:51" x14ac:dyDescent="0.2">
      <c r="B272" s="796"/>
      <c r="C272" s="790"/>
      <c r="D272" s="790"/>
      <c r="E272" s="790"/>
      <c r="F272" s="793"/>
      <c r="G272" s="190">
        <v>3</v>
      </c>
      <c r="H272" s="194"/>
      <c r="I272" s="195"/>
      <c r="J272" s="195"/>
      <c r="K272" s="196"/>
      <c r="L272" s="796"/>
      <c r="M272" s="790"/>
      <c r="N272" s="790"/>
      <c r="O272" s="790"/>
      <c r="P272" s="793"/>
      <c r="Q272" s="190">
        <v>3</v>
      </c>
      <c r="R272" s="194"/>
      <c r="S272" s="195"/>
      <c r="T272" s="195"/>
      <c r="U272" s="196"/>
      <c r="V272" s="796"/>
      <c r="W272" s="790"/>
      <c r="X272" s="790"/>
      <c r="Y272" s="790"/>
      <c r="Z272" s="793"/>
      <c r="AA272" s="190">
        <v>3</v>
      </c>
      <c r="AB272" s="194"/>
      <c r="AC272" s="195"/>
      <c r="AD272" s="195"/>
      <c r="AE272" s="196"/>
      <c r="AF272" s="796"/>
      <c r="AG272" s="790"/>
      <c r="AH272" s="790"/>
      <c r="AI272" s="790"/>
      <c r="AJ272" s="793"/>
      <c r="AK272" s="190">
        <v>3</v>
      </c>
      <c r="AL272" s="194"/>
      <c r="AM272" s="195"/>
      <c r="AN272" s="195"/>
      <c r="AO272" s="196"/>
      <c r="AP272" s="796"/>
      <c r="AQ272" s="790"/>
      <c r="AR272" s="790"/>
      <c r="AS272" s="790"/>
      <c r="AT272" s="793"/>
      <c r="AU272" s="190">
        <v>3</v>
      </c>
      <c r="AV272" s="194"/>
      <c r="AW272" s="195"/>
      <c r="AX272" s="195"/>
      <c r="AY272" s="196"/>
    </row>
    <row r="273" spans="2:51" x14ac:dyDescent="0.2">
      <c r="B273" s="796"/>
      <c r="C273" s="790"/>
      <c r="D273" s="790"/>
      <c r="E273" s="790"/>
      <c r="F273" s="793"/>
      <c r="G273" s="190">
        <v>4</v>
      </c>
      <c r="H273" s="194"/>
      <c r="I273" s="195"/>
      <c r="J273" s="195"/>
      <c r="K273" s="196"/>
      <c r="L273" s="796"/>
      <c r="M273" s="790"/>
      <c r="N273" s="790"/>
      <c r="O273" s="790"/>
      <c r="P273" s="793"/>
      <c r="Q273" s="190">
        <v>4</v>
      </c>
      <c r="R273" s="194"/>
      <c r="S273" s="195"/>
      <c r="T273" s="195"/>
      <c r="U273" s="196"/>
      <c r="V273" s="796"/>
      <c r="W273" s="790"/>
      <c r="X273" s="790"/>
      <c r="Y273" s="790"/>
      <c r="Z273" s="793"/>
      <c r="AA273" s="190">
        <v>4</v>
      </c>
      <c r="AB273" s="194"/>
      <c r="AC273" s="195"/>
      <c r="AD273" s="195"/>
      <c r="AE273" s="196"/>
      <c r="AF273" s="796"/>
      <c r="AG273" s="790"/>
      <c r="AH273" s="790"/>
      <c r="AI273" s="790"/>
      <c r="AJ273" s="793"/>
      <c r="AK273" s="190">
        <v>4</v>
      </c>
      <c r="AL273" s="194"/>
      <c r="AM273" s="195"/>
      <c r="AN273" s="195"/>
      <c r="AO273" s="196"/>
      <c r="AP273" s="796"/>
      <c r="AQ273" s="790"/>
      <c r="AR273" s="790"/>
      <c r="AS273" s="790"/>
      <c r="AT273" s="793"/>
      <c r="AU273" s="190">
        <v>4</v>
      </c>
      <c r="AV273" s="194"/>
      <c r="AW273" s="195"/>
      <c r="AX273" s="195"/>
      <c r="AY273" s="196"/>
    </row>
    <row r="274" spans="2:51" x14ac:dyDescent="0.2">
      <c r="B274" s="796"/>
      <c r="C274" s="790"/>
      <c r="D274" s="790"/>
      <c r="E274" s="790"/>
      <c r="F274" s="793"/>
      <c r="G274" s="190">
        <v>5</v>
      </c>
      <c r="H274" s="194"/>
      <c r="I274" s="195"/>
      <c r="J274" s="195"/>
      <c r="K274" s="196"/>
      <c r="L274" s="796"/>
      <c r="M274" s="790"/>
      <c r="N274" s="790"/>
      <c r="O274" s="790"/>
      <c r="P274" s="793"/>
      <c r="Q274" s="190">
        <v>5</v>
      </c>
      <c r="R274" s="194"/>
      <c r="S274" s="195"/>
      <c r="T274" s="195"/>
      <c r="U274" s="196"/>
      <c r="V274" s="796"/>
      <c r="W274" s="790"/>
      <c r="X274" s="790"/>
      <c r="Y274" s="790"/>
      <c r="Z274" s="793"/>
      <c r="AA274" s="190">
        <v>5</v>
      </c>
      <c r="AB274" s="194"/>
      <c r="AC274" s="195"/>
      <c r="AD274" s="195"/>
      <c r="AE274" s="196"/>
      <c r="AF274" s="796"/>
      <c r="AG274" s="790"/>
      <c r="AH274" s="790"/>
      <c r="AI274" s="790"/>
      <c r="AJ274" s="793"/>
      <c r="AK274" s="190">
        <v>5</v>
      </c>
      <c r="AL274" s="194"/>
      <c r="AM274" s="195"/>
      <c r="AN274" s="195"/>
      <c r="AO274" s="196"/>
      <c r="AP274" s="796"/>
      <c r="AQ274" s="790"/>
      <c r="AR274" s="790"/>
      <c r="AS274" s="790"/>
      <c r="AT274" s="793"/>
      <c r="AU274" s="190">
        <v>5</v>
      </c>
      <c r="AV274" s="194"/>
      <c r="AW274" s="195"/>
      <c r="AX274" s="195"/>
      <c r="AY274" s="196"/>
    </row>
    <row r="275" spans="2:51" x14ac:dyDescent="0.2">
      <c r="B275" s="796"/>
      <c r="C275" s="790"/>
      <c r="D275" s="790"/>
      <c r="E275" s="790"/>
      <c r="F275" s="793"/>
      <c r="G275" s="190">
        <v>6</v>
      </c>
      <c r="H275" s="194"/>
      <c r="I275" s="195"/>
      <c r="J275" s="195"/>
      <c r="K275" s="196"/>
      <c r="L275" s="796"/>
      <c r="M275" s="790"/>
      <c r="N275" s="790"/>
      <c r="O275" s="790"/>
      <c r="P275" s="793"/>
      <c r="Q275" s="190">
        <v>6</v>
      </c>
      <c r="R275" s="194"/>
      <c r="S275" s="195"/>
      <c r="T275" s="195"/>
      <c r="U275" s="196"/>
      <c r="V275" s="796"/>
      <c r="W275" s="790"/>
      <c r="X275" s="790"/>
      <c r="Y275" s="790"/>
      <c r="Z275" s="793"/>
      <c r="AA275" s="190">
        <v>6</v>
      </c>
      <c r="AB275" s="194"/>
      <c r="AC275" s="195"/>
      <c r="AD275" s="195"/>
      <c r="AE275" s="196"/>
      <c r="AF275" s="796"/>
      <c r="AG275" s="790"/>
      <c r="AH275" s="790"/>
      <c r="AI275" s="790"/>
      <c r="AJ275" s="793"/>
      <c r="AK275" s="190">
        <v>6</v>
      </c>
      <c r="AL275" s="194"/>
      <c r="AM275" s="195"/>
      <c r="AN275" s="195"/>
      <c r="AO275" s="196"/>
      <c r="AP275" s="796"/>
      <c r="AQ275" s="790"/>
      <c r="AR275" s="790"/>
      <c r="AS275" s="790"/>
      <c r="AT275" s="793"/>
      <c r="AU275" s="190">
        <v>6</v>
      </c>
      <c r="AV275" s="194"/>
      <c r="AW275" s="195"/>
      <c r="AX275" s="195"/>
      <c r="AY275" s="196"/>
    </row>
    <row r="276" spans="2:51" x14ac:dyDescent="0.2">
      <c r="B276" s="796"/>
      <c r="C276" s="790"/>
      <c r="D276" s="790"/>
      <c r="E276" s="790"/>
      <c r="F276" s="793"/>
      <c r="G276" s="190">
        <v>7</v>
      </c>
      <c r="H276" s="194"/>
      <c r="I276" s="195"/>
      <c r="J276" s="195"/>
      <c r="K276" s="196"/>
      <c r="L276" s="796"/>
      <c r="M276" s="790"/>
      <c r="N276" s="790"/>
      <c r="O276" s="790"/>
      <c r="P276" s="793"/>
      <c r="Q276" s="190">
        <v>7</v>
      </c>
      <c r="R276" s="194"/>
      <c r="S276" s="195"/>
      <c r="T276" s="195"/>
      <c r="U276" s="196"/>
      <c r="V276" s="796"/>
      <c r="W276" s="790"/>
      <c r="X276" s="790"/>
      <c r="Y276" s="790"/>
      <c r="Z276" s="793"/>
      <c r="AA276" s="190">
        <v>7</v>
      </c>
      <c r="AB276" s="194"/>
      <c r="AC276" s="195"/>
      <c r="AD276" s="195"/>
      <c r="AE276" s="196"/>
      <c r="AF276" s="796"/>
      <c r="AG276" s="790"/>
      <c r="AH276" s="790"/>
      <c r="AI276" s="790"/>
      <c r="AJ276" s="793"/>
      <c r="AK276" s="190">
        <v>7</v>
      </c>
      <c r="AL276" s="194"/>
      <c r="AM276" s="195"/>
      <c r="AN276" s="195"/>
      <c r="AO276" s="196"/>
      <c r="AP276" s="796"/>
      <c r="AQ276" s="790"/>
      <c r="AR276" s="790"/>
      <c r="AS276" s="790"/>
      <c r="AT276" s="793"/>
      <c r="AU276" s="190">
        <v>7</v>
      </c>
      <c r="AV276" s="194"/>
      <c r="AW276" s="195"/>
      <c r="AX276" s="195"/>
      <c r="AY276" s="196"/>
    </row>
    <row r="277" spans="2:51" x14ac:dyDescent="0.2">
      <c r="B277" s="796"/>
      <c r="C277" s="790"/>
      <c r="D277" s="790"/>
      <c r="E277" s="790"/>
      <c r="F277" s="793"/>
      <c r="G277" s="190">
        <v>8</v>
      </c>
      <c r="H277" s="194"/>
      <c r="I277" s="195"/>
      <c r="J277" s="195"/>
      <c r="K277" s="196"/>
      <c r="L277" s="796"/>
      <c r="M277" s="790"/>
      <c r="N277" s="790"/>
      <c r="O277" s="790"/>
      <c r="P277" s="793"/>
      <c r="Q277" s="190">
        <v>8</v>
      </c>
      <c r="R277" s="194"/>
      <c r="S277" s="195"/>
      <c r="T277" s="195"/>
      <c r="U277" s="196"/>
      <c r="V277" s="796"/>
      <c r="W277" s="790"/>
      <c r="X277" s="790"/>
      <c r="Y277" s="790"/>
      <c r="Z277" s="793"/>
      <c r="AA277" s="190">
        <v>8</v>
      </c>
      <c r="AB277" s="194"/>
      <c r="AC277" s="195"/>
      <c r="AD277" s="195"/>
      <c r="AE277" s="196"/>
      <c r="AF277" s="796"/>
      <c r="AG277" s="790"/>
      <c r="AH277" s="790"/>
      <c r="AI277" s="790"/>
      <c r="AJ277" s="793"/>
      <c r="AK277" s="190">
        <v>8</v>
      </c>
      <c r="AL277" s="194"/>
      <c r="AM277" s="195"/>
      <c r="AN277" s="195"/>
      <c r="AO277" s="196"/>
      <c r="AP277" s="796"/>
      <c r="AQ277" s="790"/>
      <c r="AR277" s="790"/>
      <c r="AS277" s="790"/>
      <c r="AT277" s="793"/>
      <c r="AU277" s="190">
        <v>8</v>
      </c>
      <c r="AV277" s="194"/>
      <c r="AW277" s="195"/>
      <c r="AX277" s="195"/>
      <c r="AY277" s="196"/>
    </row>
    <row r="278" spans="2:51" x14ac:dyDescent="0.2">
      <c r="B278" s="797"/>
      <c r="C278" s="791"/>
      <c r="D278" s="791"/>
      <c r="E278" s="791"/>
      <c r="F278" s="794"/>
      <c r="G278" s="28">
        <v>9</v>
      </c>
      <c r="H278" s="28"/>
      <c r="I278" s="29"/>
      <c r="J278" s="29"/>
      <c r="K278" s="27"/>
      <c r="L278" s="797"/>
      <c r="M278" s="791"/>
      <c r="N278" s="791"/>
      <c r="O278" s="791"/>
      <c r="P278" s="794"/>
      <c r="Q278" s="28">
        <v>9</v>
      </c>
      <c r="R278" s="28"/>
      <c r="S278" s="29"/>
      <c r="T278" s="29"/>
      <c r="U278" s="27"/>
      <c r="V278" s="797"/>
      <c r="W278" s="791"/>
      <c r="X278" s="791"/>
      <c r="Y278" s="791"/>
      <c r="Z278" s="794"/>
      <c r="AA278" s="28">
        <v>9</v>
      </c>
      <c r="AB278" s="28"/>
      <c r="AC278" s="29"/>
      <c r="AD278" s="29"/>
      <c r="AE278" s="27"/>
      <c r="AF278" s="797"/>
      <c r="AG278" s="791"/>
      <c r="AH278" s="791"/>
      <c r="AI278" s="791"/>
      <c r="AJ278" s="794"/>
      <c r="AK278" s="28">
        <v>9</v>
      </c>
      <c r="AL278" s="28"/>
      <c r="AM278" s="29"/>
      <c r="AN278" s="29"/>
      <c r="AO278" s="27"/>
      <c r="AP278" s="797"/>
      <c r="AQ278" s="791"/>
      <c r="AR278" s="791"/>
      <c r="AS278" s="791"/>
      <c r="AT278" s="794"/>
      <c r="AU278" s="28">
        <v>9</v>
      </c>
      <c r="AV278" s="28"/>
      <c r="AW278" s="29"/>
      <c r="AX278" s="29"/>
      <c r="AY278" s="27"/>
    </row>
    <row r="279" spans="2:51" x14ac:dyDescent="0.2">
      <c r="B279" s="795"/>
      <c r="C279" s="789"/>
      <c r="D279" s="789"/>
      <c r="E279" s="789"/>
      <c r="F279" s="792"/>
      <c r="G279" s="189">
        <v>0</v>
      </c>
      <c r="H279" s="191"/>
      <c r="I279" s="192"/>
      <c r="J279" s="192"/>
      <c r="K279" s="193"/>
      <c r="L279" s="795"/>
      <c r="M279" s="789"/>
      <c r="N279" s="789"/>
      <c r="O279" s="789"/>
      <c r="P279" s="792"/>
      <c r="Q279" s="189">
        <v>0</v>
      </c>
      <c r="R279" s="191"/>
      <c r="S279" s="192"/>
      <c r="T279" s="192"/>
      <c r="U279" s="193"/>
      <c r="V279" s="795"/>
      <c r="W279" s="789"/>
      <c r="X279" s="789"/>
      <c r="Y279" s="789"/>
      <c r="Z279" s="792"/>
      <c r="AA279" s="189">
        <v>0</v>
      </c>
      <c r="AB279" s="191"/>
      <c r="AC279" s="192"/>
      <c r="AD279" s="192"/>
      <c r="AE279" s="193"/>
      <c r="AF279" s="795"/>
      <c r="AG279" s="789"/>
      <c r="AH279" s="789"/>
      <c r="AI279" s="789"/>
      <c r="AJ279" s="792"/>
      <c r="AK279" s="189">
        <v>0</v>
      </c>
      <c r="AL279" s="191"/>
      <c r="AM279" s="192"/>
      <c r="AN279" s="192"/>
      <c r="AO279" s="193"/>
      <c r="AP279" s="795"/>
      <c r="AQ279" s="789"/>
      <c r="AR279" s="789"/>
      <c r="AS279" s="789"/>
      <c r="AT279" s="792"/>
      <c r="AU279" s="189">
        <v>0</v>
      </c>
      <c r="AV279" s="191"/>
      <c r="AW279" s="192"/>
      <c r="AX279" s="192"/>
      <c r="AY279" s="193"/>
    </row>
    <row r="280" spans="2:51" x14ac:dyDescent="0.2">
      <c r="B280" s="796"/>
      <c r="C280" s="790"/>
      <c r="D280" s="790"/>
      <c r="E280" s="790"/>
      <c r="F280" s="793"/>
      <c r="G280" s="190">
        <v>1</v>
      </c>
      <c r="H280" s="194"/>
      <c r="I280" s="195"/>
      <c r="J280" s="195"/>
      <c r="K280" s="196"/>
      <c r="L280" s="796"/>
      <c r="M280" s="790"/>
      <c r="N280" s="790"/>
      <c r="O280" s="790"/>
      <c r="P280" s="793"/>
      <c r="Q280" s="190">
        <v>1</v>
      </c>
      <c r="R280" s="194"/>
      <c r="S280" s="195"/>
      <c r="T280" s="195"/>
      <c r="U280" s="196"/>
      <c r="V280" s="796"/>
      <c r="W280" s="790"/>
      <c r="X280" s="790"/>
      <c r="Y280" s="790"/>
      <c r="Z280" s="793"/>
      <c r="AA280" s="190">
        <v>1</v>
      </c>
      <c r="AB280" s="194"/>
      <c r="AC280" s="195"/>
      <c r="AD280" s="195"/>
      <c r="AE280" s="196"/>
      <c r="AF280" s="796"/>
      <c r="AG280" s="790"/>
      <c r="AH280" s="790"/>
      <c r="AI280" s="790"/>
      <c r="AJ280" s="793"/>
      <c r="AK280" s="190">
        <v>1</v>
      </c>
      <c r="AL280" s="194"/>
      <c r="AM280" s="195"/>
      <c r="AN280" s="195"/>
      <c r="AO280" s="196"/>
      <c r="AP280" s="796"/>
      <c r="AQ280" s="790"/>
      <c r="AR280" s="790"/>
      <c r="AS280" s="790"/>
      <c r="AT280" s="793"/>
      <c r="AU280" s="190">
        <v>1</v>
      </c>
      <c r="AV280" s="194"/>
      <c r="AW280" s="195"/>
      <c r="AX280" s="195"/>
      <c r="AY280" s="196"/>
    </row>
    <row r="281" spans="2:51" x14ac:dyDescent="0.2">
      <c r="B281" s="796"/>
      <c r="C281" s="790"/>
      <c r="D281" s="790"/>
      <c r="E281" s="790"/>
      <c r="F281" s="793"/>
      <c r="G281" s="190">
        <v>2</v>
      </c>
      <c r="H281" s="194"/>
      <c r="I281" s="195"/>
      <c r="J281" s="195"/>
      <c r="K281" s="196"/>
      <c r="L281" s="796"/>
      <c r="M281" s="790"/>
      <c r="N281" s="790"/>
      <c r="O281" s="790"/>
      <c r="P281" s="793"/>
      <c r="Q281" s="190">
        <v>2</v>
      </c>
      <c r="R281" s="194"/>
      <c r="S281" s="195"/>
      <c r="T281" s="195"/>
      <c r="U281" s="196"/>
      <c r="V281" s="796"/>
      <c r="W281" s="790"/>
      <c r="X281" s="790"/>
      <c r="Y281" s="790"/>
      <c r="Z281" s="793"/>
      <c r="AA281" s="190">
        <v>2</v>
      </c>
      <c r="AB281" s="194"/>
      <c r="AC281" s="195"/>
      <c r="AD281" s="195"/>
      <c r="AE281" s="196"/>
      <c r="AF281" s="796"/>
      <c r="AG281" s="790"/>
      <c r="AH281" s="790"/>
      <c r="AI281" s="790"/>
      <c r="AJ281" s="793"/>
      <c r="AK281" s="190">
        <v>2</v>
      </c>
      <c r="AL281" s="194"/>
      <c r="AM281" s="195"/>
      <c r="AN281" s="195"/>
      <c r="AO281" s="196"/>
      <c r="AP281" s="796"/>
      <c r="AQ281" s="790"/>
      <c r="AR281" s="790"/>
      <c r="AS281" s="790"/>
      <c r="AT281" s="793"/>
      <c r="AU281" s="190">
        <v>2</v>
      </c>
      <c r="AV281" s="194"/>
      <c r="AW281" s="195"/>
      <c r="AX281" s="195"/>
      <c r="AY281" s="196"/>
    </row>
    <row r="282" spans="2:51" x14ac:dyDescent="0.2">
      <c r="B282" s="796"/>
      <c r="C282" s="790"/>
      <c r="D282" s="790"/>
      <c r="E282" s="790"/>
      <c r="F282" s="793"/>
      <c r="G282" s="190">
        <v>3</v>
      </c>
      <c r="H282" s="194"/>
      <c r="I282" s="195"/>
      <c r="J282" s="195"/>
      <c r="K282" s="196"/>
      <c r="L282" s="796"/>
      <c r="M282" s="790"/>
      <c r="N282" s="790"/>
      <c r="O282" s="790"/>
      <c r="P282" s="793"/>
      <c r="Q282" s="190">
        <v>3</v>
      </c>
      <c r="R282" s="194"/>
      <c r="S282" s="195"/>
      <c r="T282" s="195"/>
      <c r="U282" s="196"/>
      <c r="V282" s="796"/>
      <c r="W282" s="790"/>
      <c r="X282" s="790"/>
      <c r="Y282" s="790"/>
      <c r="Z282" s="793"/>
      <c r="AA282" s="190">
        <v>3</v>
      </c>
      <c r="AB282" s="194"/>
      <c r="AC282" s="195"/>
      <c r="AD282" s="195"/>
      <c r="AE282" s="196"/>
      <c r="AF282" s="796"/>
      <c r="AG282" s="790"/>
      <c r="AH282" s="790"/>
      <c r="AI282" s="790"/>
      <c r="AJ282" s="793"/>
      <c r="AK282" s="190">
        <v>3</v>
      </c>
      <c r="AL282" s="194"/>
      <c r="AM282" s="195"/>
      <c r="AN282" s="195"/>
      <c r="AO282" s="196"/>
      <c r="AP282" s="796"/>
      <c r="AQ282" s="790"/>
      <c r="AR282" s="790"/>
      <c r="AS282" s="790"/>
      <c r="AT282" s="793"/>
      <c r="AU282" s="190">
        <v>3</v>
      </c>
      <c r="AV282" s="194"/>
      <c r="AW282" s="195"/>
      <c r="AX282" s="195"/>
      <c r="AY282" s="196"/>
    </row>
    <row r="283" spans="2:51" x14ac:dyDescent="0.2">
      <c r="B283" s="796"/>
      <c r="C283" s="790"/>
      <c r="D283" s="790"/>
      <c r="E283" s="790"/>
      <c r="F283" s="793"/>
      <c r="G283" s="190">
        <v>4</v>
      </c>
      <c r="H283" s="194"/>
      <c r="I283" s="195"/>
      <c r="J283" s="195"/>
      <c r="K283" s="196"/>
      <c r="L283" s="796"/>
      <c r="M283" s="790"/>
      <c r="N283" s="790"/>
      <c r="O283" s="790"/>
      <c r="P283" s="793"/>
      <c r="Q283" s="190">
        <v>4</v>
      </c>
      <c r="R283" s="194"/>
      <c r="S283" s="195"/>
      <c r="T283" s="195"/>
      <c r="U283" s="196"/>
      <c r="V283" s="796"/>
      <c r="W283" s="790"/>
      <c r="X283" s="790"/>
      <c r="Y283" s="790"/>
      <c r="Z283" s="793"/>
      <c r="AA283" s="190">
        <v>4</v>
      </c>
      <c r="AB283" s="194"/>
      <c r="AC283" s="195"/>
      <c r="AD283" s="195"/>
      <c r="AE283" s="196"/>
      <c r="AF283" s="796"/>
      <c r="AG283" s="790"/>
      <c r="AH283" s="790"/>
      <c r="AI283" s="790"/>
      <c r="AJ283" s="793"/>
      <c r="AK283" s="190">
        <v>4</v>
      </c>
      <c r="AL283" s="194"/>
      <c r="AM283" s="195"/>
      <c r="AN283" s="195"/>
      <c r="AO283" s="196"/>
      <c r="AP283" s="796"/>
      <c r="AQ283" s="790"/>
      <c r="AR283" s="790"/>
      <c r="AS283" s="790"/>
      <c r="AT283" s="793"/>
      <c r="AU283" s="190">
        <v>4</v>
      </c>
      <c r="AV283" s="194"/>
      <c r="AW283" s="195"/>
      <c r="AX283" s="195"/>
      <c r="AY283" s="196"/>
    </row>
    <row r="284" spans="2:51" x14ac:dyDescent="0.2">
      <c r="B284" s="796"/>
      <c r="C284" s="790"/>
      <c r="D284" s="790"/>
      <c r="E284" s="790"/>
      <c r="F284" s="793"/>
      <c r="G284" s="190">
        <v>5</v>
      </c>
      <c r="H284" s="194"/>
      <c r="I284" s="195"/>
      <c r="J284" s="195"/>
      <c r="K284" s="196"/>
      <c r="L284" s="796"/>
      <c r="M284" s="790"/>
      <c r="N284" s="790"/>
      <c r="O284" s="790"/>
      <c r="P284" s="793"/>
      <c r="Q284" s="190">
        <v>5</v>
      </c>
      <c r="R284" s="194"/>
      <c r="S284" s="195"/>
      <c r="T284" s="195"/>
      <c r="U284" s="196"/>
      <c r="V284" s="796"/>
      <c r="W284" s="790"/>
      <c r="X284" s="790"/>
      <c r="Y284" s="790"/>
      <c r="Z284" s="793"/>
      <c r="AA284" s="190">
        <v>5</v>
      </c>
      <c r="AB284" s="194"/>
      <c r="AC284" s="195"/>
      <c r="AD284" s="195"/>
      <c r="AE284" s="196"/>
      <c r="AF284" s="796"/>
      <c r="AG284" s="790"/>
      <c r="AH284" s="790"/>
      <c r="AI284" s="790"/>
      <c r="AJ284" s="793"/>
      <c r="AK284" s="190">
        <v>5</v>
      </c>
      <c r="AL284" s="194"/>
      <c r="AM284" s="195"/>
      <c r="AN284" s="195"/>
      <c r="AO284" s="196"/>
      <c r="AP284" s="796"/>
      <c r="AQ284" s="790"/>
      <c r="AR284" s="790"/>
      <c r="AS284" s="790"/>
      <c r="AT284" s="793"/>
      <c r="AU284" s="190">
        <v>5</v>
      </c>
      <c r="AV284" s="194"/>
      <c r="AW284" s="195"/>
      <c r="AX284" s="195"/>
      <c r="AY284" s="196"/>
    </row>
    <row r="285" spans="2:51" x14ac:dyDescent="0.2">
      <c r="B285" s="796"/>
      <c r="C285" s="790"/>
      <c r="D285" s="790"/>
      <c r="E285" s="790"/>
      <c r="F285" s="793"/>
      <c r="G285" s="190">
        <v>6</v>
      </c>
      <c r="H285" s="194"/>
      <c r="I285" s="195"/>
      <c r="J285" s="195"/>
      <c r="K285" s="196"/>
      <c r="L285" s="796"/>
      <c r="M285" s="790"/>
      <c r="N285" s="790"/>
      <c r="O285" s="790"/>
      <c r="P285" s="793"/>
      <c r="Q285" s="190">
        <v>6</v>
      </c>
      <c r="R285" s="194"/>
      <c r="S285" s="195"/>
      <c r="T285" s="195"/>
      <c r="U285" s="196"/>
      <c r="V285" s="796"/>
      <c r="W285" s="790"/>
      <c r="X285" s="790"/>
      <c r="Y285" s="790"/>
      <c r="Z285" s="793"/>
      <c r="AA285" s="190">
        <v>6</v>
      </c>
      <c r="AB285" s="194"/>
      <c r="AC285" s="195"/>
      <c r="AD285" s="195"/>
      <c r="AE285" s="196"/>
      <c r="AF285" s="796"/>
      <c r="AG285" s="790"/>
      <c r="AH285" s="790"/>
      <c r="AI285" s="790"/>
      <c r="AJ285" s="793"/>
      <c r="AK285" s="190">
        <v>6</v>
      </c>
      <c r="AL285" s="194"/>
      <c r="AM285" s="195"/>
      <c r="AN285" s="195"/>
      <c r="AO285" s="196"/>
      <c r="AP285" s="796"/>
      <c r="AQ285" s="790"/>
      <c r="AR285" s="790"/>
      <c r="AS285" s="790"/>
      <c r="AT285" s="793"/>
      <c r="AU285" s="190">
        <v>6</v>
      </c>
      <c r="AV285" s="194"/>
      <c r="AW285" s="195"/>
      <c r="AX285" s="195"/>
      <c r="AY285" s="196"/>
    </row>
    <row r="286" spans="2:51" x14ac:dyDescent="0.2">
      <c r="B286" s="796"/>
      <c r="C286" s="790"/>
      <c r="D286" s="790"/>
      <c r="E286" s="790"/>
      <c r="F286" s="793"/>
      <c r="G286" s="190">
        <v>7</v>
      </c>
      <c r="H286" s="194"/>
      <c r="I286" s="195"/>
      <c r="J286" s="195"/>
      <c r="K286" s="196"/>
      <c r="L286" s="796"/>
      <c r="M286" s="790"/>
      <c r="N286" s="790"/>
      <c r="O286" s="790"/>
      <c r="P286" s="793"/>
      <c r="Q286" s="190">
        <v>7</v>
      </c>
      <c r="R286" s="194"/>
      <c r="S286" s="195"/>
      <c r="T286" s="195"/>
      <c r="U286" s="196"/>
      <c r="V286" s="796"/>
      <c r="W286" s="790"/>
      <c r="X286" s="790"/>
      <c r="Y286" s="790"/>
      <c r="Z286" s="793"/>
      <c r="AA286" s="190">
        <v>7</v>
      </c>
      <c r="AB286" s="194"/>
      <c r="AC286" s="195"/>
      <c r="AD286" s="195"/>
      <c r="AE286" s="196"/>
      <c r="AF286" s="796"/>
      <c r="AG286" s="790"/>
      <c r="AH286" s="790"/>
      <c r="AI286" s="790"/>
      <c r="AJ286" s="793"/>
      <c r="AK286" s="190">
        <v>7</v>
      </c>
      <c r="AL286" s="194"/>
      <c r="AM286" s="195"/>
      <c r="AN286" s="195"/>
      <c r="AO286" s="196"/>
      <c r="AP286" s="796"/>
      <c r="AQ286" s="790"/>
      <c r="AR286" s="790"/>
      <c r="AS286" s="790"/>
      <c r="AT286" s="793"/>
      <c r="AU286" s="190">
        <v>7</v>
      </c>
      <c r="AV286" s="194"/>
      <c r="AW286" s="195"/>
      <c r="AX286" s="195"/>
      <c r="AY286" s="196"/>
    </row>
    <row r="287" spans="2:51" x14ac:dyDescent="0.2">
      <c r="B287" s="796"/>
      <c r="C287" s="790"/>
      <c r="D287" s="790"/>
      <c r="E287" s="790"/>
      <c r="F287" s="793"/>
      <c r="G287" s="190">
        <v>8</v>
      </c>
      <c r="H287" s="194"/>
      <c r="I287" s="195"/>
      <c r="J287" s="195"/>
      <c r="K287" s="196"/>
      <c r="L287" s="796"/>
      <c r="M287" s="790"/>
      <c r="N287" s="790"/>
      <c r="O287" s="790"/>
      <c r="P287" s="793"/>
      <c r="Q287" s="190">
        <v>8</v>
      </c>
      <c r="R287" s="194"/>
      <c r="S287" s="195"/>
      <c r="T287" s="195"/>
      <c r="U287" s="196"/>
      <c r="V287" s="796"/>
      <c r="W287" s="790"/>
      <c r="X287" s="790"/>
      <c r="Y287" s="790"/>
      <c r="Z287" s="793"/>
      <c r="AA287" s="190">
        <v>8</v>
      </c>
      <c r="AB287" s="194"/>
      <c r="AC287" s="195"/>
      <c r="AD287" s="195"/>
      <c r="AE287" s="196"/>
      <c r="AF287" s="796"/>
      <c r="AG287" s="790"/>
      <c r="AH287" s="790"/>
      <c r="AI287" s="790"/>
      <c r="AJ287" s="793"/>
      <c r="AK287" s="190">
        <v>8</v>
      </c>
      <c r="AL287" s="194"/>
      <c r="AM287" s="195"/>
      <c r="AN287" s="195"/>
      <c r="AO287" s="196"/>
      <c r="AP287" s="796"/>
      <c r="AQ287" s="790"/>
      <c r="AR287" s="790"/>
      <c r="AS287" s="790"/>
      <c r="AT287" s="793"/>
      <c r="AU287" s="190">
        <v>8</v>
      </c>
      <c r="AV287" s="194"/>
      <c r="AW287" s="195"/>
      <c r="AX287" s="195"/>
      <c r="AY287" s="196"/>
    </row>
    <row r="288" spans="2:51" x14ac:dyDescent="0.2">
      <c r="B288" s="797"/>
      <c r="C288" s="791"/>
      <c r="D288" s="791"/>
      <c r="E288" s="791"/>
      <c r="F288" s="794"/>
      <c r="G288" s="28">
        <v>9</v>
      </c>
      <c r="H288" s="28"/>
      <c r="I288" s="29"/>
      <c r="J288" s="29"/>
      <c r="K288" s="27"/>
      <c r="L288" s="797"/>
      <c r="M288" s="791"/>
      <c r="N288" s="791"/>
      <c r="O288" s="791"/>
      <c r="P288" s="794"/>
      <c r="Q288" s="28">
        <v>9</v>
      </c>
      <c r="R288" s="28"/>
      <c r="S288" s="29"/>
      <c r="T288" s="29"/>
      <c r="U288" s="27"/>
      <c r="V288" s="797"/>
      <c r="W288" s="791"/>
      <c r="X288" s="791"/>
      <c r="Y288" s="791"/>
      <c r="Z288" s="794"/>
      <c r="AA288" s="28">
        <v>9</v>
      </c>
      <c r="AB288" s="28"/>
      <c r="AC288" s="29"/>
      <c r="AD288" s="29"/>
      <c r="AE288" s="27"/>
      <c r="AF288" s="797"/>
      <c r="AG288" s="791"/>
      <c r="AH288" s="791"/>
      <c r="AI288" s="791"/>
      <c r="AJ288" s="794"/>
      <c r="AK288" s="28">
        <v>9</v>
      </c>
      <c r="AL288" s="28"/>
      <c r="AM288" s="29"/>
      <c r="AN288" s="29"/>
      <c r="AO288" s="27"/>
      <c r="AP288" s="797"/>
      <c r="AQ288" s="791"/>
      <c r="AR288" s="791"/>
      <c r="AS288" s="791"/>
      <c r="AT288" s="794"/>
      <c r="AU288" s="28">
        <v>9</v>
      </c>
      <c r="AV288" s="28"/>
      <c r="AW288" s="29"/>
      <c r="AX288" s="29"/>
      <c r="AY288" s="27"/>
    </row>
    <row r="289" spans="1:54" x14ac:dyDescent="0.2">
      <c r="B289" s="795"/>
      <c r="C289" s="789"/>
      <c r="D289" s="789"/>
      <c r="E289" s="789"/>
      <c r="F289" s="792"/>
      <c r="G289" s="189">
        <v>0</v>
      </c>
      <c r="H289" s="191"/>
      <c r="I289" s="192"/>
      <c r="J289" s="192"/>
      <c r="K289" s="193"/>
      <c r="L289" s="795"/>
      <c r="M289" s="789"/>
      <c r="N289" s="789"/>
      <c r="O289" s="789"/>
      <c r="P289" s="792"/>
      <c r="Q289" s="189">
        <v>0</v>
      </c>
      <c r="R289" s="191"/>
      <c r="S289" s="192"/>
      <c r="T289" s="192"/>
      <c r="U289" s="193"/>
      <c r="V289" s="795"/>
      <c r="W289" s="789"/>
      <c r="X289" s="789"/>
      <c r="Y289" s="789"/>
      <c r="Z289" s="792"/>
      <c r="AA289" s="189">
        <v>0</v>
      </c>
      <c r="AB289" s="191"/>
      <c r="AC289" s="192"/>
      <c r="AD289" s="192"/>
      <c r="AE289" s="193"/>
      <c r="AF289" s="795"/>
      <c r="AG289" s="789"/>
      <c r="AH289" s="789"/>
      <c r="AI289" s="789"/>
      <c r="AJ289" s="792"/>
      <c r="AK289" s="189">
        <v>0</v>
      </c>
      <c r="AL289" s="191"/>
      <c r="AM289" s="192"/>
      <c r="AN289" s="192"/>
      <c r="AO289" s="193"/>
      <c r="AP289" s="795"/>
      <c r="AQ289" s="789"/>
      <c r="AR289" s="789"/>
      <c r="AS289" s="789"/>
      <c r="AT289" s="792"/>
      <c r="AU289" s="189">
        <v>0</v>
      </c>
      <c r="AV289" s="191"/>
      <c r="AW289" s="192"/>
      <c r="AX289" s="192"/>
      <c r="AY289" s="193"/>
    </row>
    <row r="290" spans="1:54" x14ac:dyDescent="0.2">
      <c r="B290" s="796"/>
      <c r="C290" s="790"/>
      <c r="D290" s="790"/>
      <c r="E290" s="790"/>
      <c r="F290" s="793"/>
      <c r="G290" s="190">
        <v>1</v>
      </c>
      <c r="H290" s="194"/>
      <c r="I290" s="195"/>
      <c r="J290" s="195"/>
      <c r="K290" s="196"/>
      <c r="L290" s="796"/>
      <c r="M290" s="790"/>
      <c r="N290" s="790"/>
      <c r="O290" s="790"/>
      <c r="P290" s="793"/>
      <c r="Q290" s="190">
        <v>1</v>
      </c>
      <c r="R290" s="194"/>
      <c r="S290" s="195"/>
      <c r="T290" s="195"/>
      <c r="U290" s="196"/>
      <c r="V290" s="796"/>
      <c r="W290" s="790"/>
      <c r="X290" s="790"/>
      <c r="Y290" s="790"/>
      <c r="Z290" s="793"/>
      <c r="AA290" s="190">
        <v>1</v>
      </c>
      <c r="AB290" s="194"/>
      <c r="AC290" s="195"/>
      <c r="AD290" s="195"/>
      <c r="AE290" s="196"/>
      <c r="AF290" s="796"/>
      <c r="AG290" s="790"/>
      <c r="AH290" s="790"/>
      <c r="AI290" s="790"/>
      <c r="AJ290" s="793"/>
      <c r="AK290" s="190">
        <v>1</v>
      </c>
      <c r="AL290" s="194"/>
      <c r="AM290" s="195"/>
      <c r="AN290" s="195"/>
      <c r="AO290" s="196"/>
      <c r="AP290" s="796"/>
      <c r="AQ290" s="790"/>
      <c r="AR290" s="790"/>
      <c r="AS290" s="790"/>
      <c r="AT290" s="793"/>
      <c r="AU290" s="190">
        <v>1</v>
      </c>
      <c r="AV290" s="194"/>
      <c r="AW290" s="195"/>
      <c r="AX290" s="195"/>
      <c r="AY290" s="196"/>
    </row>
    <row r="291" spans="1:54" x14ac:dyDescent="0.2">
      <c r="B291" s="796"/>
      <c r="C291" s="790"/>
      <c r="D291" s="790"/>
      <c r="E291" s="790"/>
      <c r="F291" s="793"/>
      <c r="G291" s="190">
        <v>2</v>
      </c>
      <c r="H291" s="194"/>
      <c r="I291" s="195"/>
      <c r="J291" s="195"/>
      <c r="K291" s="196"/>
      <c r="L291" s="796"/>
      <c r="M291" s="790"/>
      <c r="N291" s="790"/>
      <c r="O291" s="790"/>
      <c r="P291" s="793"/>
      <c r="Q291" s="190">
        <v>2</v>
      </c>
      <c r="R291" s="194"/>
      <c r="S291" s="195"/>
      <c r="T291" s="195"/>
      <c r="U291" s="196"/>
      <c r="V291" s="796"/>
      <c r="W291" s="790"/>
      <c r="X291" s="790"/>
      <c r="Y291" s="790"/>
      <c r="Z291" s="793"/>
      <c r="AA291" s="190">
        <v>2</v>
      </c>
      <c r="AB291" s="194"/>
      <c r="AC291" s="195"/>
      <c r="AD291" s="195"/>
      <c r="AE291" s="196"/>
      <c r="AF291" s="796"/>
      <c r="AG291" s="790"/>
      <c r="AH291" s="790"/>
      <c r="AI291" s="790"/>
      <c r="AJ291" s="793"/>
      <c r="AK291" s="190">
        <v>2</v>
      </c>
      <c r="AL291" s="194"/>
      <c r="AM291" s="195"/>
      <c r="AN291" s="195"/>
      <c r="AO291" s="196"/>
      <c r="AP291" s="796"/>
      <c r="AQ291" s="790"/>
      <c r="AR291" s="790"/>
      <c r="AS291" s="790"/>
      <c r="AT291" s="793"/>
      <c r="AU291" s="190">
        <v>2</v>
      </c>
      <c r="AV291" s="194"/>
      <c r="AW291" s="195"/>
      <c r="AX291" s="195"/>
      <c r="AY291" s="196"/>
    </row>
    <row r="292" spans="1:54" x14ac:dyDescent="0.2">
      <c r="B292" s="796"/>
      <c r="C292" s="790"/>
      <c r="D292" s="790"/>
      <c r="E292" s="790"/>
      <c r="F292" s="793"/>
      <c r="G292" s="190">
        <v>3</v>
      </c>
      <c r="H292" s="194"/>
      <c r="I292" s="195"/>
      <c r="J292" s="195"/>
      <c r="K292" s="196"/>
      <c r="L292" s="796"/>
      <c r="M292" s="790"/>
      <c r="N292" s="790"/>
      <c r="O292" s="790"/>
      <c r="P292" s="793"/>
      <c r="Q292" s="190">
        <v>3</v>
      </c>
      <c r="R292" s="194"/>
      <c r="S292" s="195"/>
      <c r="T292" s="195"/>
      <c r="U292" s="196"/>
      <c r="V292" s="796"/>
      <c r="W292" s="790"/>
      <c r="X292" s="790"/>
      <c r="Y292" s="790"/>
      <c r="Z292" s="793"/>
      <c r="AA292" s="190">
        <v>3</v>
      </c>
      <c r="AB292" s="194"/>
      <c r="AC292" s="195"/>
      <c r="AD292" s="195"/>
      <c r="AE292" s="196"/>
      <c r="AF292" s="796"/>
      <c r="AG292" s="790"/>
      <c r="AH292" s="790"/>
      <c r="AI292" s="790"/>
      <c r="AJ292" s="793"/>
      <c r="AK292" s="190">
        <v>3</v>
      </c>
      <c r="AL292" s="194"/>
      <c r="AM292" s="195"/>
      <c r="AN292" s="195"/>
      <c r="AO292" s="196"/>
      <c r="AP292" s="796"/>
      <c r="AQ292" s="790"/>
      <c r="AR292" s="790"/>
      <c r="AS292" s="790"/>
      <c r="AT292" s="793"/>
      <c r="AU292" s="190">
        <v>3</v>
      </c>
      <c r="AV292" s="194"/>
      <c r="AW292" s="195"/>
      <c r="AX292" s="195"/>
      <c r="AY292" s="196"/>
    </row>
    <row r="293" spans="1:54" x14ac:dyDescent="0.2">
      <c r="B293" s="796"/>
      <c r="C293" s="790"/>
      <c r="D293" s="790"/>
      <c r="E293" s="790"/>
      <c r="F293" s="793"/>
      <c r="G293" s="190">
        <v>4</v>
      </c>
      <c r="H293" s="194"/>
      <c r="I293" s="195"/>
      <c r="J293" s="195"/>
      <c r="K293" s="196"/>
      <c r="L293" s="796"/>
      <c r="M293" s="790"/>
      <c r="N293" s="790"/>
      <c r="O293" s="790"/>
      <c r="P293" s="793"/>
      <c r="Q293" s="190">
        <v>4</v>
      </c>
      <c r="R293" s="194"/>
      <c r="S293" s="195"/>
      <c r="T293" s="195"/>
      <c r="U293" s="196"/>
      <c r="V293" s="796"/>
      <c r="W293" s="790"/>
      <c r="X293" s="790"/>
      <c r="Y293" s="790"/>
      <c r="Z293" s="793"/>
      <c r="AA293" s="190">
        <v>4</v>
      </c>
      <c r="AB293" s="194"/>
      <c r="AC293" s="195"/>
      <c r="AD293" s="195"/>
      <c r="AE293" s="196"/>
      <c r="AF293" s="796"/>
      <c r="AG293" s="790"/>
      <c r="AH293" s="790"/>
      <c r="AI293" s="790"/>
      <c r="AJ293" s="793"/>
      <c r="AK293" s="190">
        <v>4</v>
      </c>
      <c r="AL293" s="194"/>
      <c r="AM293" s="195"/>
      <c r="AN293" s="195"/>
      <c r="AO293" s="196"/>
      <c r="AP293" s="796"/>
      <c r="AQ293" s="790"/>
      <c r="AR293" s="790"/>
      <c r="AS293" s="790"/>
      <c r="AT293" s="793"/>
      <c r="AU293" s="190">
        <v>4</v>
      </c>
      <c r="AV293" s="194"/>
      <c r="AW293" s="195"/>
      <c r="AX293" s="195"/>
      <c r="AY293" s="196"/>
    </row>
    <row r="294" spans="1:54" x14ac:dyDescent="0.2">
      <c r="B294" s="796"/>
      <c r="C294" s="790"/>
      <c r="D294" s="790"/>
      <c r="E294" s="790"/>
      <c r="F294" s="793"/>
      <c r="G294" s="190">
        <v>5</v>
      </c>
      <c r="H294" s="194"/>
      <c r="I294" s="195"/>
      <c r="J294" s="195"/>
      <c r="K294" s="196"/>
      <c r="L294" s="796"/>
      <c r="M294" s="790"/>
      <c r="N294" s="790"/>
      <c r="O294" s="790"/>
      <c r="P294" s="793"/>
      <c r="Q294" s="190">
        <v>5</v>
      </c>
      <c r="R294" s="194"/>
      <c r="S294" s="195"/>
      <c r="T294" s="195"/>
      <c r="U294" s="196"/>
      <c r="V294" s="796"/>
      <c r="W294" s="790"/>
      <c r="X294" s="790"/>
      <c r="Y294" s="790"/>
      <c r="Z294" s="793"/>
      <c r="AA294" s="190">
        <v>5</v>
      </c>
      <c r="AB294" s="194"/>
      <c r="AC294" s="195"/>
      <c r="AD294" s="195"/>
      <c r="AE294" s="196"/>
      <c r="AF294" s="796"/>
      <c r="AG294" s="790"/>
      <c r="AH294" s="790"/>
      <c r="AI294" s="790"/>
      <c r="AJ294" s="793"/>
      <c r="AK294" s="190">
        <v>5</v>
      </c>
      <c r="AL294" s="194"/>
      <c r="AM294" s="195"/>
      <c r="AN294" s="195"/>
      <c r="AO294" s="196"/>
      <c r="AP294" s="796"/>
      <c r="AQ294" s="790"/>
      <c r="AR294" s="790"/>
      <c r="AS294" s="790"/>
      <c r="AT294" s="793"/>
      <c r="AU294" s="190">
        <v>5</v>
      </c>
      <c r="AV294" s="194"/>
      <c r="AW294" s="195"/>
      <c r="AX294" s="195"/>
      <c r="AY294" s="196"/>
    </row>
    <row r="295" spans="1:54" x14ac:dyDescent="0.2">
      <c r="B295" s="796"/>
      <c r="C295" s="790"/>
      <c r="D295" s="790"/>
      <c r="E295" s="790"/>
      <c r="F295" s="793"/>
      <c r="G295" s="190">
        <v>6</v>
      </c>
      <c r="H295" s="194"/>
      <c r="I295" s="195"/>
      <c r="J295" s="195"/>
      <c r="K295" s="196"/>
      <c r="L295" s="796"/>
      <c r="M295" s="790"/>
      <c r="N295" s="790"/>
      <c r="O295" s="790"/>
      <c r="P295" s="793"/>
      <c r="Q295" s="190">
        <v>6</v>
      </c>
      <c r="R295" s="194"/>
      <c r="S295" s="195"/>
      <c r="T295" s="195"/>
      <c r="U295" s="196"/>
      <c r="V295" s="796"/>
      <c r="W295" s="790"/>
      <c r="X295" s="790"/>
      <c r="Y295" s="790"/>
      <c r="Z295" s="793"/>
      <c r="AA295" s="190">
        <v>6</v>
      </c>
      <c r="AB295" s="194"/>
      <c r="AC295" s="195"/>
      <c r="AD295" s="195"/>
      <c r="AE295" s="196"/>
      <c r="AF295" s="796"/>
      <c r="AG295" s="790"/>
      <c r="AH295" s="790"/>
      <c r="AI295" s="790"/>
      <c r="AJ295" s="793"/>
      <c r="AK295" s="190">
        <v>6</v>
      </c>
      <c r="AL295" s="194"/>
      <c r="AM295" s="195"/>
      <c r="AN295" s="195"/>
      <c r="AO295" s="196"/>
      <c r="AP295" s="796"/>
      <c r="AQ295" s="790"/>
      <c r="AR295" s="790"/>
      <c r="AS295" s="790"/>
      <c r="AT295" s="793"/>
      <c r="AU295" s="190">
        <v>6</v>
      </c>
      <c r="AV295" s="194"/>
      <c r="AW295" s="195"/>
      <c r="AX295" s="195"/>
      <c r="AY295" s="196"/>
    </row>
    <row r="296" spans="1:54" x14ac:dyDescent="0.2">
      <c r="B296" s="796"/>
      <c r="C296" s="790"/>
      <c r="D296" s="790"/>
      <c r="E296" s="790"/>
      <c r="F296" s="793"/>
      <c r="G296" s="190">
        <v>7</v>
      </c>
      <c r="H296" s="194"/>
      <c r="I296" s="195"/>
      <c r="J296" s="195"/>
      <c r="K296" s="196"/>
      <c r="L296" s="796"/>
      <c r="M296" s="790"/>
      <c r="N296" s="790"/>
      <c r="O296" s="790"/>
      <c r="P296" s="793"/>
      <c r="Q296" s="190">
        <v>7</v>
      </c>
      <c r="R296" s="194"/>
      <c r="S296" s="195"/>
      <c r="T296" s="195"/>
      <c r="U296" s="196"/>
      <c r="V296" s="796"/>
      <c r="W296" s="790"/>
      <c r="X296" s="790"/>
      <c r="Y296" s="790"/>
      <c r="Z296" s="793"/>
      <c r="AA296" s="190">
        <v>7</v>
      </c>
      <c r="AB296" s="194"/>
      <c r="AC296" s="195"/>
      <c r="AD296" s="195"/>
      <c r="AE296" s="196"/>
      <c r="AF296" s="796"/>
      <c r="AG296" s="790"/>
      <c r="AH296" s="790"/>
      <c r="AI296" s="790"/>
      <c r="AJ296" s="793"/>
      <c r="AK296" s="190">
        <v>7</v>
      </c>
      <c r="AL296" s="194"/>
      <c r="AM296" s="195"/>
      <c r="AN296" s="195"/>
      <c r="AO296" s="196"/>
      <c r="AP296" s="796"/>
      <c r="AQ296" s="790"/>
      <c r="AR296" s="790"/>
      <c r="AS296" s="790"/>
      <c r="AT296" s="793"/>
      <c r="AU296" s="190">
        <v>7</v>
      </c>
      <c r="AV296" s="194"/>
      <c r="AW296" s="195"/>
      <c r="AX296" s="195"/>
      <c r="AY296" s="196"/>
    </row>
    <row r="297" spans="1:54" x14ac:dyDescent="0.2">
      <c r="B297" s="796"/>
      <c r="C297" s="790"/>
      <c r="D297" s="790"/>
      <c r="E297" s="790"/>
      <c r="F297" s="793"/>
      <c r="G297" s="190">
        <v>8</v>
      </c>
      <c r="H297" s="194"/>
      <c r="I297" s="195"/>
      <c r="J297" s="195"/>
      <c r="K297" s="196"/>
      <c r="L297" s="796"/>
      <c r="M297" s="790"/>
      <c r="N297" s="790"/>
      <c r="O297" s="790"/>
      <c r="P297" s="793"/>
      <c r="Q297" s="190">
        <v>8</v>
      </c>
      <c r="R297" s="194"/>
      <c r="S297" s="195"/>
      <c r="T297" s="195"/>
      <c r="U297" s="196"/>
      <c r="V297" s="796"/>
      <c r="W297" s="790"/>
      <c r="X297" s="790"/>
      <c r="Y297" s="790"/>
      <c r="Z297" s="793"/>
      <c r="AA297" s="190">
        <v>8</v>
      </c>
      <c r="AB297" s="194"/>
      <c r="AC297" s="195"/>
      <c r="AD297" s="195"/>
      <c r="AE297" s="196"/>
      <c r="AF297" s="796"/>
      <c r="AG297" s="790"/>
      <c r="AH297" s="790"/>
      <c r="AI297" s="790"/>
      <c r="AJ297" s="793"/>
      <c r="AK297" s="190">
        <v>8</v>
      </c>
      <c r="AL297" s="194"/>
      <c r="AM297" s="195"/>
      <c r="AN297" s="195"/>
      <c r="AO297" s="196"/>
      <c r="AP297" s="796"/>
      <c r="AQ297" s="790"/>
      <c r="AR297" s="790"/>
      <c r="AS297" s="790"/>
      <c r="AT297" s="793"/>
      <c r="AU297" s="190">
        <v>8</v>
      </c>
      <c r="AV297" s="194"/>
      <c r="AW297" s="195"/>
      <c r="AX297" s="195"/>
      <c r="AY297" s="196"/>
    </row>
    <row r="298" spans="1:54" ht="13.5" thickBot="1" x14ac:dyDescent="0.25">
      <c r="B298" s="797"/>
      <c r="C298" s="791"/>
      <c r="D298" s="791"/>
      <c r="E298" s="791"/>
      <c r="F298" s="794"/>
      <c r="G298" s="28">
        <v>9</v>
      </c>
      <c r="H298" s="28"/>
      <c r="I298" s="29"/>
      <c r="J298" s="29"/>
      <c r="K298" s="27"/>
      <c r="L298" s="797"/>
      <c r="M298" s="791"/>
      <c r="N298" s="791"/>
      <c r="O298" s="791"/>
      <c r="P298" s="794"/>
      <c r="Q298" s="28">
        <v>9</v>
      </c>
      <c r="R298" s="28"/>
      <c r="S298" s="29"/>
      <c r="T298" s="29"/>
      <c r="U298" s="27"/>
      <c r="V298" s="797"/>
      <c r="W298" s="791"/>
      <c r="X298" s="791"/>
      <c r="Y298" s="791"/>
      <c r="Z298" s="794"/>
      <c r="AA298" s="28">
        <v>9</v>
      </c>
      <c r="AB298" s="28"/>
      <c r="AC298" s="29"/>
      <c r="AD298" s="29"/>
      <c r="AE298" s="27"/>
      <c r="AF298" s="797"/>
      <c r="AG298" s="791"/>
      <c r="AH298" s="791"/>
      <c r="AI298" s="791"/>
      <c r="AJ298" s="794"/>
      <c r="AK298" s="28">
        <v>9</v>
      </c>
      <c r="AL298" s="28"/>
      <c r="AM298" s="29"/>
      <c r="AN298" s="29"/>
      <c r="AO298" s="27"/>
      <c r="AP298" s="797"/>
      <c r="AQ298" s="791"/>
      <c r="AR298" s="791"/>
      <c r="AS298" s="791"/>
      <c r="AT298" s="794"/>
      <c r="AU298" s="28">
        <v>9</v>
      </c>
      <c r="AV298" s="28"/>
      <c r="AW298" s="29"/>
      <c r="AX298" s="29"/>
      <c r="AY298" s="27"/>
    </row>
    <row r="299" spans="1:54" ht="13.5" thickBot="1" x14ac:dyDescent="0.25">
      <c r="B299" s="783">
        <f>10000*COUNTA(F249:F298)</f>
        <v>0</v>
      </c>
      <c r="C299" s="784"/>
      <c r="D299" s="784"/>
      <c r="E299" s="784"/>
      <c r="F299" s="785"/>
      <c r="G299" s="40"/>
      <c r="H299" s="41"/>
      <c r="I299" s="41"/>
      <c r="J299" s="41"/>
      <c r="K299" s="41"/>
      <c r="L299" s="783">
        <f>10000*COUNTA(P249:P298)</f>
        <v>0</v>
      </c>
      <c r="M299" s="784"/>
      <c r="N299" s="784"/>
      <c r="O299" s="784"/>
      <c r="P299" s="785"/>
      <c r="Q299" s="40"/>
      <c r="R299" s="41"/>
      <c r="S299" s="41"/>
      <c r="T299" s="41"/>
      <c r="U299" s="41"/>
      <c r="V299" s="783">
        <f>10000*COUNTA(Z249:Z298)</f>
        <v>0</v>
      </c>
      <c r="W299" s="784"/>
      <c r="X299" s="784"/>
      <c r="Y299" s="784"/>
      <c r="Z299" s="785"/>
      <c r="AA299" s="40"/>
      <c r="AB299" s="41"/>
      <c r="AC299" s="41"/>
      <c r="AD299" s="41"/>
      <c r="AE299" s="41"/>
      <c r="AF299" s="783">
        <f>10000*COUNTA(AJ249:AJ298)</f>
        <v>0</v>
      </c>
      <c r="AG299" s="784"/>
      <c r="AH299" s="784"/>
      <c r="AI299" s="784"/>
      <c r="AJ299" s="785"/>
      <c r="AK299" s="40"/>
      <c r="AL299" s="41"/>
      <c r="AM299" s="41"/>
      <c r="AN299" s="41"/>
      <c r="AO299" s="41"/>
      <c r="AP299" s="783">
        <f>10000*COUNTA(AT249:AT298)</f>
        <v>0</v>
      </c>
      <c r="AQ299" s="784"/>
      <c r="AR299" s="784"/>
      <c r="AS299" s="784"/>
      <c r="AT299" s="785"/>
      <c r="AU299" s="40"/>
      <c r="AV299" s="41"/>
      <c r="AW299" s="41"/>
      <c r="AX299" s="41"/>
      <c r="AY299" s="41"/>
      <c r="AZ299" s="773" t="s">
        <v>638</v>
      </c>
      <c r="BA299" s="774"/>
      <c r="BB299" s="775"/>
    </row>
    <row r="300" spans="1:54" x14ac:dyDescent="0.2">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row>
    <row r="301" spans="1:54" x14ac:dyDescent="0.2">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row>
    <row r="303" spans="1:54" x14ac:dyDescent="0.2">
      <c r="A303" s="15"/>
      <c r="B303" s="780" t="s">
        <v>639</v>
      </c>
      <c r="C303" s="781"/>
      <c r="D303" s="781"/>
      <c r="E303" s="781"/>
      <c r="F303" s="781"/>
      <c r="G303" s="781"/>
      <c r="H303" s="781"/>
      <c r="I303" s="781"/>
      <c r="J303" s="781"/>
      <c r="K303" s="781"/>
      <c r="L303" s="781"/>
      <c r="M303" s="781"/>
      <c r="N303" s="781"/>
      <c r="O303" s="781"/>
      <c r="P303" s="781"/>
      <c r="Q303" s="781"/>
      <c r="R303" s="781"/>
      <c r="S303" s="781"/>
      <c r="T303" s="781"/>
      <c r="U303" s="781"/>
      <c r="V303" s="781"/>
      <c r="W303" s="781"/>
      <c r="X303" s="781"/>
      <c r="Y303" s="781"/>
      <c r="Z303" s="781"/>
      <c r="AA303" s="781"/>
      <c r="AB303" s="781"/>
      <c r="AC303" s="781"/>
      <c r="AD303" s="781"/>
      <c r="AE303" s="781"/>
      <c r="AF303" s="781"/>
      <c r="AG303" s="781"/>
      <c r="AH303" s="781"/>
      <c r="AI303" s="781"/>
      <c r="AJ303" s="781"/>
      <c r="AK303" s="781"/>
      <c r="AL303" s="781"/>
      <c r="AM303" s="781"/>
      <c r="AN303" s="781"/>
      <c r="AO303" s="781"/>
      <c r="AP303" s="781"/>
      <c r="AQ303" s="781"/>
      <c r="AR303" s="781"/>
      <c r="AS303" s="781"/>
      <c r="AT303" s="781"/>
      <c r="AU303" s="781"/>
      <c r="AV303" s="781"/>
      <c r="AW303" s="781"/>
      <c r="AX303" s="781"/>
      <c r="AY303" s="782"/>
    </row>
    <row r="304" spans="1:54" x14ac:dyDescent="0.2">
      <c r="A304" s="15"/>
      <c r="B304" s="780" t="s">
        <v>896</v>
      </c>
      <c r="C304" s="781"/>
      <c r="D304" s="781"/>
      <c r="E304" s="781"/>
      <c r="F304" s="781"/>
      <c r="G304" s="781"/>
      <c r="H304" s="781"/>
      <c r="I304" s="781"/>
      <c r="J304" s="781"/>
      <c r="K304" s="781"/>
      <c r="L304" s="781"/>
      <c r="M304" s="781"/>
      <c r="N304" s="781"/>
      <c r="O304" s="781"/>
      <c r="P304" s="781"/>
      <c r="Q304" s="781"/>
      <c r="R304" s="781"/>
      <c r="S304" s="781"/>
      <c r="T304" s="781"/>
      <c r="U304" s="781"/>
      <c r="V304" s="781"/>
      <c r="W304" s="781"/>
      <c r="X304" s="781"/>
      <c r="Y304" s="781"/>
      <c r="Z304" s="781"/>
      <c r="AA304" s="781"/>
      <c r="AB304" s="781"/>
      <c r="AC304" s="781"/>
      <c r="AD304" s="781"/>
      <c r="AE304" s="781"/>
      <c r="AF304" s="781"/>
      <c r="AG304" s="781"/>
      <c r="AH304" s="781"/>
      <c r="AI304" s="781"/>
      <c r="AJ304" s="781"/>
      <c r="AK304" s="781"/>
      <c r="AL304" s="781"/>
      <c r="AM304" s="781"/>
      <c r="AN304" s="781"/>
      <c r="AO304" s="781"/>
      <c r="AP304" s="781"/>
      <c r="AQ304" s="781"/>
      <c r="AR304" s="781"/>
      <c r="AS304" s="781"/>
      <c r="AT304" s="781"/>
      <c r="AU304" s="781"/>
      <c r="AV304" s="781"/>
      <c r="AW304" s="781"/>
      <c r="AX304" s="781"/>
      <c r="AY304" s="782"/>
    </row>
    <row r="305" spans="1:51" ht="25.5" customHeight="1" x14ac:dyDescent="0.2">
      <c r="A305" s="46"/>
      <c r="B305" s="776" t="s">
        <v>333</v>
      </c>
      <c r="C305" s="777"/>
      <c r="D305" s="777"/>
      <c r="E305" s="777"/>
      <c r="F305" s="777"/>
      <c r="G305" s="777"/>
      <c r="H305" s="777"/>
      <c r="I305" s="777"/>
      <c r="J305" s="777"/>
      <c r="K305" s="777"/>
      <c r="L305" s="777"/>
      <c r="M305" s="777"/>
      <c r="N305" s="777"/>
      <c r="O305" s="777"/>
      <c r="P305" s="777"/>
      <c r="Q305" s="777"/>
      <c r="R305" s="777"/>
      <c r="S305" s="777"/>
      <c r="T305" s="777"/>
      <c r="U305" s="777"/>
      <c r="V305" s="777"/>
      <c r="W305" s="777"/>
      <c r="X305" s="777"/>
      <c r="Y305" s="777"/>
      <c r="Z305" s="777"/>
      <c r="AA305" s="777"/>
      <c r="AB305" s="777"/>
      <c r="AC305" s="777"/>
      <c r="AD305" s="777"/>
      <c r="AE305" s="777"/>
      <c r="AF305" s="777"/>
      <c r="AG305" s="777"/>
      <c r="AH305" s="777"/>
      <c r="AI305" s="777"/>
      <c r="AJ305" s="777"/>
      <c r="AK305" s="777"/>
      <c r="AL305" s="777"/>
      <c r="AM305" s="777"/>
      <c r="AN305" s="777"/>
      <c r="AO305" s="777"/>
      <c r="AP305" s="777"/>
      <c r="AQ305" s="777"/>
      <c r="AR305" s="777"/>
      <c r="AS305" s="777"/>
      <c r="AT305" s="777"/>
      <c r="AU305" s="777"/>
      <c r="AV305" s="777"/>
      <c r="AW305" s="777"/>
      <c r="AX305" s="777"/>
      <c r="AY305" s="778"/>
    </row>
    <row r="306" spans="1:51" ht="12.75" customHeight="1" x14ac:dyDescent="0.2">
      <c r="A306" s="49"/>
      <c r="B306" s="798" t="s">
        <v>611</v>
      </c>
      <c r="C306" s="815"/>
      <c r="D306" s="815"/>
      <c r="E306" s="815"/>
      <c r="F306" s="815"/>
      <c r="G306" s="815"/>
      <c r="H306" s="815"/>
      <c r="I306" s="815"/>
      <c r="J306" s="815"/>
      <c r="K306" s="816"/>
      <c r="L306" s="798" t="s">
        <v>612</v>
      </c>
      <c r="M306" s="815"/>
      <c r="N306" s="815"/>
      <c r="O306" s="815"/>
      <c r="P306" s="815"/>
      <c r="Q306" s="815"/>
      <c r="R306" s="815"/>
      <c r="S306" s="815"/>
      <c r="T306" s="815"/>
      <c r="U306" s="816"/>
      <c r="V306" s="798" t="s">
        <v>613</v>
      </c>
      <c r="W306" s="815"/>
      <c r="X306" s="815"/>
      <c r="Y306" s="815"/>
      <c r="Z306" s="815"/>
      <c r="AA306" s="815"/>
      <c r="AB306" s="815"/>
      <c r="AC306" s="815"/>
      <c r="AD306" s="815"/>
      <c r="AE306" s="816"/>
      <c r="AF306" s="815" t="s">
        <v>614</v>
      </c>
      <c r="AG306" s="815"/>
      <c r="AH306" s="815"/>
      <c r="AI306" s="815"/>
      <c r="AJ306" s="815"/>
      <c r="AK306" s="815"/>
      <c r="AL306" s="815"/>
      <c r="AM306" s="815"/>
      <c r="AN306" s="815"/>
      <c r="AO306" s="815"/>
      <c r="AP306" s="801" t="s">
        <v>615</v>
      </c>
      <c r="AQ306" s="802"/>
      <c r="AR306" s="802"/>
      <c r="AS306" s="802"/>
      <c r="AT306" s="802"/>
      <c r="AU306" s="802"/>
      <c r="AV306" s="802"/>
      <c r="AW306" s="802"/>
      <c r="AX306" s="802"/>
      <c r="AY306" s="803"/>
    </row>
    <row r="307" spans="1:51" x14ac:dyDescent="0.2">
      <c r="A307" s="50"/>
      <c r="B307" s="779" t="s">
        <v>656</v>
      </c>
      <c r="C307" s="779"/>
      <c r="D307" s="779"/>
      <c r="E307" s="779"/>
      <c r="F307" s="779"/>
      <c r="G307" s="786" t="s">
        <v>657</v>
      </c>
      <c r="H307" s="788" t="s">
        <v>658</v>
      </c>
      <c r="I307" s="788"/>
      <c r="J307" s="788"/>
      <c r="K307" s="788"/>
      <c r="L307" s="779" t="s">
        <v>656</v>
      </c>
      <c r="M307" s="779"/>
      <c r="N307" s="779"/>
      <c r="O307" s="779"/>
      <c r="P307" s="779"/>
      <c r="Q307" s="786" t="s">
        <v>657</v>
      </c>
      <c r="R307" s="788" t="s">
        <v>658</v>
      </c>
      <c r="S307" s="788"/>
      <c r="T307" s="788"/>
      <c r="U307" s="788"/>
      <c r="V307" s="779" t="s">
        <v>656</v>
      </c>
      <c r="W307" s="779"/>
      <c r="X307" s="779"/>
      <c r="Y307" s="779"/>
      <c r="Z307" s="779"/>
      <c r="AA307" s="786" t="s">
        <v>657</v>
      </c>
      <c r="AB307" s="788" t="s">
        <v>658</v>
      </c>
      <c r="AC307" s="788"/>
      <c r="AD307" s="788"/>
      <c r="AE307" s="788"/>
      <c r="AF307" s="779" t="s">
        <v>656</v>
      </c>
      <c r="AG307" s="779"/>
      <c r="AH307" s="779"/>
      <c r="AI307" s="779"/>
      <c r="AJ307" s="779"/>
      <c r="AK307" s="786" t="s">
        <v>657</v>
      </c>
      <c r="AL307" s="788" t="s">
        <v>658</v>
      </c>
      <c r="AM307" s="788"/>
      <c r="AN307" s="788"/>
      <c r="AO307" s="788"/>
      <c r="AP307" s="779" t="s">
        <v>656</v>
      </c>
      <c r="AQ307" s="779"/>
      <c r="AR307" s="779"/>
      <c r="AS307" s="779"/>
      <c r="AT307" s="779"/>
      <c r="AU307" s="786" t="s">
        <v>657</v>
      </c>
      <c r="AV307" s="788" t="s">
        <v>658</v>
      </c>
      <c r="AW307" s="788"/>
      <c r="AX307" s="788"/>
      <c r="AY307" s="788"/>
    </row>
    <row r="308" spans="1:51" x14ac:dyDescent="0.2">
      <c r="A308" s="50"/>
      <c r="B308" s="22" t="s">
        <v>640</v>
      </c>
      <c r="C308" s="23" t="s">
        <v>653</v>
      </c>
      <c r="D308" s="23" t="s">
        <v>654</v>
      </c>
      <c r="E308" s="23" t="s">
        <v>655</v>
      </c>
      <c r="F308" s="24" t="s">
        <v>637</v>
      </c>
      <c r="G308" s="787"/>
      <c r="H308" s="788"/>
      <c r="I308" s="788"/>
      <c r="J308" s="788"/>
      <c r="K308" s="788"/>
      <c r="L308" s="22" t="s">
        <v>640</v>
      </c>
      <c r="M308" s="23" t="s">
        <v>653</v>
      </c>
      <c r="N308" s="23" t="s">
        <v>654</v>
      </c>
      <c r="O308" s="23" t="s">
        <v>655</v>
      </c>
      <c r="P308" s="24" t="s">
        <v>637</v>
      </c>
      <c r="Q308" s="787"/>
      <c r="R308" s="788"/>
      <c r="S308" s="788"/>
      <c r="T308" s="788"/>
      <c r="U308" s="788"/>
      <c r="V308" s="22" t="s">
        <v>640</v>
      </c>
      <c r="W308" s="23" t="s">
        <v>653</v>
      </c>
      <c r="X308" s="23" t="s">
        <v>654</v>
      </c>
      <c r="Y308" s="23" t="s">
        <v>655</v>
      </c>
      <c r="Z308" s="24" t="s">
        <v>637</v>
      </c>
      <c r="AA308" s="787"/>
      <c r="AB308" s="788"/>
      <c r="AC308" s="788"/>
      <c r="AD308" s="788"/>
      <c r="AE308" s="788"/>
      <c r="AF308" s="22" t="s">
        <v>640</v>
      </c>
      <c r="AG308" s="23" t="s">
        <v>653</v>
      </c>
      <c r="AH308" s="23" t="s">
        <v>654</v>
      </c>
      <c r="AI308" s="23" t="s">
        <v>655</v>
      </c>
      <c r="AJ308" s="24" t="s">
        <v>637</v>
      </c>
      <c r="AK308" s="787"/>
      <c r="AL308" s="788"/>
      <c r="AM308" s="788"/>
      <c r="AN308" s="788"/>
      <c r="AO308" s="788"/>
      <c r="AP308" s="22" t="s">
        <v>640</v>
      </c>
      <c r="AQ308" s="23" t="s">
        <v>653</v>
      </c>
      <c r="AR308" s="23" t="s">
        <v>654</v>
      </c>
      <c r="AS308" s="23" t="s">
        <v>655</v>
      </c>
      <c r="AT308" s="24" t="s">
        <v>637</v>
      </c>
      <c r="AU308" s="787"/>
      <c r="AV308" s="788"/>
      <c r="AW308" s="788"/>
      <c r="AX308" s="788"/>
      <c r="AY308" s="788"/>
    </row>
    <row r="309" spans="1:51" x14ac:dyDescent="0.2">
      <c r="A309" s="39"/>
      <c r="B309" s="795"/>
      <c r="C309" s="789"/>
      <c r="D309" s="789"/>
      <c r="E309" s="789"/>
      <c r="F309" s="792"/>
      <c r="G309" s="189">
        <v>0</v>
      </c>
      <c r="H309" s="191"/>
      <c r="I309" s="192"/>
      <c r="J309" s="192"/>
      <c r="K309" s="193"/>
      <c r="L309" s="795"/>
      <c r="M309" s="789"/>
      <c r="N309" s="789"/>
      <c r="O309" s="789"/>
      <c r="P309" s="792"/>
      <c r="Q309" s="189">
        <v>0</v>
      </c>
      <c r="R309" s="191"/>
      <c r="S309" s="192"/>
      <c r="T309" s="192"/>
      <c r="U309" s="193"/>
      <c r="V309" s="795"/>
      <c r="W309" s="789"/>
      <c r="X309" s="789"/>
      <c r="Y309" s="789"/>
      <c r="Z309" s="792"/>
      <c r="AA309" s="189">
        <v>0</v>
      </c>
      <c r="AB309" s="191"/>
      <c r="AC309" s="192"/>
      <c r="AD309" s="192"/>
      <c r="AE309" s="193"/>
      <c r="AF309" s="795"/>
      <c r="AG309" s="789"/>
      <c r="AH309" s="789"/>
      <c r="AI309" s="789"/>
      <c r="AJ309" s="792"/>
      <c r="AK309" s="189">
        <v>0</v>
      </c>
      <c r="AL309" s="191"/>
      <c r="AM309" s="192"/>
      <c r="AN309" s="192"/>
      <c r="AO309" s="193"/>
      <c r="AP309" s="795"/>
      <c r="AQ309" s="789"/>
      <c r="AR309" s="789"/>
      <c r="AS309" s="789"/>
      <c r="AT309" s="792"/>
      <c r="AU309" s="189">
        <v>0</v>
      </c>
      <c r="AV309" s="191"/>
      <c r="AW309" s="192"/>
      <c r="AX309" s="192"/>
      <c r="AY309" s="193"/>
    </row>
    <row r="310" spans="1:51" x14ac:dyDescent="0.2">
      <c r="A310" s="39"/>
      <c r="B310" s="796"/>
      <c r="C310" s="790"/>
      <c r="D310" s="790"/>
      <c r="E310" s="790"/>
      <c r="F310" s="793"/>
      <c r="G310" s="190">
        <v>1</v>
      </c>
      <c r="H310" s="194"/>
      <c r="I310" s="195"/>
      <c r="J310" s="195"/>
      <c r="K310" s="196"/>
      <c r="L310" s="796"/>
      <c r="M310" s="790"/>
      <c r="N310" s="790"/>
      <c r="O310" s="790"/>
      <c r="P310" s="793"/>
      <c r="Q310" s="190">
        <v>1</v>
      </c>
      <c r="R310" s="194"/>
      <c r="S310" s="195"/>
      <c r="T310" s="195"/>
      <c r="U310" s="196"/>
      <c r="V310" s="796"/>
      <c r="W310" s="790"/>
      <c r="X310" s="790"/>
      <c r="Y310" s="790"/>
      <c r="Z310" s="793"/>
      <c r="AA310" s="190">
        <v>1</v>
      </c>
      <c r="AB310" s="194"/>
      <c r="AC310" s="195"/>
      <c r="AD310" s="195"/>
      <c r="AE310" s="196"/>
      <c r="AF310" s="796"/>
      <c r="AG310" s="790"/>
      <c r="AH310" s="790"/>
      <c r="AI310" s="790"/>
      <c r="AJ310" s="793"/>
      <c r="AK310" s="190">
        <v>1</v>
      </c>
      <c r="AL310" s="194"/>
      <c r="AM310" s="195"/>
      <c r="AN310" s="195"/>
      <c r="AO310" s="196"/>
      <c r="AP310" s="796"/>
      <c r="AQ310" s="790"/>
      <c r="AR310" s="790"/>
      <c r="AS310" s="790"/>
      <c r="AT310" s="793"/>
      <c r="AU310" s="190">
        <v>1</v>
      </c>
      <c r="AV310" s="194"/>
      <c r="AW310" s="195"/>
      <c r="AX310" s="195"/>
      <c r="AY310" s="196"/>
    </row>
    <row r="311" spans="1:51" x14ac:dyDescent="0.2">
      <c r="A311" s="39"/>
      <c r="B311" s="796"/>
      <c r="C311" s="790"/>
      <c r="D311" s="790"/>
      <c r="E311" s="790"/>
      <c r="F311" s="793"/>
      <c r="G311" s="190">
        <v>2</v>
      </c>
      <c r="H311" s="194"/>
      <c r="I311" s="195"/>
      <c r="J311" s="195"/>
      <c r="K311" s="196"/>
      <c r="L311" s="796"/>
      <c r="M311" s="790"/>
      <c r="N311" s="790"/>
      <c r="O311" s="790"/>
      <c r="P311" s="793"/>
      <c r="Q311" s="190">
        <v>2</v>
      </c>
      <c r="R311" s="194"/>
      <c r="S311" s="195"/>
      <c r="T311" s="195"/>
      <c r="U311" s="196"/>
      <c r="V311" s="796"/>
      <c r="W311" s="790"/>
      <c r="X311" s="790"/>
      <c r="Y311" s="790"/>
      <c r="Z311" s="793"/>
      <c r="AA311" s="190">
        <v>2</v>
      </c>
      <c r="AB311" s="194"/>
      <c r="AC311" s="195"/>
      <c r="AD311" s="195"/>
      <c r="AE311" s="196"/>
      <c r="AF311" s="796"/>
      <c r="AG311" s="790"/>
      <c r="AH311" s="790"/>
      <c r="AI311" s="790"/>
      <c r="AJ311" s="793"/>
      <c r="AK311" s="190">
        <v>2</v>
      </c>
      <c r="AL311" s="194"/>
      <c r="AM311" s="195"/>
      <c r="AN311" s="195"/>
      <c r="AO311" s="196"/>
      <c r="AP311" s="796"/>
      <c r="AQ311" s="790"/>
      <c r="AR311" s="790"/>
      <c r="AS311" s="790"/>
      <c r="AT311" s="793"/>
      <c r="AU311" s="190">
        <v>2</v>
      </c>
      <c r="AV311" s="194"/>
      <c r="AW311" s="195"/>
      <c r="AX311" s="195"/>
      <c r="AY311" s="196"/>
    </row>
    <row r="312" spans="1:51" x14ac:dyDescent="0.2">
      <c r="A312" s="39"/>
      <c r="B312" s="796"/>
      <c r="C312" s="790"/>
      <c r="D312" s="790"/>
      <c r="E312" s="790"/>
      <c r="F312" s="793"/>
      <c r="G312" s="190">
        <v>3</v>
      </c>
      <c r="H312" s="194"/>
      <c r="I312" s="195"/>
      <c r="J312" s="195"/>
      <c r="K312" s="196"/>
      <c r="L312" s="796"/>
      <c r="M312" s="790"/>
      <c r="N312" s="790"/>
      <c r="O312" s="790"/>
      <c r="P312" s="793"/>
      <c r="Q312" s="190">
        <v>3</v>
      </c>
      <c r="R312" s="194"/>
      <c r="S312" s="195"/>
      <c r="T312" s="195"/>
      <c r="U312" s="196"/>
      <c r="V312" s="796"/>
      <c r="W312" s="790"/>
      <c r="X312" s="790"/>
      <c r="Y312" s="790"/>
      <c r="Z312" s="793"/>
      <c r="AA312" s="190">
        <v>3</v>
      </c>
      <c r="AB312" s="194"/>
      <c r="AC312" s="195"/>
      <c r="AD312" s="195"/>
      <c r="AE312" s="196"/>
      <c r="AF312" s="796"/>
      <c r="AG312" s="790"/>
      <c r="AH312" s="790"/>
      <c r="AI312" s="790"/>
      <c r="AJ312" s="793"/>
      <c r="AK312" s="190">
        <v>3</v>
      </c>
      <c r="AL312" s="194"/>
      <c r="AM312" s="195"/>
      <c r="AN312" s="195"/>
      <c r="AO312" s="196"/>
      <c r="AP312" s="796"/>
      <c r="AQ312" s="790"/>
      <c r="AR312" s="790"/>
      <c r="AS312" s="790"/>
      <c r="AT312" s="793"/>
      <c r="AU312" s="190">
        <v>3</v>
      </c>
      <c r="AV312" s="194"/>
      <c r="AW312" s="195"/>
      <c r="AX312" s="195"/>
      <c r="AY312" s="196"/>
    </row>
    <row r="313" spans="1:51" x14ac:dyDescent="0.2">
      <c r="A313" s="39"/>
      <c r="B313" s="796"/>
      <c r="C313" s="790"/>
      <c r="D313" s="790"/>
      <c r="E313" s="790"/>
      <c r="F313" s="793"/>
      <c r="G313" s="190">
        <v>4</v>
      </c>
      <c r="H313" s="194"/>
      <c r="I313" s="195"/>
      <c r="J313" s="195"/>
      <c r="K313" s="196"/>
      <c r="L313" s="796"/>
      <c r="M313" s="790"/>
      <c r="N313" s="790"/>
      <c r="O313" s="790"/>
      <c r="P313" s="793"/>
      <c r="Q313" s="190">
        <v>4</v>
      </c>
      <c r="R313" s="194"/>
      <c r="S313" s="195"/>
      <c r="T313" s="195"/>
      <c r="U313" s="196"/>
      <c r="V313" s="796"/>
      <c r="W313" s="790"/>
      <c r="X313" s="790"/>
      <c r="Y313" s="790"/>
      <c r="Z313" s="793"/>
      <c r="AA313" s="190">
        <v>4</v>
      </c>
      <c r="AB313" s="194"/>
      <c r="AC313" s="195"/>
      <c r="AD313" s="195"/>
      <c r="AE313" s="196"/>
      <c r="AF313" s="796"/>
      <c r="AG313" s="790"/>
      <c r="AH313" s="790"/>
      <c r="AI313" s="790"/>
      <c r="AJ313" s="793"/>
      <c r="AK313" s="190">
        <v>4</v>
      </c>
      <c r="AL313" s="194"/>
      <c r="AM313" s="195"/>
      <c r="AN313" s="195"/>
      <c r="AO313" s="196"/>
      <c r="AP313" s="796"/>
      <c r="AQ313" s="790"/>
      <c r="AR313" s="790"/>
      <c r="AS313" s="790"/>
      <c r="AT313" s="793"/>
      <c r="AU313" s="190">
        <v>4</v>
      </c>
      <c r="AV313" s="194"/>
      <c r="AW313" s="195"/>
      <c r="AX313" s="195"/>
      <c r="AY313" s="196"/>
    </row>
    <row r="314" spans="1:51" x14ac:dyDescent="0.2">
      <c r="A314" s="39"/>
      <c r="B314" s="796"/>
      <c r="C314" s="790"/>
      <c r="D314" s="790"/>
      <c r="E314" s="790"/>
      <c r="F314" s="793"/>
      <c r="G314" s="190">
        <v>5</v>
      </c>
      <c r="H314" s="194"/>
      <c r="I314" s="195"/>
      <c r="J314" s="195"/>
      <c r="K314" s="196"/>
      <c r="L314" s="796"/>
      <c r="M314" s="790"/>
      <c r="N314" s="790"/>
      <c r="O314" s="790"/>
      <c r="P314" s="793"/>
      <c r="Q314" s="190">
        <v>5</v>
      </c>
      <c r="R314" s="194"/>
      <c r="S314" s="195"/>
      <c r="T314" s="195"/>
      <c r="U314" s="196"/>
      <c r="V314" s="796"/>
      <c r="W314" s="790"/>
      <c r="X314" s="790"/>
      <c r="Y314" s="790"/>
      <c r="Z314" s="793"/>
      <c r="AA314" s="190">
        <v>5</v>
      </c>
      <c r="AB314" s="194"/>
      <c r="AC314" s="195"/>
      <c r="AD314" s="195"/>
      <c r="AE314" s="196"/>
      <c r="AF314" s="796"/>
      <c r="AG314" s="790"/>
      <c r="AH314" s="790"/>
      <c r="AI314" s="790"/>
      <c r="AJ314" s="793"/>
      <c r="AK314" s="190">
        <v>5</v>
      </c>
      <c r="AL314" s="194"/>
      <c r="AM314" s="195"/>
      <c r="AN314" s="195"/>
      <c r="AO314" s="196"/>
      <c r="AP314" s="796"/>
      <c r="AQ314" s="790"/>
      <c r="AR314" s="790"/>
      <c r="AS314" s="790"/>
      <c r="AT314" s="793"/>
      <c r="AU314" s="190">
        <v>5</v>
      </c>
      <c r="AV314" s="194"/>
      <c r="AW314" s="195"/>
      <c r="AX314" s="195"/>
      <c r="AY314" s="196"/>
    </row>
    <row r="315" spans="1:51" x14ac:dyDescent="0.2">
      <c r="A315" s="39"/>
      <c r="B315" s="796"/>
      <c r="C315" s="790"/>
      <c r="D315" s="790"/>
      <c r="E315" s="790"/>
      <c r="F315" s="793"/>
      <c r="G315" s="190">
        <v>6</v>
      </c>
      <c r="H315" s="194"/>
      <c r="I315" s="195"/>
      <c r="J315" s="195"/>
      <c r="K315" s="196"/>
      <c r="L315" s="796"/>
      <c r="M315" s="790"/>
      <c r="N315" s="790"/>
      <c r="O315" s="790"/>
      <c r="P315" s="793"/>
      <c r="Q315" s="190">
        <v>6</v>
      </c>
      <c r="R315" s="194"/>
      <c r="S315" s="195"/>
      <c r="T315" s="195"/>
      <c r="U315" s="196"/>
      <c r="V315" s="796"/>
      <c r="W315" s="790"/>
      <c r="X315" s="790"/>
      <c r="Y315" s="790"/>
      <c r="Z315" s="793"/>
      <c r="AA315" s="190">
        <v>6</v>
      </c>
      <c r="AB315" s="194"/>
      <c r="AC315" s="195"/>
      <c r="AD315" s="195"/>
      <c r="AE315" s="196"/>
      <c r="AF315" s="796"/>
      <c r="AG315" s="790"/>
      <c r="AH315" s="790"/>
      <c r="AI315" s="790"/>
      <c r="AJ315" s="793"/>
      <c r="AK315" s="190">
        <v>6</v>
      </c>
      <c r="AL315" s="194"/>
      <c r="AM315" s="195"/>
      <c r="AN315" s="195"/>
      <c r="AO315" s="196"/>
      <c r="AP315" s="796"/>
      <c r="AQ315" s="790"/>
      <c r="AR315" s="790"/>
      <c r="AS315" s="790"/>
      <c r="AT315" s="793"/>
      <c r="AU315" s="190">
        <v>6</v>
      </c>
      <c r="AV315" s="194"/>
      <c r="AW315" s="195"/>
      <c r="AX315" s="195"/>
      <c r="AY315" s="196"/>
    </row>
    <row r="316" spans="1:51" x14ac:dyDescent="0.2">
      <c r="A316" s="39"/>
      <c r="B316" s="796"/>
      <c r="C316" s="790"/>
      <c r="D316" s="790"/>
      <c r="E316" s="790"/>
      <c r="F316" s="793"/>
      <c r="G316" s="190">
        <v>7</v>
      </c>
      <c r="H316" s="194"/>
      <c r="I316" s="195"/>
      <c r="J316" s="195"/>
      <c r="K316" s="196"/>
      <c r="L316" s="796"/>
      <c r="M316" s="790"/>
      <c r="N316" s="790"/>
      <c r="O316" s="790"/>
      <c r="P316" s="793"/>
      <c r="Q316" s="190">
        <v>7</v>
      </c>
      <c r="R316" s="194"/>
      <c r="S316" s="195"/>
      <c r="T316" s="195"/>
      <c r="U316" s="196"/>
      <c r="V316" s="796"/>
      <c r="W316" s="790"/>
      <c r="X316" s="790"/>
      <c r="Y316" s="790"/>
      <c r="Z316" s="793"/>
      <c r="AA316" s="190">
        <v>7</v>
      </c>
      <c r="AB316" s="194"/>
      <c r="AC316" s="195"/>
      <c r="AD316" s="195"/>
      <c r="AE316" s="196"/>
      <c r="AF316" s="796"/>
      <c r="AG316" s="790"/>
      <c r="AH316" s="790"/>
      <c r="AI316" s="790"/>
      <c r="AJ316" s="793"/>
      <c r="AK316" s="190">
        <v>7</v>
      </c>
      <c r="AL316" s="194"/>
      <c r="AM316" s="195"/>
      <c r="AN316" s="195"/>
      <c r="AO316" s="196"/>
      <c r="AP316" s="796"/>
      <c r="AQ316" s="790"/>
      <c r="AR316" s="790"/>
      <c r="AS316" s="790"/>
      <c r="AT316" s="793"/>
      <c r="AU316" s="190">
        <v>7</v>
      </c>
      <c r="AV316" s="194"/>
      <c r="AW316" s="195"/>
      <c r="AX316" s="195"/>
      <c r="AY316" s="196"/>
    </row>
    <row r="317" spans="1:51" x14ac:dyDescent="0.2">
      <c r="A317" s="39"/>
      <c r="B317" s="796"/>
      <c r="C317" s="790"/>
      <c r="D317" s="790"/>
      <c r="E317" s="790"/>
      <c r="F317" s="793"/>
      <c r="G317" s="190">
        <v>8</v>
      </c>
      <c r="H317" s="194"/>
      <c r="I317" s="195"/>
      <c r="J317" s="195"/>
      <c r="K317" s="196"/>
      <c r="L317" s="796"/>
      <c r="M317" s="790"/>
      <c r="N317" s="790"/>
      <c r="O317" s="790"/>
      <c r="P317" s="793"/>
      <c r="Q317" s="190">
        <v>8</v>
      </c>
      <c r="R317" s="194"/>
      <c r="S317" s="195"/>
      <c r="T317" s="195"/>
      <c r="U317" s="196"/>
      <c r="V317" s="796"/>
      <c r="W317" s="790"/>
      <c r="X317" s="790"/>
      <c r="Y317" s="790"/>
      <c r="Z317" s="793"/>
      <c r="AA317" s="190">
        <v>8</v>
      </c>
      <c r="AB317" s="194"/>
      <c r="AC317" s="195"/>
      <c r="AD317" s="195"/>
      <c r="AE317" s="196"/>
      <c r="AF317" s="796"/>
      <c r="AG317" s="790"/>
      <c r="AH317" s="790"/>
      <c r="AI317" s="790"/>
      <c r="AJ317" s="793"/>
      <c r="AK317" s="190">
        <v>8</v>
      </c>
      <c r="AL317" s="194"/>
      <c r="AM317" s="195"/>
      <c r="AN317" s="195"/>
      <c r="AO317" s="196"/>
      <c r="AP317" s="796"/>
      <c r="AQ317" s="790"/>
      <c r="AR317" s="790"/>
      <c r="AS317" s="790"/>
      <c r="AT317" s="793"/>
      <c r="AU317" s="190">
        <v>8</v>
      </c>
      <c r="AV317" s="194"/>
      <c r="AW317" s="195"/>
      <c r="AX317" s="195"/>
      <c r="AY317" s="196"/>
    </row>
    <row r="318" spans="1:51" x14ac:dyDescent="0.2">
      <c r="A318" s="39"/>
      <c r="B318" s="797"/>
      <c r="C318" s="791"/>
      <c r="D318" s="791"/>
      <c r="E318" s="791"/>
      <c r="F318" s="794"/>
      <c r="G318" s="28">
        <v>9</v>
      </c>
      <c r="H318" s="28"/>
      <c r="I318" s="29"/>
      <c r="J318" s="29"/>
      <c r="K318" s="27"/>
      <c r="L318" s="797"/>
      <c r="M318" s="791"/>
      <c r="N318" s="791"/>
      <c r="O318" s="791"/>
      <c r="P318" s="794"/>
      <c r="Q318" s="28">
        <v>9</v>
      </c>
      <c r="R318" s="28"/>
      <c r="S318" s="29"/>
      <c r="T318" s="29"/>
      <c r="U318" s="27"/>
      <c r="V318" s="797"/>
      <c r="W318" s="791"/>
      <c r="X318" s="791"/>
      <c r="Y318" s="791"/>
      <c r="Z318" s="794"/>
      <c r="AA318" s="28">
        <v>9</v>
      </c>
      <c r="AB318" s="28"/>
      <c r="AC318" s="29"/>
      <c r="AD318" s="29"/>
      <c r="AE318" s="27"/>
      <c r="AF318" s="797"/>
      <c r="AG318" s="791"/>
      <c r="AH318" s="791"/>
      <c r="AI318" s="791"/>
      <c r="AJ318" s="794"/>
      <c r="AK318" s="28">
        <v>9</v>
      </c>
      <c r="AL318" s="28"/>
      <c r="AM318" s="29"/>
      <c r="AN318" s="29"/>
      <c r="AO318" s="27"/>
      <c r="AP318" s="797"/>
      <c r="AQ318" s="791"/>
      <c r="AR318" s="791"/>
      <c r="AS318" s="791"/>
      <c r="AT318" s="794"/>
      <c r="AU318" s="28">
        <v>9</v>
      </c>
      <c r="AV318" s="28"/>
      <c r="AW318" s="29"/>
      <c r="AX318" s="29"/>
      <c r="AY318" s="27"/>
    </row>
    <row r="319" spans="1:51" x14ac:dyDescent="0.2">
      <c r="A319" s="39"/>
      <c r="B319" s="795"/>
      <c r="C319" s="789"/>
      <c r="D319" s="789"/>
      <c r="E319" s="789"/>
      <c r="F319" s="792"/>
      <c r="G319" s="189">
        <v>0</v>
      </c>
      <c r="H319" s="191"/>
      <c r="I319" s="192"/>
      <c r="J319" s="192"/>
      <c r="K319" s="193"/>
      <c r="L319" s="795"/>
      <c r="M319" s="789"/>
      <c r="N319" s="789"/>
      <c r="O319" s="789"/>
      <c r="P319" s="792"/>
      <c r="Q319" s="189">
        <v>0</v>
      </c>
      <c r="R319" s="191"/>
      <c r="S319" s="192"/>
      <c r="T319" s="192"/>
      <c r="U319" s="193"/>
      <c r="V319" s="795"/>
      <c r="W319" s="789"/>
      <c r="X319" s="789"/>
      <c r="Y319" s="789"/>
      <c r="Z319" s="792"/>
      <c r="AA319" s="189">
        <v>0</v>
      </c>
      <c r="AB319" s="191"/>
      <c r="AC319" s="192"/>
      <c r="AD319" s="192"/>
      <c r="AE319" s="193"/>
      <c r="AF319" s="795"/>
      <c r="AG319" s="789"/>
      <c r="AH319" s="789"/>
      <c r="AI319" s="789"/>
      <c r="AJ319" s="792"/>
      <c r="AK319" s="189">
        <v>0</v>
      </c>
      <c r="AL319" s="191"/>
      <c r="AM319" s="192"/>
      <c r="AN319" s="192"/>
      <c r="AO319" s="193"/>
      <c r="AP319" s="795"/>
      <c r="AQ319" s="789"/>
      <c r="AR319" s="789"/>
      <c r="AS319" s="789"/>
      <c r="AT319" s="792"/>
      <c r="AU319" s="189">
        <v>0</v>
      </c>
      <c r="AV319" s="191"/>
      <c r="AW319" s="192"/>
      <c r="AX319" s="192"/>
      <c r="AY319" s="193"/>
    </row>
    <row r="320" spans="1:51" x14ac:dyDescent="0.2">
      <c r="A320" s="39"/>
      <c r="B320" s="796"/>
      <c r="C320" s="790"/>
      <c r="D320" s="790"/>
      <c r="E320" s="790"/>
      <c r="F320" s="793"/>
      <c r="G320" s="190">
        <v>1</v>
      </c>
      <c r="H320" s="194"/>
      <c r="I320" s="195"/>
      <c r="J320" s="195"/>
      <c r="K320" s="196"/>
      <c r="L320" s="796"/>
      <c r="M320" s="790"/>
      <c r="N320" s="790"/>
      <c r="O320" s="790"/>
      <c r="P320" s="793"/>
      <c r="Q320" s="190">
        <v>1</v>
      </c>
      <c r="R320" s="194"/>
      <c r="S320" s="195"/>
      <c r="T320" s="195"/>
      <c r="U320" s="196"/>
      <c r="V320" s="796"/>
      <c r="W320" s="790"/>
      <c r="X320" s="790"/>
      <c r="Y320" s="790"/>
      <c r="Z320" s="793"/>
      <c r="AA320" s="190">
        <v>1</v>
      </c>
      <c r="AB320" s="194"/>
      <c r="AC320" s="195"/>
      <c r="AD320" s="195"/>
      <c r="AE320" s="196"/>
      <c r="AF320" s="796"/>
      <c r="AG320" s="790"/>
      <c r="AH320" s="790"/>
      <c r="AI320" s="790"/>
      <c r="AJ320" s="793"/>
      <c r="AK320" s="190">
        <v>1</v>
      </c>
      <c r="AL320" s="194"/>
      <c r="AM320" s="195"/>
      <c r="AN320" s="195"/>
      <c r="AO320" s="196"/>
      <c r="AP320" s="796"/>
      <c r="AQ320" s="790"/>
      <c r="AR320" s="790"/>
      <c r="AS320" s="790"/>
      <c r="AT320" s="793"/>
      <c r="AU320" s="190">
        <v>1</v>
      </c>
      <c r="AV320" s="194"/>
      <c r="AW320" s="195"/>
      <c r="AX320" s="195"/>
      <c r="AY320" s="196"/>
    </row>
    <row r="321" spans="1:51" x14ac:dyDescent="0.2">
      <c r="A321" s="39"/>
      <c r="B321" s="796"/>
      <c r="C321" s="790"/>
      <c r="D321" s="790"/>
      <c r="E321" s="790"/>
      <c r="F321" s="793"/>
      <c r="G321" s="190">
        <v>2</v>
      </c>
      <c r="H321" s="194"/>
      <c r="I321" s="195"/>
      <c r="J321" s="195"/>
      <c r="K321" s="196"/>
      <c r="L321" s="796"/>
      <c r="M321" s="790"/>
      <c r="N321" s="790"/>
      <c r="O321" s="790"/>
      <c r="P321" s="793"/>
      <c r="Q321" s="190">
        <v>2</v>
      </c>
      <c r="R321" s="194"/>
      <c r="S321" s="195"/>
      <c r="T321" s="195"/>
      <c r="U321" s="196"/>
      <c r="V321" s="796"/>
      <c r="W321" s="790"/>
      <c r="X321" s="790"/>
      <c r="Y321" s="790"/>
      <c r="Z321" s="793"/>
      <c r="AA321" s="190">
        <v>2</v>
      </c>
      <c r="AB321" s="194"/>
      <c r="AC321" s="195"/>
      <c r="AD321" s="195"/>
      <c r="AE321" s="196"/>
      <c r="AF321" s="796"/>
      <c r="AG321" s="790"/>
      <c r="AH321" s="790"/>
      <c r="AI321" s="790"/>
      <c r="AJ321" s="793"/>
      <c r="AK321" s="190">
        <v>2</v>
      </c>
      <c r="AL321" s="194"/>
      <c r="AM321" s="195"/>
      <c r="AN321" s="195"/>
      <c r="AO321" s="196"/>
      <c r="AP321" s="796"/>
      <c r="AQ321" s="790"/>
      <c r="AR321" s="790"/>
      <c r="AS321" s="790"/>
      <c r="AT321" s="793"/>
      <c r="AU321" s="190">
        <v>2</v>
      </c>
      <c r="AV321" s="194"/>
      <c r="AW321" s="195"/>
      <c r="AX321" s="195"/>
      <c r="AY321" s="196"/>
    </row>
    <row r="322" spans="1:51" x14ac:dyDescent="0.2">
      <c r="A322" s="39"/>
      <c r="B322" s="796"/>
      <c r="C322" s="790"/>
      <c r="D322" s="790"/>
      <c r="E322" s="790"/>
      <c r="F322" s="793"/>
      <c r="G322" s="190">
        <v>3</v>
      </c>
      <c r="H322" s="194"/>
      <c r="I322" s="195"/>
      <c r="J322" s="195"/>
      <c r="K322" s="196"/>
      <c r="L322" s="796"/>
      <c r="M322" s="790"/>
      <c r="N322" s="790"/>
      <c r="O322" s="790"/>
      <c r="P322" s="793"/>
      <c r="Q322" s="190">
        <v>3</v>
      </c>
      <c r="R322" s="194"/>
      <c r="S322" s="195"/>
      <c r="T322" s="195"/>
      <c r="U322" s="196"/>
      <c r="V322" s="796"/>
      <c r="W322" s="790"/>
      <c r="X322" s="790"/>
      <c r="Y322" s="790"/>
      <c r="Z322" s="793"/>
      <c r="AA322" s="190">
        <v>3</v>
      </c>
      <c r="AB322" s="194"/>
      <c r="AC322" s="195"/>
      <c r="AD322" s="195"/>
      <c r="AE322" s="196"/>
      <c r="AF322" s="796"/>
      <c r="AG322" s="790"/>
      <c r="AH322" s="790"/>
      <c r="AI322" s="790"/>
      <c r="AJ322" s="793"/>
      <c r="AK322" s="190">
        <v>3</v>
      </c>
      <c r="AL322" s="194"/>
      <c r="AM322" s="195"/>
      <c r="AN322" s="195"/>
      <c r="AO322" s="196"/>
      <c r="AP322" s="796"/>
      <c r="AQ322" s="790"/>
      <c r="AR322" s="790"/>
      <c r="AS322" s="790"/>
      <c r="AT322" s="793"/>
      <c r="AU322" s="190">
        <v>3</v>
      </c>
      <c r="AV322" s="194"/>
      <c r="AW322" s="195"/>
      <c r="AX322" s="195"/>
      <c r="AY322" s="196"/>
    </row>
    <row r="323" spans="1:51" x14ac:dyDescent="0.2">
      <c r="A323" s="39"/>
      <c r="B323" s="796"/>
      <c r="C323" s="790"/>
      <c r="D323" s="790"/>
      <c r="E323" s="790"/>
      <c r="F323" s="793"/>
      <c r="G323" s="190">
        <v>4</v>
      </c>
      <c r="H323" s="194"/>
      <c r="I323" s="195"/>
      <c r="J323" s="195"/>
      <c r="K323" s="196"/>
      <c r="L323" s="796"/>
      <c r="M323" s="790"/>
      <c r="N323" s="790"/>
      <c r="O323" s="790"/>
      <c r="P323" s="793"/>
      <c r="Q323" s="190">
        <v>4</v>
      </c>
      <c r="R323" s="194"/>
      <c r="S323" s="195"/>
      <c r="T323" s="195"/>
      <c r="U323" s="196"/>
      <c r="V323" s="796"/>
      <c r="W323" s="790"/>
      <c r="X323" s="790"/>
      <c r="Y323" s="790"/>
      <c r="Z323" s="793"/>
      <c r="AA323" s="190">
        <v>4</v>
      </c>
      <c r="AB323" s="194"/>
      <c r="AC323" s="195"/>
      <c r="AD323" s="195"/>
      <c r="AE323" s="196"/>
      <c r="AF323" s="796"/>
      <c r="AG323" s="790"/>
      <c r="AH323" s="790"/>
      <c r="AI323" s="790"/>
      <c r="AJ323" s="793"/>
      <c r="AK323" s="190">
        <v>4</v>
      </c>
      <c r="AL323" s="194"/>
      <c r="AM323" s="195"/>
      <c r="AN323" s="195"/>
      <c r="AO323" s="196"/>
      <c r="AP323" s="796"/>
      <c r="AQ323" s="790"/>
      <c r="AR323" s="790"/>
      <c r="AS323" s="790"/>
      <c r="AT323" s="793"/>
      <c r="AU323" s="190">
        <v>4</v>
      </c>
      <c r="AV323" s="194"/>
      <c r="AW323" s="195"/>
      <c r="AX323" s="195"/>
      <c r="AY323" s="196"/>
    </row>
    <row r="324" spans="1:51" x14ac:dyDescent="0.2">
      <c r="A324" s="39"/>
      <c r="B324" s="796"/>
      <c r="C324" s="790"/>
      <c r="D324" s="790"/>
      <c r="E324" s="790"/>
      <c r="F324" s="793"/>
      <c r="G324" s="190">
        <v>5</v>
      </c>
      <c r="H324" s="194"/>
      <c r="I324" s="195"/>
      <c r="J324" s="195"/>
      <c r="K324" s="196"/>
      <c r="L324" s="796"/>
      <c r="M324" s="790"/>
      <c r="N324" s="790"/>
      <c r="O324" s="790"/>
      <c r="P324" s="793"/>
      <c r="Q324" s="190">
        <v>5</v>
      </c>
      <c r="R324" s="194"/>
      <c r="S324" s="195"/>
      <c r="T324" s="195"/>
      <c r="U324" s="196"/>
      <c r="V324" s="796"/>
      <c r="W324" s="790"/>
      <c r="X324" s="790"/>
      <c r="Y324" s="790"/>
      <c r="Z324" s="793"/>
      <c r="AA324" s="190">
        <v>5</v>
      </c>
      <c r="AB324" s="194"/>
      <c r="AC324" s="195"/>
      <c r="AD324" s="195"/>
      <c r="AE324" s="196"/>
      <c r="AF324" s="796"/>
      <c r="AG324" s="790"/>
      <c r="AH324" s="790"/>
      <c r="AI324" s="790"/>
      <c r="AJ324" s="793"/>
      <c r="AK324" s="190">
        <v>5</v>
      </c>
      <c r="AL324" s="194"/>
      <c r="AM324" s="195"/>
      <c r="AN324" s="195"/>
      <c r="AO324" s="196"/>
      <c r="AP324" s="796"/>
      <c r="AQ324" s="790"/>
      <c r="AR324" s="790"/>
      <c r="AS324" s="790"/>
      <c r="AT324" s="793"/>
      <c r="AU324" s="190">
        <v>5</v>
      </c>
      <c r="AV324" s="194"/>
      <c r="AW324" s="195"/>
      <c r="AX324" s="195"/>
      <c r="AY324" s="196"/>
    </row>
    <row r="325" spans="1:51" x14ac:dyDescent="0.2">
      <c r="A325" s="39"/>
      <c r="B325" s="796"/>
      <c r="C325" s="790"/>
      <c r="D325" s="790"/>
      <c r="E325" s="790"/>
      <c r="F325" s="793"/>
      <c r="G325" s="190">
        <v>6</v>
      </c>
      <c r="H325" s="194"/>
      <c r="I325" s="195"/>
      <c r="J325" s="195"/>
      <c r="K325" s="196"/>
      <c r="L325" s="796"/>
      <c r="M325" s="790"/>
      <c r="N325" s="790"/>
      <c r="O325" s="790"/>
      <c r="P325" s="793"/>
      <c r="Q325" s="190">
        <v>6</v>
      </c>
      <c r="R325" s="194"/>
      <c r="S325" s="195"/>
      <c r="T325" s="195"/>
      <c r="U325" s="196"/>
      <c r="V325" s="796"/>
      <c r="W325" s="790"/>
      <c r="X325" s="790"/>
      <c r="Y325" s="790"/>
      <c r="Z325" s="793"/>
      <c r="AA325" s="190">
        <v>6</v>
      </c>
      <c r="AB325" s="194"/>
      <c r="AC325" s="195"/>
      <c r="AD325" s="195"/>
      <c r="AE325" s="196"/>
      <c r="AF325" s="796"/>
      <c r="AG325" s="790"/>
      <c r="AH325" s="790"/>
      <c r="AI325" s="790"/>
      <c r="AJ325" s="793"/>
      <c r="AK325" s="190">
        <v>6</v>
      </c>
      <c r="AL325" s="194"/>
      <c r="AM325" s="195"/>
      <c r="AN325" s="195"/>
      <c r="AO325" s="196"/>
      <c r="AP325" s="796"/>
      <c r="AQ325" s="790"/>
      <c r="AR325" s="790"/>
      <c r="AS325" s="790"/>
      <c r="AT325" s="793"/>
      <c r="AU325" s="190">
        <v>6</v>
      </c>
      <c r="AV325" s="194"/>
      <c r="AW325" s="195"/>
      <c r="AX325" s="195"/>
      <c r="AY325" s="196"/>
    </row>
    <row r="326" spans="1:51" x14ac:dyDescent="0.2">
      <c r="A326" s="39"/>
      <c r="B326" s="796"/>
      <c r="C326" s="790"/>
      <c r="D326" s="790"/>
      <c r="E326" s="790"/>
      <c r="F326" s="793"/>
      <c r="G326" s="190">
        <v>7</v>
      </c>
      <c r="H326" s="194"/>
      <c r="I326" s="195"/>
      <c r="J326" s="195"/>
      <c r="K326" s="196"/>
      <c r="L326" s="796"/>
      <c r="M326" s="790"/>
      <c r="N326" s="790"/>
      <c r="O326" s="790"/>
      <c r="P326" s="793"/>
      <c r="Q326" s="190">
        <v>7</v>
      </c>
      <c r="R326" s="194"/>
      <c r="S326" s="195"/>
      <c r="T326" s="195"/>
      <c r="U326" s="196"/>
      <c r="V326" s="796"/>
      <c r="W326" s="790"/>
      <c r="X326" s="790"/>
      <c r="Y326" s="790"/>
      <c r="Z326" s="793"/>
      <c r="AA326" s="190">
        <v>7</v>
      </c>
      <c r="AB326" s="194"/>
      <c r="AC326" s="195"/>
      <c r="AD326" s="195"/>
      <c r="AE326" s="196"/>
      <c r="AF326" s="796"/>
      <c r="AG326" s="790"/>
      <c r="AH326" s="790"/>
      <c r="AI326" s="790"/>
      <c r="AJ326" s="793"/>
      <c r="AK326" s="190">
        <v>7</v>
      </c>
      <c r="AL326" s="194"/>
      <c r="AM326" s="195"/>
      <c r="AN326" s="195"/>
      <c r="AO326" s="196"/>
      <c r="AP326" s="796"/>
      <c r="AQ326" s="790"/>
      <c r="AR326" s="790"/>
      <c r="AS326" s="790"/>
      <c r="AT326" s="793"/>
      <c r="AU326" s="190">
        <v>7</v>
      </c>
      <c r="AV326" s="194"/>
      <c r="AW326" s="195"/>
      <c r="AX326" s="195"/>
      <c r="AY326" s="196"/>
    </row>
    <row r="327" spans="1:51" x14ac:dyDescent="0.2">
      <c r="A327" s="39"/>
      <c r="B327" s="796"/>
      <c r="C327" s="790"/>
      <c r="D327" s="790"/>
      <c r="E327" s="790"/>
      <c r="F327" s="793"/>
      <c r="G327" s="190">
        <v>8</v>
      </c>
      <c r="H327" s="194"/>
      <c r="I327" s="195"/>
      <c r="J327" s="195"/>
      <c r="K327" s="196"/>
      <c r="L327" s="796"/>
      <c r="M327" s="790"/>
      <c r="N327" s="790"/>
      <c r="O327" s="790"/>
      <c r="P327" s="793"/>
      <c r="Q327" s="190">
        <v>8</v>
      </c>
      <c r="R327" s="194"/>
      <c r="S327" s="195"/>
      <c r="T327" s="195"/>
      <c r="U327" s="196"/>
      <c r="V327" s="796"/>
      <c r="W327" s="790"/>
      <c r="X327" s="790"/>
      <c r="Y327" s="790"/>
      <c r="Z327" s="793"/>
      <c r="AA327" s="190">
        <v>8</v>
      </c>
      <c r="AB327" s="194"/>
      <c r="AC327" s="195"/>
      <c r="AD327" s="195"/>
      <c r="AE327" s="196"/>
      <c r="AF327" s="796"/>
      <c r="AG327" s="790"/>
      <c r="AH327" s="790"/>
      <c r="AI327" s="790"/>
      <c r="AJ327" s="793"/>
      <c r="AK327" s="190">
        <v>8</v>
      </c>
      <c r="AL327" s="194"/>
      <c r="AM327" s="195"/>
      <c r="AN327" s="195"/>
      <c r="AO327" s="196"/>
      <c r="AP327" s="796"/>
      <c r="AQ327" s="790"/>
      <c r="AR327" s="790"/>
      <c r="AS327" s="790"/>
      <c r="AT327" s="793"/>
      <c r="AU327" s="190">
        <v>8</v>
      </c>
      <c r="AV327" s="194"/>
      <c r="AW327" s="195"/>
      <c r="AX327" s="195"/>
      <c r="AY327" s="196"/>
    </row>
    <row r="328" spans="1:51" x14ac:dyDescent="0.2">
      <c r="A328" s="39"/>
      <c r="B328" s="797"/>
      <c r="C328" s="791"/>
      <c r="D328" s="791"/>
      <c r="E328" s="791"/>
      <c r="F328" s="794"/>
      <c r="G328" s="28">
        <v>9</v>
      </c>
      <c r="H328" s="28"/>
      <c r="I328" s="29"/>
      <c r="J328" s="29"/>
      <c r="K328" s="27"/>
      <c r="L328" s="797"/>
      <c r="M328" s="791"/>
      <c r="N328" s="791"/>
      <c r="O328" s="791"/>
      <c r="P328" s="794"/>
      <c r="Q328" s="28">
        <v>9</v>
      </c>
      <c r="R328" s="28"/>
      <c r="S328" s="29"/>
      <c r="T328" s="29"/>
      <c r="U328" s="27"/>
      <c r="V328" s="797"/>
      <c r="W328" s="791"/>
      <c r="X328" s="791"/>
      <c r="Y328" s="791"/>
      <c r="Z328" s="794"/>
      <c r="AA328" s="28">
        <v>9</v>
      </c>
      <c r="AB328" s="28"/>
      <c r="AC328" s="29"/>
      <c r="AD328" s="29"/>
      <c r="AE328" s="27"/>
      <c r="AF328" s="797"/>
      <c r="AG328" s="791"/>
      <c r="AH328" s="791"/>
      <c r="AI328" s="791"/>
      <c r="AJ328" s="794"/>
      <c r="AK328" s="28">
        <v>9</v>
      </c>
      <c r="AL328" s="28"/>
      <c r="AM328" s="29"/>
      <c r="AN328" s="29"/>
      <c r="AO328" s="27"/>
      <c r="AP328" s="797"/>
      <c r="AQ328" s="791"/>
      <c r="AR328" s="791"/>
      <c r="AS328" s="791"/>
      <c r="AT328" s="794"/>
      <c r="AU328" s="28">
        <v>9</v>
      </c>
      <c r="AV328" s="28"/>
      <c r="AW328" s="29"/>
      <c r="AX328" s="29"/>
      <c r="AY328" s="27"/>
    </row>
    <row r="329" spans="1:51" x14ac:dyDescent="0.2">
      <c r="A329" s="39"/>
      <c r="B329" s="795"/>
      <c r="C329" s="789"/>
      <c r="D329" s="789"/>
      <c r="E329" s="789"/>
      <c r="F329" s="792"/>
      <c r="G329" s="189">
        <v>0</v>
      </c>
      <c r="H329" s="191"/>
      <c r="I329" s="192"/>
      <c r="J329" s="192"/>
      <c r="K329" s="193"/>
      <c r="L329" s="795"/>
      <c r="M329" s="789"/>
      <c r="N329" s="789"/>
      <c r="O329" s="789"/>
      <c r="P329" s="792"/>
      <c r="Q329" s="189">
        <v>0</v>
      </c>
      <c r="R329" s="191"/>
      <c r="S329" s="192"/>
      <c r="T329" s="192"/>
      <c r="U329" s="193"/>
      <c r="V329" s="795"/>
      <c r="W329" s="789"/>
      <c r="X329" s="789"/>
      <c r="Y329" s="789"/>
      <c r="Z329" s="792"/>
      <c r="AA329" s="189">
        <v>0</v>
      </c>
      <c r="AB329" s="191"/>
      <c r="AC329" s="192"/>
      <c r="AD329" s="192"/>
      <c r="AE329" s="193"/>
      <c r="AF329" s="795"/>
      <c r="AG329" s="789"/>
      <c r="AH329" s="789"/>
      <c r="AI329" s="789"/>
      <c r="AJ329" s="792"/>
      <c r="AK329" s="189">
        <v>0</v>
      </c>
      <c r="AL329" s="191"/>
      <c r="AM329" s="192"/>
      <c r="AN329" s="192"/>
      <c r="AO329" s="193"/>
      <c r="AP329" s="795"/>
      <c r="AQ329" s="789"/>
      <c r="AR329" s="789"/>
      <c r="AS329" s="789"/>
      <c r="AT329" s="792"/>
      <c r="AU329" s="189">
        <v>0</v>
      </c>
      <c r="AV329" s="191"/>
      <c r="AW329" s="192"/>
      <c r="AX329" s="192"/>
      <c r="AY329" s="193"/>
    </row>
    <row r="330" spans="1:51" x14ac:dyDescent="0.2">
      <c r="A330" s="39"/>
      <c r="B330" s="796"/>
      <c r="C330" s="790"/>
      <c r="D330" s="790"/>
      <c r="E330" s="790"/>
      <c r="F330" s="793"/>
      <c r="G330" s="190">
        <v>1</v>
      </c>
      <c r="H330" s="194"/>
      <c r="I330" s="195"/>
      <c r="J330" s="195"/>
      <c r="K330" s="196"/>
      <c r="L330" s="796"/>
      <c r="M330" s="790"/>
      <c r="N330" s="790"/>
      <c r="O330" s="790"/>
      <c r="P330" s="793"/>
      <c r="Q330" s="190">
        <v>1</v>
      </c>
      <c r="R330" s="194"/>
      <c r="S330" s="195"/>
      <c r="T330" s="195"/>
      <c r="U330" s="196"/>
      <c r="V330" s="796"/>
      <c r="W330" s="790"/>
      <c r="X330" s="790"/>
      <c r="Y330" s="790"/>
      <c r="Z330" s="793"/>
      <c r="AA330" s="190">
        <v>1</v>
      </c>
      <c r="AB330" s="194"/>
      <c r="AC330" s="195"/>
      <c r="AD330" s="195"/>
      <c r="AE330" s="196"/>
      <c r="AF330" s="796"/>
      <c r="AG330" s="790"/>
      <c r="AH330" s="790"/>
      <c r="AI330" s="790"/>
      <c r="AJ330" s="793"/>
      <c r="AK330" s="190">
        <v>1</v>
      </c>
      <c r="AL330" s="194"/>
      <c r="AM330" s="195"/>
      <c r="AN330" s="195"/>
      <c r="AO330" s="196"/>
      <c r="AP330" s="796"/>
      <c r="AQ330" s="790"/>
      <c r="AR330" s="790"/>
      <c r="AS330" s="790"/>
      <c r="AT330" s="793"/>
      <c r="AU330" s="190">
        <v>1</v>
      </c>
      <c r="AV330" s="194"/>
      <c r="AW330" s="195"/>
      <c r="AX330" s="195"/>
      <c r="AY330" s="196"/>
    </row>
    <row r="331" spans="1:51" x14ac:dyDescent="0.2">
      <c r="A331" s="39"/>
      <c r="B331" s="796"/>
      <c r="C331" s="790"/>
      <c r="D331" s="790"/>
      <c r="E331" s="790"/>
      <c r="F331" s="793"/>
      <c r="G331" s="190">
        <v>2</v>
      </c>
      <c r="H331" s="194"/>
      <c r="I331" s="195"/>
      <c r="J331" s="195"/>
      <c r="K331" s="196"/>
      <c r="L331" s="796"/>
      <c r="M331" s="790"/>
      <c r="N331" s="790"/>
      <c r="O331" s="790"/>
      <c r="P331" s="793"/>
      <c r="Q331" s="190">
        <v>2</v>
      </c>
      <c r="R331" s="194"/>
      <c r="S331" s="195"/>
      <c r="T331" s="195"/>
      <c r="U331" s="196"/>
      <c r="V331" s="796"/>
      <c r="W331" s="790"/>
      <c r="X331" s="790"/>
      <c r="Y331" s="790"/>
      <c r="Z331" s="793"/>
      <c r="AA331" s="190">
        <v>2</v>
      </c>
      <c r="AB331" s="194"/>
      <c r="AC331" s="195"/>
      <c r="AD331" s="195"/>
      <c r="AE331" s="196"/>
      <c r="AF331" s="796"/>
      <c r="AG331" s="790"/>
      <c r="AH331" s="790"/>
      <c r="AI331" s="790"/>
      <c r="AJ331" s="793"/>
      <c r="AK331" s="190">
        <v>2</v>
      </c>
      <c r="AL331" s="194"/>
      <c r="AM331" s="195"/>
      <c r="AN331" s="195"/>
      <c r="AO331" s="196"/>
      <c r="AP331" s="796"/>
      <c r="AQ331" s="790"/>
      <c r="AR331" s="790"/>
      <c r="AS331" s="790"/>
      <c r="AT331" s="793"/>
      <c r="AU331" s="190">
        <v>2</v>
      </c>
      <c r="AV331" s="194"/>
      <c r="AW331" s="195"/>
      <c r="AX331" s="195"/>
      <c r="AY331" s="196"/>
    </row>
    <row r="332" spans="1:51" x14ac:dyDescent="0.2">
      <c r="A332" s="39"/>
      <c r="B332" s="796"/>
      <c r="C332" s="790"/>
      <c r="D332" s="790"/>
      <c r="E332" s="790"/>
      <c r="F332" s="793"/>
      <c r="G332" s="190">
        <v>3</v>
      </c>
      <c r="H332" s="194"/>
      <c r="I332" s="195"/>
      <c r="J332" s="195"/>
      <c r="K332" s="196"/>
      <c r="L332" s="796"/>
      <c r="M332" s="790"/>
      <c r="N332" s="790"/>
      <c r="O332" s="790"/>
      <c r="P332" s="793"/>
      <c r="Q332" s="190">
        <v>3</v>
      </c>
      <c r="R332" s="194"/>
      <c r="S332" s="195"/>
      <c r="T332" s="195"/>
      <c r="U332" s="196"/>
      <c r="V332" s="796"/>
      <c r="W332" s="790"/>
      <c r="X332" s="790"/>
      <c r="Y332" s="790"/>
      <c r="Z332" s="793"/>
      <c r="AA332" s="190">
        <v>3</v>
      </c>
      <c r="AB332" s="194"/>
      <c r="AC332" s="195"/>
      <c r="AD332" s="195"/>
      <c r="AE332" s="196"/>
      <c r="AF332" s="796"/>
      <c r="AG332" s="790"/>
      <c r="AH332" s="790"/>
      <c r="AI332" s="790"/>
      <c r="AJ332" s="793"/>
      <c r="AK332" s="190">
        <v>3</v>
      </c>
      <c r="AL332" s="194"/>
      <c r="AM332" s="195"/>
      <c r="AN332" s="195"/>
      <c r="AO332" s="196"/>
      <c r="AP332" s="796"/>
      <c r="AQ332" s="790"/>
      <c r="AR332" s="790"/>
      <c r="AS332" s="790"/>
      <c r="AT332" s="793"/>
      <c r="AU332" s="190">
        <v>3</v>
      </c>
      <c r="AV332" s="194"/>
      <c r="AW332" s="195"/>
      <c r="AX332" s="195"/>
      <c r="AY332" s="196"/>
    </row>
    <row r="333" spans="1:51" x14ac:dyDescent="0.2">
      <c r="A333" s="39"/>
      <c r="B333" s="796"/>
      <c r="C333" s="790"/>
      <c r="D333" s="790"/>
      <c r="E333" s="790"/>
      <c r="F333" s="793"/>
      <c r="G333" s="190">
        <v>4</v>
      </c>
      <c r="H333" s="194"/>
      <c r="I333" s="195"/>
      <c r="J333" s="195"/>
      <c r="K333" s="196"/>
      <c r="L333" s="796"/>
      <c r="M333" s="790"/>
      <c r="N333" s="790"/>
      <c r="O333" s="790"/>
      <c r="P333" s="793"/>
      <c r="Q333" s="190">
        <v>4</v>
      </c>
      <c r="R333" s="194"/>
      <c r="S333" s="195"/>
      <c r="T333" s="195"/>
      <c r="U333" s="196"/>
      <c r="V333" s="796"/>
      <c r="W333" s="790"/>
      <c r="X333" s="790"/>
      <c r="Y333" s="790"/>
      <c r="Z333" s="793"/>
      <c r="AA333" s="190">
        <v>4</v>
      </c>
      <c r="AB333" s="194"/>
      <c r="AC333" s="195"/>
      <c r="AD333" s="195"/>
      <c r="AE333" s="196"/>
      <c r="AF333" s="796"/>
      <c r="AG333" s="790"/>
      <c r="AH333" s="790"/>
      <c r="AI333" s="790"/>
      <c r="AJ333" s="793"/>
      <c r="AK333" s="190">
        <v>4</v>
      </c>
      <c r="AL333" s="194"/>
      <c r="AM333" s="195"/>
      <c r="AN333" s="195"/>
      <c r="AO333" s="196"/>
      <c r="AP333" s="796"/>
      <c r="AQ333" s="790"/>
      <c r="AR333" s="790"/>
      <c r="AS333" s="790"/>
      <c r="AT333" s="793"/>
      <c r="AU333" s="190">
        <v>4</v>
      </c>
      <c r="AV333" s="194"/>
      <c r="AW333" s="195"/>
      <c r="AX333" s="195"/>
      <c r="AY333" s="196"/>
    </row>
    <row r="334" spans="1:51" x14ac:dyDescent="0.2">
      <c r="A334" s="39"/>
      <c r="B334" s="796"/>
      <c r="C334" s="790"/>
      <c r="D334" s="790"/>
      <c r="E334" s="790"/>
      <c r="F334" s="793"/>
      <c r="G334" s="190">
        <v>5</v>
      </c>
      <c r="H334" s="194"/>
      <c r="I334" s="195"/>
      <c r="J334" s="195"/>
      <c r="K334" s="196"/>
      <c r="L334" s="796"/>
      <c r="M334" s="790"/>
      <c r="N334" s="790"/>
      <c r="O334" s="790"/>
      <c r="P334" s="793"/>
      <c r="Q334" s="190">
        <v>5</v>
      </c>
      <c r="R334" s="194"/>
      <c r="S334" s="195"/>
      <c r="T334" s="195"/>
      <c r="U334" s="196"/>
      <c r="V334" s="796"/>
      <c r="W334" s="790"/>
      <c r="X334" s="790"/>
      <c r="Y334" s="790"/>
      <c r="Z334" s="793"/>
      <c r="AA334" s="190">
        <v>5</v>
      </c>
      <c r="AB334" s="194"/>
      <c r="AC334" s="195"/>
      <c r="AD334" s="195"/>
      <c r="AE334" s="196"/>
      <c r="AF334" s="796"/>
      <c r="AG334" s="790"/>
      <c r="AH334" s="790"/>
      <c r="AI334" s="790"/>
      <c r="AJ334" s="793"/>
      <c r="AK334" s="190">
        <v>5</v>
      </c>
      <c r="AL334" s="194"/>
      <c r="AM334" s="195"/>
      <c r="AN334" s="195"/>
      <c r="AO334" s="196"/>
      <c r="AP334" s="796"/>
      <c r="AQ334" s="790"/>
      <c r="AR334" s="790"/>
      <c r="AS334" s="790"/>
      <c r="AT334" s="793"/>
      <c r="AU334" s="190">
        <v>5</v>
      </c>
      <c r="AV334" s="194"/>
      <c r="AW334" s="195"/>
      <c r="AX334" s="195"/>
      <c r="AY334" s="196"/>
    </row>
    <row r="335" spans="1:51" x14ac:dyDescent="0.2">
      <c r="A335" s="39"/>
      <c r="B335" s="796"/>
      <c r="C335" s="790"/>
      <c r="D335" s="790"/>
      <c r="E335" s="790"/>
      <c r="F335" s="793"/>
      <c r="G335" s="190">
        <v>6</v>
      </c>
      <c r="H335" s="194"/>
      <c r="I335" s="195"/>
      <c r="J335" s="195"/>
      <c r="K335" s="196"/>
      <c r="L335" s="796"/>
      <c r="M335" s="790"/>
      <c r="N335" s="790"/>
      <c r="O335" s="790"/>
      <c r="P335" s="793"/>
      <c r="Q335" s="190">
        <v>6</v>
      </c>
      <c r="R335" s="194"/>
      <c r="S335" s="195"/>
      <c r="T335" s="195"/>
      <c r="U335" s="196"/>
      <c r="V335" s="796"/>
      <c r="W335" s="790"/>
      <c r="X335" s="790"/>
      <c r="Y335" s="790"/>
      <c r="Z335" s="793"/>
      <c r="AA335" s="190">
        <v>6</v>
      </c>
      <c r="AB335" s="194"/>
      <c r="AC335" s="195"/>
      <c r="AD335" s="195"/>
      <c r="AE335" s="196"/>
      <c r="AF335" s="796"/>
      <c r="AG335" s="790"/>
      <c r="AH335" s="790"/>
      <c r="AI335" s="790"/>
      <c r="AJ335" s="793"/>
      <c r="AK335" s="190">
        <v>6</v>
      </c>
      <c r="AL335" s="194"/>
      <c r="AM335" s="195"/>
      <c r="AN335" s="195"/>
      <c r="AO335" s="196"/>
      <c r="AP335" s="796"/>
      <c r="AQ335" s="790"/>
      <c r="AR335" s="790"/>
      <c r="AS335" s="790"/>
      <c r="AT335" s="793"/>
      <c r="AU335" s="190">
        <v>6</v>
      </c>
      <c r="AV335" s="194"/>
      <c r="AW335" s="195"/>
      <c r="AX335" s="195"/>
      <c r="AY335" s="196"/>
    </row>
    <row r="336" spans="1:51" x14ac:dyDescent="0.2">
      <c r="A336" s="39"/>
      <c r="B336" s="796"/>
      <c r="C336" s="790"/>
      <c r="D336" s="790"/>
      <c r="E336" s="790"/>
      <c r="F336" s="793"/>
      <c r="G336" s="190">
        <v>7</v>
      </c>
      <c r="H336" s="194"/>
      <c r="I336" s="195"/>
      <c r="J336" s="195"/>
      <c r="K336" s="196"/>
      <c r="L336" s="796"/>
      <c r="M336" s="790"/>
      <c r="N336" s="790"/>
      <c r="O336" s="790"/>
      <c r="P336" s="793"/>
      <c r="Q336" s="190">
        <v>7</v>
      </c>
      <c r="R336" s="194"/>
      <c r="S336" s="195"/>
      <c r="T336" s="195"/>
      <c r="U336" s="196"/>
      <c r="V336" s="796"/>
      <c r="W336" s="790"/>
      <c r="X336" s="790"/>
      <c r="Y336" s="790"/>
      <c r="Z336" s="793"/>
      <c r="AA336" s="190">
        <v>7</v>
      </c>
      <c r="AB336" s="194"/>
      <c r="AC336" s="195"/>
      <c r="AD336" s="195"/>
      <c r="AE336" s="196"/>
      <c r="AF336" s="796"/>
      <c r="AG336" s="790"/>
      <c r="AH336" s="790"/>
      <c r="AI336" s="790"/>
      <c r="AJ336" s="793"/>
      <c r="AK336" s="190">
        <v>7</v>
      </c>
      <c r="AL336" s="194"/>
      <c r="AM336" s="195"/>
      <c r="AN336" s="195"/>
      <c r="AO336" s="196"/>
      <c r="AP336" s="796"/>
      <c r="AQ336" s="790"/>
      <c r="AR336" s="790"/>
      <c r="AS336" s="790"/>
      <c r="AT336" s="793"/>
      <c r="AU336" s="190">
        <v>7</v>
      </c>
      <c r="AV336" s="194"/>
      <c r="AW336" s="195"/>
      <c r="AX336" s="195"/>
      <c r="AY336" s="196"/>
    </row>
    <row r="337" spans="1:51" x14ac:dyDescent="0.2">
      <c r="A337" s="39"/>
      <c r="B337" s="796"/>
      <c r="C337" s="790"/>
      <c r="D337" s="790"/>
      <c r="E337" s="790"/>
      <c r="F337" s="793"/>
      <c r="G337" s="190">
        <v>8</v>
      </c>
      <c r="H337" s="194"/>
      <c r="I337" s="195"/>
      <c r="J337" s="195"/>
      <c r="K337" s="196"/>
      <c r="L337" s="796"/>
      <c r="M337" s="790"/>
      <c r="N337" s="790"/>
      <c r="O337" s="790"/>
      <c r="P337" s="793"/>
      <c r="Q337" s="190">
        <v>8</v>
      </c>
      <c r="R337" s="194"/>
      <c r="S337" s="195"/>
      <c r="T337" s="195"/>
      <c r="U337" s="196"/>
      <c r="V337" s="796"/>
      <c r="W337" s="790"/>
      <c r="X337" s="790"/>
      <c r="Y337" s="790"/>
      <c r="Z337" s="793"/>
      <c r="AA337" s="190">
        <v>8</v>
      </c>
      <c r="AB337" s="194"/>
      <c r="AC337" s="195"/>
      <c r="AD337" s="195"/>
      <c r="AE337" s="196"/>
      <c r="AF337" s="796"/>
      <c r="AG337" s="790"/>
      <c r="AH337" s="790"/>
      <c r="AI337" s="790"/>
      <c r="AJ337" s="793"/>
      <c r="AK337" s="190">
        <v>8</v>
      </c>
      <c r="AL337" s="194"/>
      <c r="AM337" s="195"/>
      <c r="AN337" s="195"/>
      <c r="AO337" s="196"/>
      <c r="AP337" s="796"/>
      <c r="AQ337" s="790"/>
      <c r="AR337" s="790"/>
      <c r="AS337" s="790"/>
      <c r="AT337" s="793"/>
      <c r="AU337" s="190">
        <v>8</v>
      </c>
      <c r="AV337" s="194"/>
      <c r="AW337" s="195"/>
      <c r="AX337" s="195"/>
      <c r="AY337" s="196"/>
    </row>
    <row r="338" spans="1:51" x14ac:dyDescent="0.2">
      <c r="A338" s="39"/>
      <c r="B338" s="797"/>
      <c r="C338" s="791"/>
      <c r="D338" s="791"/>
      <c r="E338" s="791"/>
      <c r="F338" s="794"/>
      <c r="G338" s="28">
        <v>9</v>
      </c>
      <c r="H338" s="28"/>
      <c r="I338" s="29"/>
      <c r="J338" s="29"/>
      <c r="K338" s="27"/>
      <c r="L338" s="797"/>
      <c r="M338" s="791"/>
      <c r="N338" s="791"/>
      <c r="O338" s="791"/>
      <c r="P338" s="794"/>
      <c r="Q338" s="28">
        <v>9</v>
      </c>
      <c r="R338" s="28"/>
      <c r="S338" s="29"/>
      <c r="T338" s="29"/>
      <c r="U338" s="27"/>
      <c r="V338" s="797"/>
      <c r="W338" s="791"/>
      <c r="X338" s="791"/>
      <c r="Y338" s="791"/>
      <c r="Z338" s="794"/>
      <c r="AA338" s="28">
        <v>9</v>
      </c>
      <c r="AB338" s="28"/>
      <c r="AC338" s="29"/>
      <c r="AD338" s="29"/>
      <c r="AE338" s="27"/>
      <c r="AF338" s="797"/>
      <c r="AG338" s="791"/>
      <c r="AH338" s="791"/>
      <c r="AI338" s="791"/>
      <c r="AJ338" s="794"/>
      <c r="AK338" s="28">
        <v>9</v>
      </c>
      <c r="AL338" s="28"/>
      <c r="AM338" s="29"/>
      <c r="AN338" s="29"/>
      <c r="AO338" s="27"/>
      <c r="AP338" s="797"/>
      <c r="AQ338" s="791"/>
      <c r="AR338" s="791"/>
      <c r="AS338" s="791"/>
      <c r="AT338" s="794"/>
      <c r="AU338" s="28">
        <v>9</v>
      </c>
      <c r="AV338" s="28"/>
      <c r="AW338" s="29"/>
      <c r="AX338" s="29"/>
      <c r="AY338" s="27"/>
    </row>
    <row r="339" spans="1:51" x14ac:dyDescent="0.2">
      <c r="A339" s="11"/>
      <c r="B339" s="795"/>
      <c r="C339" s="789"/>
      <c r="D339" s="789"/>
      <c r="E339" s="789"/>
      <c r="F339" s="792"/>
      <c r="G339" s="189">
        <v>0</v>
      </c>
      <c r="H339" s="191"/>
      <c r="I339" s="192"/>
      <c r="J339" s="192"/>
      <c r="K339" s="193"/>
      <c r="L339" s="795"/>
      <c r="M339" s="789"/>
      <c r="N339" s="789"/>
      <c r="O339" s="789"/>
      <c r="P339" s="792"/>
      <c r="Q339" s="189">
        <v>0</v>
      </c>
      <c r="R339" s="191"/>
      <c r="S339" s="192"/>
      <c r="T339" s="192"/>
      <c r="U339" s="193"/>
      <c r="V339" s="795"/>
      <c r="W339" s="789"/>
      <c r="X339" s="789"/>
      <c r="Y339" s="789"/>
      <c r="Z339" s="792"/>
      <c r="AA339" s="189">
        <v>0</v>
      </c>
      <c r="AB339" s="191"/>
      <c r="AC339" s="192"/>
      <c r="AD339" s="192"/>
      <c r="AE339" s="193"/>
      <c r="AF339" s="795"/>
      <c r="AG339" s="789"/>
      <c r="AH339" s="789"/>
      <c r="AI339" s="789"/>
      <c r="AJ339" s="792"/>
      <c r="AK339" s="189">
        <v>0</v>
      </c>
      <c r="AL339" s="191"/>
      <c r="AM339" s="192"/>
      <c r="AN339" s="192"/>
      <c r="AO339" s="193"/>
      <c r="AP339" s="795"/>
      <c r="AQ339" s="789"/>
      <c r="AR339" s="789"/>
      <c r="AS339" s="789"/>
      <c r="AT339" s="792"/>
      <c r="AU339" s="189">
        <v>0</v>
      </c>
      <c r="AV339" s="191"/>
      <c r="AW339" s="192"/>
      <c r="AX339" s="192"/>
      <c r="AY339" s="193"/>
    </row>
    <row r="340" spans="1:51" x14ac:dyDescent="0.2">
      <c r="B340" s="796"/>
      <c r="C340" s="790"/>
      <c r="D340" s="790"/>
      <c r="E340" s="790"/>
      <c r="F340" s="793"/>
      <c r="G340" s="190">
        <v>1</v>
      </c>
      <c r="H340" s="194"/>
      <c r="I340" s="195"/>
      <c r="J340" s="195"/>
      <c r="K340" s="196"/>
      <c r="L340" s="796"/>
      <c r="M340" s="790"/>
      <c r="N340" s="790"/>
      <c r="O340" s="790"/>
      <c r="P340" s="793"/>
      <c r="Q340" s="190">
        <v>1</v>
      </c>
      <c r="R340" s="194"/>
      <c r="S340" s="195"/>
      <c r="T340" s="195"/>
      <c r="U340" s="196"/>
      <c r="V340" s="796"/>
      <c r="W340" s="790"/>
      <c r="X340" s="790"/>
      <c r="Y340" s="790"/>
      <c r="Z340" s="793"/>
      <c r="AA340" s="190">
        <v>1</v>
      </c>
      <c r="AB340" s="194"/>
      <c r="AC340" s="195"/>
      <c r="AD340" s="195"/>
      <c r="AE340" s="196"/>
      <c r="AF340" s="796"/>
      <c r="AG340" s="790"/>
      <c r="AH340" s="790"/>
      <c r="AI340" s="790"/>
      <c r="AJ340" s="793"/>
      <c r="AK340" s="190">
        <v>1</v>
      </c>
      <c r="AL340" s="194"/>
      <c r="AM340" s="195"/>
      <c r="AN340" s="195"/>
      <c r="AO340" s="196"/>
      <c r="AP340" s="796"/>
      <c r="AQ340" s="790"/>
      <c r="AR340" s="790"/>
      <c r="AS340" s="790"/>
      <c r="AT340" s="793"/>
      <c r="AU340" s="190">
        <v>1</v>
      </c>
      <c r="AV340" s="194"/>
      <c r="AW340" s="195"/>
      <c r="AX340" s="195"/>
      <c r="AY340" s="196"/>
    </row>
    <row r="341" spans="1:51" x14ac:dyDescent="0.2">
      <c r="B341" s="796"/>
      <c r="C341" s="790"/>
      <c r="D341" s="790"/>
      <c r="E341" s="790"/>
      <c r="F341" s="793"/>
      <c r="G341" s="190">
        <v>2</v>
      </c>
      <c r="H341" s="194"/>
      <c r="I341" s="195"/>
      <c r="J341" s="195"/>
      <c r="K341" s="196"/>
      <c r="L341" s="796"/>
      <c r="M341" s="790"/>
      <c r="N341" s="790"/>
      <c r="O341" s="790"/>
      <c r="P341" s="793"/>
      <c r="Q341" s="190">
        <v>2</v>
      </c>
      <c r="R341" s="194"/>
      <c r="S341" s="195"/>
      <c r="T341" s="195"/>
      <c r="U341" s="196"/>
      <c r="V341" s="796"/>
      <c r="W341" s="790"/>
      <c r="X341" s="790"/>
      <c r="Y341" s="790"/>
      <c r="Z341" s="793"/>
      <c r="AA341" s="190">
        <v>2</v>
      </c>
      <c r="AB341" s="194"/>
      <c r="AC341" s="195"/>
      <c r="AD341" s="195"/>
      <c r="AE341" s="196"/>
      <c r="AF341" s="796"/>
      <c r="AG341" s="790"/>
      <c r="AH341" s="790"/>
      <c r="AI341" s="790"/>
      <c r="AJ341" s="793"/>
      <c r="AK341" s="190">
        <v>2</v>
      </c>
      <c r="AL341" s="194"/>
      <c r="AM341" s="195"/>
      <c r="AN341" s="195"/>
      <c r="AO341" s="196"/>
      <c r="AP341" s="796"/>
      <c r="AQ341" s="790"/>
      <c r="AR341" s="790"/>
      <c r="AS341" s="790"/>
      <c r="AT341" s="793"/>
      <c r="AU341" s="190">
        <v>2</v>
      </c>
      <c r="AV341" s="194"/>
      <c r="AW341" s="195"/>
      <c r="AX341" s="195"/>
      <c r="AY341" s="196"/>
    </row>
    <row r="342" spans="1:51" x14ac:dyDescent="0.2">
      <c r="B342" s="796"/>
      <c r="C342" s="790"/>
      <c r="D342" s="790"/>
      <c r="E342" s="790"/>
      <c r="F342" s="793"/>
      <c r="G342" s="190">
        <v>3</v>
      </c>
      <c r="H342" s="194"/>
      <c r="I342" s="195"/>
      <c r="J342" s="195"/>
      <c r="K342" s="196"/>
      <c r="L342" s="796"/>
      <c r="M342" s="790"/>
      <c r="N342" s="790"/>
      <c r="O342" s="790"/>
      <c r="P342" s="793"/>
      <c r="Q342" s="190">
        <v>3</v>
      </c>
      <c r="R342" s="194"/>
      <c r="S342" s="195"/>
      <c r="T342" s="195"/>
      <c r="U342" s="196"/>
      <c r="V342" s="796"/>
      <c r="W342" s="790"/>
      <c r="X342" s="790"/>
      <c r="Y342" s="790"/>
      <c r="Z342" s="793"/>
      <c r="AA342" s="190">
        <v>3</v>
      </c>
      <c r="AB342" s="194"/>
      <c r="AC342" s="195"/>
      <c r="AD342" s="195"/>
      <c r="AE342" s="196"/>
      <c r="AF342" s="796"/>
      <c r="AG342" s="790"/>
      <c r="AH342" s="790"/>
      <c r="AI342" s="790"/>
      <c r="AJ342" s="793"/>
      <c r="AK342" s="190">
        <v>3</v>
      </c>
      <c r="AL342" s="194"/>
      <c r="AM342" s="195"/>
      <c r="AN342" s="195"/>
      <c r="AO342" s="196"/>
      <c r="AP342" s="796"/>
      <c r="AQ342" s="790"/>
      <c r="AR342" s="790"/>
      <c r="AS342" s="790"/>
      <c r="AT342" s="793"/>
      <c r="AU342" s="190">
        <v>3</v>
      </c>
      <c r="AV342" s="194"/>
      <c r="AW342" s="195"/>
      <c r="AX342" s="195"/>
      <c r="AY342" s="196"/>
    </row>
    <row r="343" spans="1:51" x14ac:dyDescent="0.2">
      <c r="B343" s="796"/>
      <c r="C343" s="790"/>
      <c r="D343" s="790"/>
      <c r="E343" s="790"/>
      <c r="F343" s="793"/>
      <c r="G343" s="190">
        <v>4</v>
      </c>
      <c r="H343" s="194"/>
      <c r="I343" s="195"/>
      <c r="J343" s="195"/>
      <c r="K343" s="196"/>
      <c r="L343" s="796"/>
      <c r="M343" s="790"/>
      <c r="N343" s="790"/>
      <c r="O343" s="790"/>
      <c r="P343" s="793"/>
      <c r="Q343" s="190">
        <v>4</v>
      </c>
      <c r="R343" s="194"/>
      <c r="S343" s="195"/>
      <c r="T343" s="195"/>
      <c r="U343" s="196"/>
      <c r="V343" s="796"/>
      <c r="W343" s="790"/>
      <c r="X343" s="790"/>
      <c r="Y343" s="790"/>
      <c r="Z343" s="793"/>
      <c r="AA343" s="190">
        <v>4</v>
      </c>
      <c r="AB343" s="194"/>
      <c r="AC343" s="195"/>
      <c r="AD343" s="195"/>
      <c r="AE343" s="196"/>
      <c r="AF343" s="796"/>
      <c r="AG343" s="790"/>
      <c r="AH343" s="790"/>
      <c r="AI343" s="790"/>
      <c r="AJ343" s="793"/>
      <c r="AK343" s="190">
        <v>4</v>
      </c>
      <c r="AL343" s="194"/>
      <c r="AM343" s="195"/>
      <c r="AN343" s="195"/>
      <c r="AO343" s="196"/>
      <c r="AP343" s="796"/>
      <c r="AQ343" s="790"/>
      <c r="AR343" s="790"/>
      <c r="AS343" s="790"/>
      <c r="AT343" s="793"/>
      <c r="AU343" s="190">
        <v>4</v>
      </c>
      <c r="AV343" s="194"/>
      <c r="AW343" s="195"/>
      <c r="AX343" s="195"/>
      <c r="AY343" s="196"/>
    </row>
    <row r="344" spans="1:51" x14ac:dyDescent="0.2">
      <c r="B344" s="796"/>
      <c r="C344" s="790"/>
      <c r="D344" s="790"/>
      <c r="E344" s="790"/>
      <c r="F344" s="793"/>
      <c r="G344" s="190">
        <v>5</v>
      </c>
      <c r="H344" s="194"/>
      <c r="I344" s="195"/>
      <c r="J344" s="195"/>
      <c r="K344" s="196"/>
      <c r="L344" s="796"/>
      <c r="M344" s="790"/>
      <c r="N344" s="790"/>
      <c r="O344" s="790"/>
      <c r="P344" s="793"/>
      <c r="Q344" s="190">
        <v>5</v>
      </c>
      <c r="R344" s="194"/>
      <c r="S344" s="195"/>
      <c r="T344" s="195"/>
      <c r="U344" s="196"/>
      <c r="V344" s="796"/>
      <c r="W344" s="790"/>
      <c r="X344" s="790"/>
      <c r="Y344" s="790"/>
      <c r="Z344" s="793"/>
      <c r="AA344" s="190">
        <v>5</v>
      </c>
      <c r="AB344" s="194"/>
      <c r="AC344" s="195"/>
      <c r="AD344" s="195"/>
      <c r="AE344" s="196"/>
      <c r="AF344" s="796"/>
      <c r="AG344" s="790"/>
      <c r="AH344" s="790"/>
      <c r="AI344" s="790"/>
      <c r="AJ344" s="793"/>
      <c r="AK344" s="190">
        <v>5</v>
      </c>
      <c r="AL344" s="194"/>
      <c r="AM344" s="195"/>
      <c r="AN344" s="195"/>
      <c r="AO344" s="196"/>
      <c r="AP344" s="796"/>
      <c r="AQ344" s="790"/>
      <c r="AR344" s="790"/>
      <c r="AS344" s="790"/>
      <c r="AT344" s="793"/>
      <c r="AU344" s="190">
        <v>5</v>
      </c>
      <c r="AV344" s="194"/>
      <c r="AW344" s="195"/>
      <c r="AX344" s="195"/>
      <c r="AY344" s="196"/>
    </row>
    <row r="345" spans="1:51" x14ac:dyDescent="0.2">
      <c r="B345" s="796"/>
      <c r="C345" s="790"/>
      <c r="D345" s="790"/>
      <c r="E345" s="790"/>
      <c r="F345" s="793"/>
      <c r="G345" s="190">
        <v>6</v>
      </c>
      <c r="H345" s="194"/>
      <c r="I345" s="195"/>
      <c r="J345" s="195"/>
      <c r="K345" s="196"/>
      <c r="L345" s="796"/>
      <c r="M345" s="790"/>
      <c r="N345" s="790"/>
      <c r="O345" s="790"/>
      <c r="P345" s="793"/>
      <c r="Q345" s="190">
        <v>6</v>
      </c>
      <c r="R345" s="194"/>
      <c r="S345" s="195"/>
      <c r="T345" s="195"/>
      <c r="U345" s="196"/>
      <c r="V345" s="796"/>
      <c r="W345" s="790"/>
      <c r="X345" s="790"/>
      <c r="Y345" s="790"/>
      <c r="Z345" s="793"/>
      <c r="AA345" s="190">
        <v>6</v>
      </c>
      <c r="AB345" s="194"/>
      <c r="AC345" s="195"/>
      <c r="AD345" s="195"/>
      <c r="AE345" s="196"/>
      <c r="AF345" s="796"/>
      <c r="AG345" s="790"/>
      <c r="AH345" s="790"/>
      <c r="AI345" s="790"/>
      <c r="AJ345" s="793"/>
      <c r="AK345" s="190">
        <v>6</v>
      </c>
      <c r="AL345" s="194"/>
      <c r="AM345" s="195"/>
      <c r="AN345" s="195"/>
      <c r="AO345" s="196"/>
      <c r="AP345" s="796"/>
      <c r="AQ345" s="790"/>
      <c r="AR345" s="790"/>
      <c r="AS345" s="790"/>
      <c r="AT345" s="793"/>
      <c r="AU345" s="190">
        <v>6</v>
      </c>
      <c r="AV345" s="194"/>
      <c r="AW345" s="195"/>
      <c r="AX345" s="195"/>
      <c r="AY345" s="196"/>
    </row>
    <row r="346" spans="1:51" x14ac:dyDescent="0.2">
      <c r="B346" s="796"/>
      <c r="C346" s="790"/>
      <c r="D346" s="790"/>
      <c r="E346" s="790"/>
      <c r="F346" s="793"/>
      <c r="G346" s="190">
        <v>7</v>
      </c>
      <c r="H346" s="194"/>
      <c r="I346" s="195"/>
      <c r="J346" s="195"/>
      <c r="K346" s="196"/>
      <c r="L346" s="796"/>
      <c r="M346" s="790"/>
      <c r="N346" s="790"/>
      <c r="O346" s="790"/>
      <c r="P346" s="793"/>
      <c r="Q346" s="190">
        <v>7</v>
      </c>
      <c r="R346" s="194"/>
      <c r="S346" s="195"/>
      <c r="T346" s="195"/>
      <c r="U346" s="196"/>
      <c r="V346" s="796"/>
      <c r="W346" s="790"/>
      <c r="X346" s="790"/>
      <c r="Y346" s="790"/>
      <c r="Z346" s="793"/>
      <c r="AA346" s="190">
        <v>7</v>
      </c>
      <c r="AB346" s="194"/>
      <c r="AC346" s="195"/>
      <c r="AD346" s="195"/>
      <c r="AE346" s="196"/>
      <c r="AF346" s="796"/>
      <c r="AG346" s="790"/>
      <c r="AH346" s="790"/>
      <c r="AI346" s="790"/>
      <c r="AJ346" s="793"/>
      <c r="AK346" s="190">
        <v>7</v>
      </c>
      <c r="AL346" s="194"/>
      <c r="AM346" s="195"/>
      <c r="AN346" s="195"/>
      <c r="AO346" s="196"/>
      <c r="AP346" s="796"/>
      <c r="AQ346" s="790"/>
      <c r="AR346" s="790"/>
      <c r="AS346" s="790"/>
      <c r="AT346" s="793"/>
      <c r="AU346" s="190">
        <v>7</v>
      </c>
      <c r="AV346" s="194"/>
      <c r="AW346" s="195"/>
      <c r="AX346" s="195"/>
      <c r="AY346" s="196"/>
    </row>
    <row r="347" spans="1:51" x14ac:dyDescent="0.2">
      <c r="B347" s="796"/>
      <c r="C347" s="790"/>
      <c r="D347" s="790"/>
      <c r="E347" s="790"/>
      <c r="F347" s="793"/>
      <c r="G347" s="190">
        <v>8</v>
      </c>
      <c r="H347" s="194"/>
      <c r="I347" s="195"/>
      <c r="J347" s="195"/>
      <c r="K347" s="196"/>
      <c r="L347" s="796"/>
      <c r="M347" s="790"/>
      <c r="N347" s="790"/>
      <c r="O347" s="790"/>
      <c r="P347" s="793"/>
      <c r="Q347" s="190">
        <v>8</v>
      </c>
      <c r="R347" s="194"/>
      <c r="S347" s="195"/>
      <c r="T347" s="195"/>
      <c r="U347" s="196"/>
      <c r="V347" s="796"/>
      <c r="W347" s="790"/>
      <c r="X347" s="790"/>
      <c r="Y347" s="790"/>
      <c r="Z347" s="793"/>
      <c r="AA347" s="190">
        <v>8</v>
      </c>
      <c r="AB347" s="194"/>
      <c r="AC347" s="195"/>
      <c r="AD347" s="195"/>
      <c r="AE347" s="196"/>
      <c r="AF347" s="796"/>
      <c r="AG347" s="790"/>
      <c r="AH347" s="790"/>
      <c r="AI347" s="790"/>
      <c r="AJ347" s="793"/>
      <c r="AK347" s="190">
        <v>8</v>
      </c>
      <c r="AL347" s="194"/>
      <c r="AM347" s="195"/>
      <c r="AN347" s="195"/>
      <c r="AO347" s="196"/>
      <c r="AP347" s="796"/>
      <c r="AQ347" s="790"/>
      <c r="AR347" s="790"/>
      <c r="AS347" s="790"/>
      <c r="AT347" s="793"/>
      <c r="AU347" s="190">
        <v>8</v>
      </c>
      <c r="AV347" s="194"/>
      <c r="AW347" s="195"/>
      <c r="AX347" s="195"/>
      <c r="AY347" s="196"/>
    </row>
    <row r="348" spans="1:51" x14ac:dyDescent="0.2">
      <c r="B348" s="797"/>
      <c r="C348" s="791"/>
      <c r="D348" s="791"/>
      <c r="E348" s="791"/>
      <c r="F348" s="794"/>
      <c r="G348" s="28">
        <v>9</v>
      </c>
      <c r="H348" s="28"/>
      <c r="I348" s="29"/>
      <c r="J348" s="29"/>
      <c r="K348" s="27"/>
      <c r="L348" s="797"/>
      <c r="M348" s="791"/>
      <c r="N348" s="791"/>
      <c r="O348" s="791"/>
      <c r="P348" s="794"/>
      <c r="Q348" s="28">
        <v>9</v>
      </c>
      <c r="R348" s="28"/>
      <c r="S348" s="29"/>
      <c r="T348" s="29"/>
      <c r="U348" s="27"/>
      <c r="V348" s="797"/>
      <c r="W348" s="791"/>
      <c r="X348" s="791"/>
      <c r="Y348" s="791"/>
      <c r="Z348" s="794"/>
      <c r="AA348" s="28">
        <v>9</v>
      </c>
      <c r="AB348" s="28"/>
      <c r="AC348" s="29"/>
      <c r="AD348" s="29"/>
      <c r="AE348" s="27"/>
      <c r="AF348" s="797"/>
      <c r="AG348" s="791"/>
      <c r="AH348" s="791"/>
      <c r="AI348" s="791"/>
      <c r="AJ348" s="794"/>
      <c r="AK348" s="28">
        <v>9</v>
      </c>
      <c r="AL348" s="28"/>
      <c r="AM348" s="29"/>
      <c r="AN348" s="29"/>
      <c r="AO348" s="27"/>
      <c r="AP348" s="797"/>
      <c r="AQ348" s="791"/>
      <c r="AR348" s="791"/>
      <c r="AS348" s="791"/>
      <c r="AT348" s="794"/>
      <c r="AU348" s="28">
        <v>9</v>
      </c>
      <c r="AV348" s="28"/>
      <c r="AW348" s="29"/>
      <c r="AX348" s="29"/>
      <c r="AY348" s="27"/>
    </row>
    <row r="349" spans="1:51" x14ac:dyDescent="0.2">
      <c r="B349" s="795"/>
      <c r="C349" s="789"/>
      <c r="D349" s="789"/>
      <c r="E349" s="789"/>
      <c r="F349" s="792"/>
      <c r="G349" s="189">
        <v>0</v>
      </c>
      <c r="H349" s="191"/>
      <c r="I349" s="192"/>
      <c r="J349" s="192"/>
      <c r="K349" s="193"/>
      <c r="L349" s="795"/>
      <c r="M349" s="789"/>
      <c r="N349" s="789"/>
      <c r="O349" s="789"/>
      <c r="P349" s="792"/>
      <c r="Q349" s="189">
        <v>0</v>
      </c>
      <c r="R349" s="191"/>
      <c r="S349" s="192"/>
      <c r="T349" s="192"/>
      <c r="U349" s="193"/>
      <c r="V349" s="795"/>
      <c r="W349" s="789"/>
      <c r="X349" s="789"/>
      <c r="Y349" s="789"/>
      <c r="Z349" s="792"/>
      <c r="AA349" s="189">
        <v>0</v>
      </c>
      <c r="AB349" s="191"/>
      <c r="AC349" s="192"/>
      <c r="AD349" s="192"/>
      <c r="AE349" s="193"/>
      <c r="AF349" s="795"/>
      <c r="AG349" s="789"/>
      <c r="AH349" s="789"/>
      <c r="AI349" s="789"/>
      <c r="AJ349" s="792"/>
      <c r="AK349" s="189">
        <v>0</v>
      </c>
      <c r="AL349" s="191"/>
      <c r="AM349" s="192"/>
      <c r="AN349" s="192"/>
      <c r="AO349" s="193"/>
      <c r="AP349" s="795"/>
      <c r="AQ349" s="789"/>
      <c r="AR349" s="789"/>
      <c r="AS349" s="789"/>
      <c r="AT349" s="792"/>
      <c r="AU349" s="189">
        <v>0</v>
      </c>
      <c r="AV349" s="191"/>
      <c r="AW349" s="192"/>
      <c r="AX349" s="192"/>
      <c r="AY349" s="193"/>
    </row>
    <row r="350" spans="1:51" x14ac:dyDescent="0.2">
      <c r="B350" s="796"/>
      <c r="C350" s="790"/>
      <c r="D350" s="790"/>
      <c r="E350" s="790"/>
      <c r="F350" s="793"/>
      <c r="G350" s="190">
        <v>1</v>
      </c>
      <c r="H350" s="194"/>
      <c r="I350" s="195"/>
      <c r="J350" s="195"/>
      <c r="K350" s="196"/>
      <c r="L350" s="796"/>
      <c r="M350" s="790"/>
      <c r="N350" s="790"/>
      <c r="O350" s="790"/>
      <c r="P350" s="793"/>
      <c r="Q350" s="190">
        <v>1</v>
      </c>
      <c r="R350" s="194"/>
      <c r="S350" s="195"/>
      <c r="T350" s="195"/>
      <c r="U350" s="196"/>
      <c r="V350" s="796"/>
      <c r="W350" s="790"/>
      <c r="X350" s="790"/>
      <c r="Y350" s="790"/>
      <c r="Z350" s="793"/>
      <c r="AA350" s="190">
        <v>1</v>
      </c>
      <c r="AB350" s="194"/>
      <c r="AC350" s="195"/>
      <c r="AD350" s="195"/>
      <c r="AE350" s="196"/>
      <c r="AF350" s="796"/>
      <c r="AG350" s="790"/>
      <c r="AH350" s="790"/>
      <c r="AI350" s="790"/>
      <c r="AJ350" s="793"/>
      <c r="AK350" s="190">
        <v>1</v>
      </c>
      <c r="AL350" s="194"/>
      <c r="AM350" s="195"/>
      <c r="AN350" s="195"/>
      <c r="AO350" s="196"/>
      <c r="AP350" s="796"/>
      <c r="AQ350" s="790"/>
      <c r="AR350" s="790"/>
      <c r="AS350" s="790"/>
      <c r="AT350" s="793"/>
      <c r="AU350" s="190">
        <v>1</v>
      </c>
      <c r="AV350" s="194"/>
      <c r="AW350" s="195"/>
      <c r="AX350" s="195"/>
      <c r="AY350" s="196"/>
    </row>
    <row r="351" spans="1:51" x14ac:dyDescent="0.2">
      <c r="B351" s="796"/>
      <c r="C351" s="790"/>
      <c r="D351" s="790"/>
      <c r="E351" s="790"/>
      <c r="F351" s="793"/>
      <c r="G351" s="190">
        <v>2</v>
      </c>
      <c r="H351" s="194"/>
      <c r="I351" s="195"/>
      <c r="J351" s="195"/>
      <c r="K351" s="196"/>
      <c r="L351" s="796"/>
      <c r="M351" s="790"/>
      <c r="N351" s="790"/>
      <c r="O351" s="790"/>
      <c r="P351" s="793"/>
      <c r="Q351" s="190">
        <v>2</v>
      </c>
      <c r="R351" s="194"/>
      <c r="S351" s="195"/>
      <c r="T351" s="195"/>
      <c r="U351" s="196"/>
      <c r="V351" s="796"/>
      <c r="W351" s="790"/>
      <c r="X351" s="790"/>
      <c r="Y351" s="790"/>
      <c r="Z351" s="793"/>
      <c r="AA351" s="190">
        <v>2</v>
      </c>
      <c r="AB351" s="194"/>
      <c r="AC351" s="195"/>
      <c r="AD351" s="195"/>
      <c r="AE351" s="196"/>
      <c r="AF351" s="796"/>
      <c r="AG351" s="790"/>
      <c r="AH351" s="790"/>
      <c r="AI351" s="790"/>
      <c r="AJ351" s="793"/>
      <c r="AK351" s="190">
        <v>2</v>
      </c>
      <c r="AL351" s="194"/>
      <c r="AM351" s="195"/>
      <c r="AN351" s="195"/>
      <c r="AO351" s="196"/>
      <c r="AP351" s="796"/>
      <c r="AQ351" s="790"/>
      <c r="AR351" s="790"/>
      <c r="AS351" s="790"/>
      <c r="AT351" s="793"/>
      <c r="AU351" s="190">
        <v>2</v>
      </c>
      <c r="AV351" s="194"/>
      <c r="AW351" s="195"/>
      <c r="AX351" s="195"/>
      <c r="AY351" s="196"/>
    </row>
    <row r="352" spans="1:51" x14ac:dyDescent="0.2">
      <c r="B352" s="796"/>
      <c r="C352" s="790"/>
      <c r="D352" s="790"/>
      <c r="E352" s="790"/>
      <c r="F352" s="793"/>
      <c r="G352" s="190">
        <v>3</v>
      </c>
      <c r="H352" s="194"/>
      <c r="I352" s="195"/>
      <c r="J352" s="195"/>
      <c r="K352" s="196"/>
      <c r="L352" s="796"/>
      <c r="M352" s="790"/>
      <c r="N352" s="790"/>
      <c r="O352" s="790"/>
      <c r="P352" s="793"/>
      <c r="Q352" s="190">
        <v>3</v>
      </c>
      <c r="R352" s="194"/>
      <c r="S352" s="195"/>
      <c r="T352" s="195"/>
      <c r="U352" s="196"/>
      <c r="V352" s="796"/>
      <c r="W352" s="790"/>
      <c r="X352" s="790"/>
      <c r="Y352" s="790"/>
      <c r="Z352" s="793"/>
      <c r="AA352" s="190">
        <v>3</v>
      </c>
      <c r="AB352" s="194"/>
      <c r="AC352" s="195"/>
      <c r="AD352" s="195"/>
      <c r="AE352" s="196"/>
      <c r="AF352" s="796"/>
      <c r="AG352" s="790"/>
      <c r="AH352" s="790"/>
      <c r="AI352" s="790"/>
      <c r="AJ352" s="793"/>
      <c r="AK352" s="190">
        <v>3</v>
      </c>
      <c r="AL352" s="194"/>
      <c r="AM352" s="195"/>
      <c r="AN352" s="195"/>
      <c r="AO352" s="196"/>
      <c r="AP352" s="796"/>
      <c r="AQ352" s="790"/>
      <c r="AR352" s="790"/>
      <c r="AS352" s="790"/>
      <c r="AT352" s="793"/>
      <c r="AU352" s="190">
        <v>3</v>
      </c>
      <c r="AV352" s="194"/>
      <c r="AW352" s="195"/>
      <c r="AX352" s="195"/>
      <c r="AY352" s="196"/>
    </row>
    <row r="353" spans="2:54" x14ac:dyDescent="0.2">
      <c r="B353" s="796"/>
      <c r="C353" s="790"/>
      <c r="D353" s="790"/>
      <c r="E353" s="790"/>
      <c r="F353" s="793"/>
      <c r="G353" s="190">
        <v>4</v>
      </c>
      <c r="H353" s="194"/>
      <c r="I353" s="195"/>
      <c r="J353" s="195"/>
      <c r="K353" s="196"/>
      <c r="L353" s="796"/>
      <c r="M353" s="790"/>
      <c r="N353" s="790"/>
      <c r="O353" s="790"/>
      <c r="P353" s="793"/>
      <c r="Q353" s="190">
        <v>4</v>
      </c>
      <c r="R353" s="194"/>
      <c r="S353" s="195"/>
      <c r="T353" s="195"/>
      <c r="U353" s="196"/>
      <c r="V353" s="796"/>
      <c r="W353" s="790"/>
      <c r="X353" s="790"/>
      <c r="Y353" s="790"/>
      <c r="Z353" s="793"/>
      <c r="AA353" s="190">
        <v>4</v>
      </c>
      <c r="AB353" s="194"/>
      <c r="AC353" s="195"/>
      <c r="AD353" s="195"/>
      <c r="AE353" s="196"/>
      <c r="AF353" s="796"/>
      <c r="AG353" s="790"/>
      <c r="AH353" s="790"/>
      <c r="AI353" s="790"/>
      <c r="AJ353" s="793"/>
      <c r="AK353" s="190">
        <v>4</v>
      </c>
      <c r="AL353" s="194"/>
      <c r="AM353" s="195"/>
      <c r="AN353" s="195"/>
      <c r="AO353" s="196"/>
      <c r="AP353" s="796"/>
      <c r="AQ353" s="790"/>
      <c r="AR353" s="790"/>
      <c r="AS353" s="790"/>
      <c r="AT353" s="793"/>
      <c r="AU353" s="190">
        <v>4</v>
      </c>
      <c r="AV353" s="194"/>
      <c r="AW353" s="195"/>
      <c r="AX353" s="195"/>
      <c r="AY353" s="196"/>
    </row>
    <row r="354" spans="2:54" x14ac:dyDescent="0.2">
      <c r="B354" s="796"/>
      <c r="C354" s="790"/>
      <c r="D354" s="790"/>
      <c r="E354" s="790"/>
      <c r="F354" s="793"/>
      <c r="G354" s="190">
        <v>5</v>
      </c>
      <c r="H354" s="194"/>
      <c r="I354" s="195"/>
      <c r="J354" s="195"/>
      <c r="K354" s="196"/>
      <c r="L354" s="796"/>
      <c r="M354" s="790"/>
      <c r="N354" s="790"/>
      <c r="O354" s="790"/>
      <c r="P354" s="793"/>
      <c r="Q354" s="190">
        <v>5</v>
      </c>
      <c r="R354" s="194"/>
      <c r="S354" s="195"/>
      <c r="T354" s="195"/>
      <c r="U354" s="196"/>
      <c r="V354" s="796"/>
      <c r="W354" s="790"/>
      <c r="X354" s="790"/>
      <c r="Y354" s="790"/>
      <c r="Z354" s="793"/>
      <c r="AA354" s="190">
        <v>5</v>
      </c>
      <c r="AB354" s="194"/>
      <c r="AC354" s="195"/>
      <c r="AD354" s="195"/>
      <c r="AE354" s="196"/>
      <c r="AF354" s="796"/>
      <c r="AG354" s="790"/>
      <c r="AH354" s="790"/>
      <c r="AI354" s="790"/>
      <c r="AJ354" s="793"/>
      <c r="AK354" s="190">
        <v>5</v>
      </c>
      <c r="AL354" s="194"/>
      <c r="AM354" s="195"/>
      <c r="AN354" s="195"/>
      <c r="AO354" s="196"/>
      <c r="AP354" s="796"/>
      <c r="AQ354" s="790"/>
      <c r="AR354" s="790"/>
      <c r="AS354" s="790"/>
      <c r="AT354" s="793"/>
      <c r="AU354" s="190">
        <v>5</v>
      </c>
      <c r="AV354" s="194"/>
      <c r="AW354" s="195"/>
      <c r="AX354" s="195"/>
      <c r="AY354" s="196"/>
    </row>
    <row r="355" spans="2:54" x14ac:dyDescent="0.2">
      <c r="B355" s="796"/>
      <c r="C355" s="790"/>
      <c r="D355" s="790"/>
      <c r="E355" s="790"/>
      <c r="F355" s="793"/>
      <c r="G355" s="190">
        <v>6</v>
      </c>
      <c r="H355" s="194"/>
      <c r="I355" s="195"/>
      <c r="J355" s="195"/>
      <c r="K355" s="196"/>
      <c r="L355" s="796"/>
      <c r="M355" s="790"/>
      <c r="N355" s="790"/>
      <c r="O355" s="790"/>
      <c r="P355" s="793"/>
      <c r="Q355" s="190">
        <v>6</v>
      </c>
      <c r="R355" s="194"/>
      <c r="S355" s="195"/>
      <c r="T355" s="195"/>
      <c r="U355" s="196"/>
      <c r="V355" s="796"/>
      <c r="W355" s="790"/>
      <c r="X355" s="790"/>
      <c r="Y355" s="790"/>
      <c r="Z355" s="793"/>
      <c r="AA355" s="190">
        <v>6</v>
      </c>
      <c r="AB355" s="194"/>
      <c r="AC355" s="195"/>
      <c r="AD355" s="195"/>
      <c r="AE355" s="196"/>
      <c r="AF355" s="796"/>
      <c r="AG355" s="790"/>
      <c r="AH355" s="790"/>
      <c r="AI355" s="790"/>
      <c r="AJ355" s="793"/>
      <c r="AK355" s="190">
        <v>6</v>
      </c>
      <c r="AL355" s="194"/>
      <c r="AM355" s="195"/>
      <c r="AN355" s="195"/>
      <c r="AO355" s="196"/>
      <c r="AP355" s="796"/>
      <c r="AQ355" s="790"/>
      <c r="AR355" s="790"/>
      <c r="AS355" s="790"/>
      <c r="AT355" s="793"/>
      <c r="AU355" s="190">
        <v>6</v>
      </c>
      <c r="AV355" s="194"/>
      <c r="AW355" s="195"/>
      <c r="AX355" s="195"/>
      <c r="AY355" s="196"/>
    </row>
    <row r="356" spans="2:54" x14ac:dyDescent="0.2">
      <c r="B356" s="796"/>
      <c r="C356" s="790"/>
      <c r="D356" s="790"/>
      <c r="E356" s="790"/>
      <c r="F356" s="793"/>
      <c r="G356" s="190">
        <v>7</v>
      </c>
      <c r="H356" s="194"/>
      <c r="I356" s="195"/>
      <c r="J356" s="195"/>
      <c r="K356" s="196"/>
      <c r="L356" s="796"/>
      <c r="M356" s="790"/>
      <c r="N356" s="790"/>
      <c r="O356" s="790"/>
      <c r="P356" s="793"/>
      <c r="Q356" s="190">
        <v>7</v>
      </c>
      <c r="R356" s="194"/>
      <c r="S356" s="195"/>
      <c r="T356" s="195"/>
      <c r="U356" s="196"/>
      <c r="V356" s="796"/>
      <c r="W356" s="790"/>
      <c r="X356" s="790"/>
      <c r="Y356" s="790"/>
      <c r="Z356" s="793"/>
      <c r="AA356" s="190">
        <v>7</v>
      </c>
      <c r="AB356" s="194"/>
      <c r="AC356" s="195"/>
      <c r="AD356" s="195"/>
      <c r="AE356" s="196"/>
      <c r="AF356" s="796"/>
      <c r="AG356" s="790"/>
      <c r="AH356" s="790"/>
      <c r="AI356" s="790"/>
      <c r="AJ356" s="793"/>
      <c r="AK356" s="190">
        <v>7</v>
      </c>
      <c r="AL356" s="194"/>
      <c r="AM356" s="195"/>
      <c r="AN356" s="195"/>
      <c r="AO356" s="196"/>
      <c r="AP356" s="796"/>
      <c r="AQ356" s="790"/>
      <c r="AR356" s="790"/>
      <c r="AS356" s="790"/>
      <c r="AT356" s="793"/>
      <c r="AU356" s="190">
        <v>7</v>
      </c>
      <c r="AV356" s="194"/>
      <c r="AW356" s="195"/>
      <c r="AX356" s="195"/>
      <c r="AY356" s="196"/>
    </row>
    <row r="357" spans="2:54" x14ac:dyDescent="0.2">
      <c r="B357" s="796"/>
      <c r="C357" s="790"/>
      <c r="D357" s="790"/>
      <c r="E357" s="790"/>
      <c r="F357" s="793"/>
      <c r="G357" s="190">
        <v>8</v>
      </c>
      <c r="H357" s="194"/>
      <c r="I357" s="195"/>
      <c r="J357" s="195"/>
      <c r="K357" s="196"/>
      <c r="L357" s="796"/>
      <c r="M357" s="790"/>
      <c r="N357" s="790"/>
      <c r="O357" s="790"/>
      <c r="P357" s="793"/>
      <c r="Q357" s="190">
        <v>8</v>
      </c>
      <c r="R357" s="194"/>
      <c r="S357" s="195"/>
      <c r="T357" s="195"/>
      <c r="U357" s="196"/>
      <c r="V357" s="796"/>
      <c r="W357" s="790"/>
      <c r="X357" s="790"/>
      <c r="Y357" s="790"/>
      <c r="Z357" s="793"/>
      <c r="AA357" s="190">
        <v>8</v>
      </c>
      <c r="AB357" s="194"/>
      <c r="AC357" s="195"/>
      <c r="AD357" s="195"/>
      <c r="AE357" s="196"/>
      <c r="AF357" s="796"/>
      <c r="AG357" s="790"/>
      <c r="AH357" s="790"/>
      <c r="AI357" s="790"/>
      <c r="AJ357" s="793"/>
      <c r="AK357" s="190">
        <v>8</v>
      </c>
      <c r="AL357" s="194"/>
      <c r="AM357" s="195"/>
      <c r="AN357" s="195"/>
      <c r="AO357" s="196"/>
      <c r="AP357" s="796"/>
      <c r="AQ357" s="790"/>
      <c r="AR357" s="790"/>
      <c r="AS357" s="790"/>
      <c r="AT357" s="793"/>
      <c r="AU357" s="190">
        <v>8</v>
      </c>
      <c r="AV357" s="194"/>
      <c r="AW357" s="195"/>
      <c r="AX357" s="195"/>
      <c r="AY357" s="196"/>
    </row>
    <row r="358" spans="2:54" ht="13.5" thickBot="1" x14ac:dyDescent="0.25">
      <c r="B358" s="797"/>
      <c r="C358" s="791"/>
      <c r="D358" s="791"/>
      <c r="E358" s="791"/>
      <c r="F358" s="794"/>
      <c r="G358" s="28">
        <v>9</v>
      </c>
      <c r="H358" s="28"/>
      <c r="I358" s="29"/>
      <c r="J358" s="29"/>
      <c r="K358" s="27"/>
      <c r="L358" s="797"/>
      <c r="M358" s="791"/>
      <c r="N358" s="791"/>
      <c r="O358" s="791"/>
      <c r="P358" s="794"/>
      <c r="Q358" s="28">
        <v>9</v>
      </c>
      <c r="R358" s="28"/>
      <c r="S358" s="29"/>
      <c r="T358" s="29"/>
      <c r="U358" s="27"/>
      <c r="V358" s="797"/>
      <c r="W358" s="791"/>
      <c r="X358" s="791"/>
      <c r="Y358" s="791"/>
      <c r="Z358" s="794"/>
      <c r="AA358" s="28">
        <v>9</v>
      </c>
      <c r="AB358" s="28"/>
      <c r="AC358" s="29"/>
      <c r="AD358" s="29"/>
      <c r="AE358" s="27"/>
      <c r="AF358" s="797"/>
      <c r="AG358" s="791"/>
      <c r="AH358" s="791"/>
      <c r="AI358" s="791"/>
      <c r="AJ358" s="794"/>
      <c r="AK358" s="28">
        <v>9</v>
      </c>
      <c r="AL358" s="28"/>
      <c r="AM358" s="29"/>
      <c r="AN358" s="29"/>
      <c r="AO358" s="27"/>
      <c r="AP358" s="797"/>
      <c r="AQ358" s="791"/>
      <c r="AR358" s="791"/>
      <c r="AS358" s="791"/>
      <c r="AT358" s="794"/>
      <c r="AU358" s="28">
        <v>9</v>
      </c>
      <c r="AV358" s="28"/>
      <c r="AW358" s="29"/>
      <c r="AX358" s="29"/>
      <c r="AY358" s="27"/>
    </row>
    <row r="359" spans="2:54" ht="13.5" thickBot="1" x14ac:dyDescent="0.25">
      <c r="B359" s="783">
        <f>10000*COUNTA(F309:F358)</f>
        <v>0</v>
      </c>
      <c r="C359" s="784"/>
      <c r="D359" s="784"/>
      <c r="E359" s="784"/>
      <c r="F359" s="785"/>
      <c r="G359" s="41"/>
      <c r="H359" s="41"/>
      <c r="I359" s="41"/>
      <c r="J359" s="41"/>
      <c r="K359" s="41"/>
      <c r="L359" s="783">
        <f>10000*COUNTA(P309:P358)</f>
        <v>0</v>
      </c>
      <c r="M359" s="784"/>
      <c r="N359" s="784"/>
      <c r="O359" s="784"/>
      <c r="P359" s="785"/>
      <c r="Q359" s="40"/>
      <c r="R359" s="41"/>
      <c r="S359" s="41"/>
      <c r="T359" s="41"/>
      <c r="U359" s="41"/>
      <c r="V359" s="783">
        <f>10000*COUNTA(Z309:Z358)</f>
        <v>0</v>
      </c>
      <c r="W359" s="784"/>
      <c r="X359" s="784"/>
      <c r="Y359" s="784"/>
      <c r="Z359" s="785"/>
      <c r="AA359" s="40"/>
      <c r="AB359" s="41"/>
      <c r="AC359" s="41"/>
      <c r="AD359" s="41"/>
      <c r="AE359" s="41"/>
      <c r="AF359" s="783">
        <f>10000*COUNTA(AJ309:AJ358)</f>
        <v>0</v>
      </c>
      <c r="AG359" s="784"/>
      <c r="AH359" s="784"/>
      <c r="AI359" s="784"/>
      <c r="AJ359" s="785"/>
      <c r="AK359" s="40"/>
      <c r="AL359" s="41"/>
      <c r="AM359" s="41"/>
      <c r="AN359" s="41"/>
      <c r="AO359" s="41"/>
      <c r="AP359" s="783">
        <f>10000*COUNTA(AT309:AT358)</f>
        <v>0</v>
      </c>
      <c r="AQ359" s="784"/>
      <c r="AR359" s="784"/>
      <c r="AS359" s="784"/>
      <c r="AT359" s="785"/>
      <c r="AU359" s="40"/>
      <c r="AV359" s="41"/>
      <c r="AW359" s="41"/>
      <c r="AX359" s="41"/>
      <c r="AY359" s="41"/>
      <c r="AZ359" s="773" t="s">
        <v>638</v>
      </c>
      <c r="BA359" s="774"/>
      <c r="BB359" s="775"/>
    </row>
    <row r="363" spans="2:54" x14ac:dyDescent="0.2">
      <c r="B363" s="780" t="s">
        <v>639</v>
      </c>
      <c r="C363" s="781"/>
      <c r="D363" s="781"/>
      <c r="E363" s="781"/>
      <c r="F363" s="781"/>
      <c r="G363" s="781"/>
      <c r="H363" s="781"/>
      <c r="I363" s="781"/>
      <c r="J363" s="781"/>
      <c r="K363" s="781"/>
      <c r="L363" s="781"/>
      <c r="M363" s="781"/>
      <c r="N363" s="781"/>
      <c r="O363" s="781"/>
      <c r="P363" s="781"/>
      <c r="Q363" s="781"/>
      <c r="R363" s="781"/>
      <c r="S363" s="781"/>
      <c r="T363" s="781"/>
      <c r="U363" s="781"/>
      <c r="V363" s="781"/>
      <c r="W363" s="781"/>
      <c r="X363" s="781"/>
      <c r="Y363" s="781"/>
      <c r="Z363" s="781"/>
      <c r="AA363" s="781"/>
      <c r="AB363" s="781"/>
      <c r="AC363" s="781"/>
      <c r="AD363" s="781"/>
      <c r="AE363" s="781"/>
      <c r="AF363" s="781"/>
      <c r="AG363" s="781"/>
      <c r="AH363" s="781"/>
      <c r="AI363" s="781"/>
      <c r="AJ363" s="781"/>
      <c r="AK363" s="781"/>
      <c r="AL363" s="781"/>
      <c r="AM363" s="781"/>
      <c r="AN363" s="781"/>
      <c r="AO363" s="781"/>
      <c r="AP363" s="781"/>
      <c r="AQ363" s="781"/>
      <c r="AR363" s="781"/>
      <c r="AS363" s="781"/>
      <c r="AT363" s="781"/>
      <c r="AU363" s="781"/>
      <c r="AV363" s="781"/>
      <c r="AW363" s="781"/>
      <c r="AX363" s="781"/>
      <c r="AY363" s="782"/>
    </row>
    <row r="364" spans="2:54" x14ac:dyDescent="0.2">
      <c r="B364" s="780" t="s">
        <v>896</v>
      </c>
      <c r="C364" s="781"/>
      <c r="D364" s="781"/>
      <c r="E364" s="781"/>
      <c r="F364" s="781"/>
      <c r="G364" s="781"/>
      <c r="H364" s="781"/>
      <c r="I364" s="781"/>
      <c r="J364" s="781"/>
      <c r="K364" s="781"/>
      <c r="L364" s="781"/>
      <c r="M364" s="781"/>
      <c r="N364" s="781"/>
      <c r="O364" s="781"/>
      <c r="P364" s="781"/>
      <c r="Q364" s="781"/>
      <c r="R364" s="781"/>
      <c r="S364" s="781"/>
      <c r="T364" s="781"/>
      <c r="U364" s="781"/>
      <c r="V364" s="781"/>
      <c r="W364" s="781"/>
      <c r="X364" s="781"/>
      <c r="Y364" s="781"/>
      <c r="Z364" s="781"/>
      <c r="AA364" s="781"/>
      <c r="AB364" s="781"/>
      <c r="AC364" s="781"/>
      <c r="AD364" s="781"/>
      <c r="AE364" s="781"/>
      <c r="AF364" s="781"/>
      <c r="AG364" s="781"/>
      <c r="AH364" s="781"/>
      <c r="AI364" s="781"/>
      <c r="AJ364" s="781"/>
      <c r="AK364" s="781"/>
      <c r="AL364" s="781"/>
      <c r="AM364" s="781"/>
      <c r="AN364" s="781"/>
      <c r="AO364" s="781"/>
      <c r="AP364" s="781"/>
      <c r="AQ364" s="781"/>
      <c r="AR364" s="781"/>
      <c r="AS364" s="781"/>
      <c r="AT364" s="781"/>
      <c r="AU364" s="781"/>
      <c r="AV364" s="781"/>
      <c r="AW364" s="781"/>
      <c r="AX364" s="781"/>
      <c r="AY364" s="782"/>
    </row>
    <row r="365" spans="2:54" ht="25.5" customHeight="1" x14ac:dyDescent="0.2">
      <c r="B365" s="776" t="s">
        <v>500</v>
      </c>
      <c r="C365" s="777"/>
      <c r="D365" s="777"/>
      <c r="E365" s="777"/>
      <c r="F365" s="777"/>
      <c r="G365" s="777"/>
      <c r="H365" s="777"/>
      <c r="I365" s="777"/>
      <c r="J365" s="777"/>
      <c r="K365" s="777"/>
      <c r="L365" s="777"/>
      <c r="M365" s="777"/>
      <c r="N365" s="777"/>
      <c r="O365" s="777"/>
      <c r="P365" s="777"/>
      <c r="Q365" s="777"/>
      <c r="R365" s="777"/>
      <c r="S365" s="777"/>
      <c r="T365" s="777"/>
      <c r="U365" s="777"/>
      <c r="V365" s="777"/>
      <c r="W365" s="777"/>
      <c r="X365" s="777"/>
      <c r="Y365" s="777"/>
      <c r="Z365" s="777"/>
      <c r="AA365" s="777"/>
      <c r="AB365" s="777"/>
      <c r="AC365" s="777"/>
      <c r="AD365" s="777"/>
      <c r="AE365" s="777"/>
      <c r="AF365" s="777"/>
      <c r="AG365" s="777"/>
      <c r="AH365" s="777"/>
      <c r="AI365" s="777"/>
      <c r="AJ365" s="777"/>
      <c r="AK365" s="777"/>
      <c r="AL365" s="777"/>
      <c r="AM365" s="777"/>
      <c r="AN365" s="777"/>
      <c r="AO365" s="777"/>
      <c r="AP365" s="777"/>
      <c r="AQ365" s="777"/>
      <c r="AR365" s="777"/>
      <c r="AS365" s="777"/>
      <c r="AT365" s="777"/>
      <c r="AU365" s="777"/>
      <c r="AV365" s="777"/>
      <c r="AW365" s="777"/>
      <c r="AX365" s="777"/>
      <c r="AY365" s="778"/>
    </row>
    <row r="366" spans="2:54" ht="12.75" customHeight="1" x14ac:dyDescent="0.2">
      <c r="B366" s="801" t="s">
        <v>616</v>
      </c>
      <c r="C366" s="802"/>
      <c r="D366" s="802"/>
      <c r="E366" s="802"/>
      <c r="F366" s="802"/>
      <c r="G366" s="802"/>
      <c r="H366" s="802"/>
      <c r="I366" s="802"/>
      <c r="J366" s="802"/>
      <c r="K366" s="803"/>
      <c r="L366" s="817" t="s">
        <v>617</v>
      </c>
      <c r="M366" s="812"/>
      <c r="N366" s="812"/>
      <c r="O366" s="812"/>
      <c r="P366" s="812"/>
      <c r="Q366" s="812"/>
      <c r="R366" s="812"/>
      <c r="S366" s="812"/>
      <c r="T366" s="812"/>
      <c r="U366" s="818"/>
      <c r="V366" s="801" t="s">
        <v>618</v>
      </c>
      <c r="W366" s="802"/>
      <c r="X366" s="802"/>
      <c r="Y366" s="802"/>
      <c r="Z366" s="802"/>
      <c r="AA366" s="802"/>
      <c r="AB366" s="802"/>
      <c r="AC366" s="802"/>
      <c r="AD366" s="802"/>
      <c r="AE366" s="803"/>
      <c r="AF366" s="815" t="s">
        <v>619</v>
      </c>
      <c r="AG366" s="815"/>
      <c r="AH366" s="815"/>
      <c r="AI366" s="815"/>
      <c r="AJ366" s="815"/>
      <c r="AK366" s="815"/>
      <c r="AL366" s="815"/>
      <c r="AM366" s="815"/>
      <c r="AN366" s="815"/>
      <c r="AO366" s="815"/>
      <c r="AP366" s="798" t="s">
        <v>621</v>
      </c>
      <c r="AQ366" s="815"/>
      <c r="AR366" s="815"/>
      <c r="AS366" s="815"/>
      <c r="AT366" s="815"/>
      <c r="AU366" s="815"/>
      <c r="AV366" s="815"/>
      <c r="AW366" s="815"/>
      <c r="AX366" s="815"/>
      <c r="AY366" s="816"/>
    </row>
    <row r="367" spans="2:54" x14ac:dyDescent="0.2">
      <c r="B367" s="779" t="s">
        <v>656</v>
      </c>
      <c r="C367" s="779"/>
      <c r="D367" s="779"/>
      <c r="E367" s="779"/>
      <c r="F367" s="779"/>
      <c r="G367" s="786" t="s">
        <v>657</v>
      </c>
      <c r="H367" s="788" t="s">
        <v>658</v>
      </c>
      <c r="I367" s="788"/>
      <c r="J367" s="788"/>
      <c r="K367" s="788"/>
      <c r="L367" s="779" t="s">
        <v>656</v>
      </c>
      <c r="M367" s="779"/>
      <c r="N367" s="779"/>
      <c r="O367" s="779"/>
      <c r="P367" s="779"/>
      <c r="Q367" s="786" t="s">
        <v>657</v>
      </c>
      <c r="R367" s="788" t="s">
        <v>658</v>
      </c>
      <c r="S367" s="788"/>
      <c r="T367" s="788"/>
      <c r="U367" s="788"/>
      <c r="V367" s="779" t="s">
        <v>656</v>
      </c>
      <c r="W367" s="779"/>
      <c r="X367" s="779"/>
      <c r="Y367" s="779"/>
      <c r="Z367" s="779"/>
      <c r="AA367" s="786" t="s">
        <v>657</v>
      </c>
      <c r="AB367" s="788" t="s">
        <v>658</v>
      </c>
      <c r="AC367" s="788"/>
      <c r="AD367" s="788"/>
      <c r="AE367" s="788"/>
      <c r="AF367" s="779" t="s">
        <v>656</v>
      </c>
      <c r="AG367" s="779"/>
      <c r="AH367" s="779"/>
      <c r="AI367" s="779"/>
      <c r="AJ367" s="779"/>
      <c r="AK367" s="786" t="s">
        <v>657</v>
      </c>
      <c r="AL367" s="788" t="s">
        <v>658</v>
      </c>
      <c r="AM367" s="788"/>
      <c r="AN367" s="788"/>
      <c r="AO367" s="788"/>
      <c r="AP367" s="779" t="s">
        <v>656</v>
      </c>
      <c r="AQ367" s="779"/>
      <c r="AR367" s="779"/>
      <c r="AS367" s="779"/>
      <c r="AT367" s="779"/>
      <c r="AU367" s="786" t="s">
        <v>657</v>
      </c>
      <c r="AV367" s="788" t="s">
        <v>658</v>
      </c>
      <c r="AW367" s="788"/>
      <c r="AX367" s="788"/>
      <c r="AY367" s="788"/>
    </row>
    <row r="368" spans="2:54" x14ac:dyDescent="0.2">
      <c r="B368" s="22" t="s">
        <v>640</v>
      </c>
      <c r="C368" s="23" t="s">
        <v>653</v>
      </c>
      <c r="D368" s="23" t="s">
        <v>654</v>
      </c>
      <c r="E368" s="23" t="s">
        <v>655</v>
      </c>
      <c r="F368" s="24" t="s">
        <v>637</v>
      </c>
      <c r="G368" s="787"/>
      <c r="H368" s="788"/>
      <c r="I368" s="788"/>
      <c r="J368" s="788"/>
      <c r="K368" s="788"/>
      <c r="L368" s="22" t="s">
        <v>640</v>
      </c>
      <c r="M368" s="23" t="s">
        <v>653</v>
      </c>
      <c r="N368" s="23" t="s">
        <v>654</v>
      </c>
      <c r="O368" s="23" t="s">
        <v>655</v>
      </c>
      <c r="P368" s="24" t="s">
        <v>637</v>
      </c>
      <c r="Q368" s="787"/>
      <c r="R368" s="788"/>
      <c r="S368" s="788"/>
      <c r="T368" s="788"/>
      <c r="U368" s="788"/>
      <c r="V368" s="22" t="s">
        <v>640</v>
      </c>
      <c r="W368" s="23" t="s">
        <v>653</v>
      </c>
      <c r="X368" s="23" t="s">
        <v>654</v>
      </c>
      <c r="Y368" s="23" t="s">
        <v>655</v>
      </c>
      <c r="Z368" s="24" t="s">
        <v>637</v>
      </c>
      <c r="AA368" s="787"/>
      <c r="AB368" s="788"/>
      <c r="AC368" s="788"/>
      <c r="AD368" s="788"/>
      <c r="AE368" s="788"/>
      <c r="AF368" s="22" t="s">
        <v>640</v>
      </c>
      <c r="AG368" s="23" t="s">
        <v>653</v>
      </c>
      <c r="AH368" s="23" t="s">
        <v>654</v>
      </c>
      <c r="AI368" s="23" t="s">
        <v>655</v>
      </c>
      <c r="AJ368" s="24" t="s">
        <v>637</v>
      </c>
      <c r="AK368" s="787"/>
      <c r="AL368" s="788"/>
      <c r="AM368" s="788"/>
      <c r="AN368" s="788"/>
      <c r="AO368" s="788"/>
      <c r="AP368" s="22" t="s">
        <v>640</v>
      </c>
      <c r="AQ368" s="23" t="s">
        <v>653</v>
      </c>
      <c r="AR368" s="23" t="s">
        <v>654</v>
      </c>
      <c r="AS368" s="23" t="s">
        <v>655</v>
      </c>
      <c r="AT368" s="24" t="s">
        <v>637</v>
      </c>
      <c r="AU368" s="787"/>
      <c r="AV368" s="788"/>
      <c r="AW368" s="788"/>
      <c r="AX368" s="788"/>
      <c r="AY368" s="788"/>
    </row>
    <row r="369" spans="2:51" x14ac:dyDescent="0.2">
      <c r="B369" s="795"/>
      <c r="C369" s="789"/>
      <c r="D369" s="789"/>
      <c r="E369" s="789"/>
      <c r="F369" s="792"/>
      <c r="G369" s="189">
        <v>0</v>
      </c>
      <c r="H369" s="191"/>
      <c r="I369" s="192"/>
      <c r="J369" s="192"/>
      <c r="K369" s="193"/>
      <c r="L369" s="795"/>
      <c r="M369" s="789"/>
      <c r="N369" s="789"/>
      <c r="O369" s="789"/>
      <c r="P369" s="792"/>
      <c r="Q369" s="189">
        <v>0</v>
      </c>
      <c r="R369" s="191"/>
      <c r="S369" s="192"/>
      <c r="T369" s="192"/>
      <c r="U369" s="193"/>
      <c r="V369" s="795"/>
      <c r="W369" s="789"/>
      <c r="X369" s="789"/>
      <c r="Y369" s="789"/>
      <c r="Z369" s="792"/>
      <c r="AA369" s="189">
        <v>0</v>
      </c>
      <c r="AB369" s="191"/>
      <c r="AC369" s="192"/>
      <c r="AD369" s="192"/>
      <c r="AE369" s="193"/>
      <c r="AF369" s="795"/>
      <c r="AG369" s="789"/>
      <c r="AH369" s="789"/>
      <c r="AI369" s="789"/>
      <c r="AJ369" s="792"/>
      <c r="AK369" s="189">
        <v>0</v>
      </c>
      <c r="AL369" s="191"/>
      <c r="AM369" s="192"/>
      <c r="AN369" s="192"/>
      <c r="AO369" s="193"/>
      <c r="AP369" s="795"/>
      <c r="AQ369" s="789"/>
      <c r="AR369" s="789"/>
      <c r="AS369" s="789"/>
      <c r="AT369" s="792"/>
      <c r="AU369" s="189">
        <v>0</v>
      </c>
      <c r="AV369" s="191"/>
      <c r="AW369" s="192"/>
      <c r="AX369" s="192"/>
      <c r="AY369" s="193"/>
    </row>
    <row r="370" spans="2:51" x14ac:dyDescent="0.2">
      <c r="B370" s="796"/>
      <c r="C370" s="790"/>
      <c r="D370" s="790"/>
      <c r="E370" s="790"/>
      <c r="F370" s="793"/>
      <c r="G370" s="190">
        <v>1</v>
      </c>
      <c r="H370" s="194"/>
      <c r="I370" s="195"/>
      <c r="J370" s="195"/>
      <c r="K370" s="196"/>
      <c r="L370" s="796"/>
      <c r="M370" s="790"/>
      <c r="N370" s="790"/>
      <c r="O370" s="790"/>
      <c r="P370" s="793"/>
      <c r="Q370" s="190">
        <v>1</v>
      </c>
      <c r="R370" s="194"/>
      <c r="S370" s="195"/>
      <c r="T370" s="195"/>
      <c r="U370" s="196"/>
      <c r="V370" s="796"/>
      <c r="W370" s="790"/>
      <c r="X370" s="790"/>
      <c r="Y370" s="790"/>
      <c r="Z370" s="793"/>
      <c r="AA370" s="190">
        <v>1</v>
      </c>
      <c r="AB370" s="194"/>
      <c r="AC370" s="195"/>
      <c r="AD370" s="195"/>
      <c r="AE370" s="196"/>
      <c r="AF370" s="796"/>
      <c r="AG370" s="790"/>
      <c r="AH370" s="790"/>
      <c r="AI370" s="790"/>
      <c r="AJ370" s="793"/>
      <c r="AK370" s="190">
        <v>1</v>
      </c>
      <c r="AL370" s="194"/>
      <c r="AM370" s="195"/>
      <c r="AN370" s="195"/>
      <c r="AO370" s="196"/>
      <c r="AP370" s="796"/>
      <c r="AQ370" s="790"/>
      <c r="AR370" s="790"/>
      <c r="AS370" s="790"/>
      <c r="AT370" s="793"/>
      <c r="AU370" s="190">
        <v>1</v>
      </c>
      <c r="AV370" s="194"/>
      <c r="AW370" s="195"/>
      <c r="AX370" s="195"/>
      <c r="AY370" s="196"/>
    </row>
    <row r="371" spans="2:51" x14ac:dyDescent="0.2">
      <c r="B371" s="796"/>
      <c r="C371" s="790"/>
      <c r="D371" s="790"/>
      <c r="E371" s="790"/>
      <c r="F371" s="793"/>
      <c r="G371" s="190">
        <v>2</v>
      </c>
      <c r="H371" s="194"/>
      <c r="I371" s="195"/>
      <c r="J371" s="195"/>
      <c r="K371" s="196"/>
      <c r="L371" s="796"/>
      <c r="M371" s="790"/>
      <c r="N371" s="790"/>
      <c r="O371" s="790"/>
      <c r="P371" s="793"/>
      <c r="Q371" s="190">
        <v>2</v>
      </c>
      <c r="R371" s="194"/>
      <c r="S371" s="195"/>
      <c r="T371" s="195"/>
      <c r="U371" s="196"/>
      <c r="V371" s="796"/>
      <c r="W371" s="790"/>
      <c r="X371" s="790"/>
      <c r="Y371" s="790"/>
      <c r="Z371" s="793"/>
      <c r="AA371" s="190">
        <v>2</v>
      </c>
      <c r="AB371" s="194"/>
      <c r="AC371" s="195"/>
      <c r="AD371" s="195"/>
      <c r="AE371" s="196"/>
      <c r="AF371" s="796"/>
      <c r="AG371" s="790"/>
      <c r="AH371" s="790"/>
      <c r="AI371" s="790"/>
      <c r="AJ371" s="793"/>
      <c r="AK371" s="190">
        <v>2</v>
      </c>
      <c r="AL371" s="194"/>
      <c r="AM371" s="195"/>
      <c r="AN371" s="195"/>
      <c r="AO371" s="196"/>
      <c r="AP371" s="796"/>
      <c r="AQ371" s="790"/>
      <c r="AR371" s="790"/>
      <c r="AS371" s="790"/>
      <c r="AT371" s="793"/>
      <c r="AU371" s="190">
        <v>2</v>
      </c>
      <c r="AV371" s="194"/>
      <c r="AW371" s="195"/>
      <c r="AX371" s="195"/>
      <c r="AY371" s="196"/>
    </row>
    <row r="372" spans="2:51" x14ac:dyDescent="0.2">
      <c r="B372" s="796"/>
      <c r="C372" s="790"/>
      <c r="D372" s="790"/>
      <c r="E372" s="790"/>
      <c r="F372" s="793"/>
      <c r="G372" s="190">
        <v>3</v>
      </c>
      <c r="H372" s="194"/>
      <c r="I372" s="195"/>
      <c r="J372" s="195"/>
      <c r="K372" s="196"/>
      <c r="L372" s="796"/>
      <c r="M372" s="790"/>
      <c r="N372" s="790"/>
      <c r="O372" s="790"/>
      <c r="P372" s="793"/>
      <c r="Q372" s="190">
        <v>3</v>
      </c>
      <c r="R372" s="194"/>
      <c r="S372" s="195"/>
      <c r="T372" s="195"/>
      <c r="U372" s="196"/>
      <c r="V372" s="796"/>
      <c r="W372" s="790"/>
      <c r="X372" s="790"/>
      <c r="Y372" s="790"/>
      <c r="Z372" s="793"/>
      <c r="AA372" s="190">
        <v>3</v>
      </c>
      <c r="AB372" s="194"/>
      <c r="AC372" s="195"/>
      <c r="AD372" s="195"/>
      <c r="AE372" s="196"/>
      <c r="AF372" s="796"/>
      <c r="AG372" s="790"/>
      <c r="AH372" s="790"/>
      <c r="AI372" s="790"/>
      <c r="AJ372" s="793"/>
      <c r="AK372" s="190">
        <v>3</v>
      </c>
      <c r="AL372" s="194"/>
      <c r="AM372" s="195"/>
      <c r="AN372" s="195"/>
      <c r="AO372" s="196"/>
      <c r="AP372" s="796"/>
      <c r="AQ372" s="790"/>
      <c r="AR372" s="790"/>
      <c r="AS372" s="790"/>
      <c r="AT372" s="793"/>
      <c r="AU372" s="190">
        <v>3</v>
      </c>
      <c r="AV372" s="194"/>
      <c r="AW372" s="195"/>
      <c r="AX372" s="195"/>
      <c r="AY372" s="196"/>
    </row>
    <row r="373" spans="2:51" x14ac:dyDescent="0.2">
      <c r="B373" s="796"/>
      <c r="C373" s="790"/>
      <c r="D373" s="790"/>
      <c r="E373" s="790"/>
      <c r="F373" s="793"/>
      <c r="G373" s="190">
        <v>4</v>
      </c>
      <c r="H373" s="194"/>
      <c r="I373" s="195"/>
      <c r="J373" s="195"/>
      <c r="K373" s="196"/>
      <c r="L373" s="796"/>
      <c r="M373" s="790"/>
      <c r="N373" s="790"/>
      <c r="O373" s="790"/>
      <c r="P373" s="793"/>
      <c r="Q373" s="190">
        <v>4</v>
      </c>
      <c r="R373" s="194"/>
      <c r="S373" s="195"/>
      <c r="T373" s="195"/>
      <c r="U373" s="196"/>
      <c r="V373" s="796"/>
      <c r="W373" s="790"/>
      <c r="X373" s="790"/>
      <c r="Y373" s="790"/>
      <c r="Z373" s="793"/>
      <c r="AA373" s="190">
        <v>4</v>
      </c>
      <c r="AB373" s="194"/>
      <c r="AC373" s="195"/>
      <c r="AD373" s="195"/>
      <c r="AE373" s="196"/>
      <c r="AF373" s="796"/>
      <c r="AG373" s="790"/>
      <c r="AH373" s="790"/>
      <c r="AI373" s="790"/>
      <c r="AJ373" s="793"/>
      <c r="AK373" s="190">
        <v>4</v>
      </c>
      <c r="AL373" s="194"/>
      <c r="AM373" s="195"/>
      <c r="AN373" s="195"/>
      <c r="AO373" s="196"/>
      <c r="AP373" s="796"/>
      <c r="AQ373" s="790"/>
      <c r="AR373" s="790"/>
      <c r="AS373" s="790"/>
      <c r="AT373" s="793"/>
      <c r="AU373" s="190">
        <v>4</v>
      </c>
      <c r="AV373" s="194"/>
      <c r="AW373" s="195"/>
      <c r="AX373" s="195"/>
      <c r="AY373" s="196"/>
    </row>
    <row r="374" spans="2:51" x14ac:dyDescent="0.2">
      <c r="B374" s="796"/>
      <c r="C374" s="790"/>
      <c r="D374" s="790"/>
      <c r="E374" s="790"/>
      <c r="F374" s="793"/>
      <c r="G374" s="190">
        <v>5</v>
      </c>
      <c r="H374" s="194"/>
      <c r="I374" s="195"/>
      <c r="J374" s="195"/>
      <c r="K374" s="196"/>
      <c r="L374" s="796"/>
      <c r="M374" s="790"/>
      <c r="N374" s="790"/>
      <c r="O374" s="790"/>
      <c r="P374" s="793"/>
      <c r="Q374" s="190">
        <v>5</v>
      </c>
      <c r="R374" s="194"/>
      <c r="S374" s="195"/>
      <c r="T374" s="195"/>
      <c r="U374" s="196"/>
      <c r="V374" s="796"/>
      <c r="W374" s="790"/>
      <c r="X374" s="790"/>
      <c r="Y374" s="790"/>
      <c r="Z374" s="793"/>
      <c r="AA374" s="190">
        <v>5</v>
      </c>
      <c r="AB374" s="194"/>
      <c r="AC374" s="195"/>
      <c r="AD374" s="195"/>
      <c r="AE374" s="196"/>
      <c r="AF374" s="796"/>
      <c r="AG374" s="790"/>
      <c r="AH374" s="790"/>
      <c r="AI374" s="790"/>
      <c r="AJ374" s="793"/>
      <c r="AK374" s="190">
        <v>5</v>
      </c>
      <c r="AL374" s="194"/>
      <c r="AM374" s="195"/>
      <c r="AN374" s="195"/>
      <c r="AO374" s="196"/>
      <c r="AP374" s="796"/>
      <c r="AQ374" s="790"/>
      <c r="AR374" s="790"/>
      <c r="AS374" s="790"/>
      <c r="AT374" s="793"/>
      <c r="AU374" s="190">
        <v>5</v>
      </c>
      <c r="AV374" s="194"/>
      <c r="AW374" s="195"/>
      <c r="AX374" s="195"/>
      <c r="AY374" s="196"/>
    </row>
    <row r="375" spans="2:51" x14ac:dyDescent="0.2">
      <c r="B375" s="796"/>
      <c r="C375" s="790"/>
      <c r="D375" s="790"/>
      <c r="E375" s="790"/>
      <c r="F375" s="793"/>
      <c r="G375" s="190">
        <v>6</v>
      </c>
      <c r="H375" s="194"/>
      <c r="I375" s="195"/>
      <c r="J375" s="195"/>
      <c r="K375" s="196"/>
      <c r="L375" s="796"/>
      <c r="M375" s="790"/>
      <c r="N375" s="790"/>
      <c r="O375" s="790"/>
      <c r="P375" s="793"/>
      <c r="Q375" s="190">
        <v>6</v>
      </c>
      <c r="R375" s="194"/>
      <c r="S375" s="195"/>
      <c r="T375" s="195"/>
      <c r="U375" s="196"/>
      <c r="V375" s="796"/>
      <c r="W375" s="790"/>
      <c r="X375" s="790"/>
      <c r="Y375" s="790"/>
      <c r="Z375" s="793"/>
      <c r="AA375" s="190">
        <v>6</v>
      </c>
      <c r="AB375" s="194"/>
      <c r="AC375" s="195"/>
      <c r="AD375" s="195"/>
      <c r="AE375" s="196"/>
      <c r="AF375" s="796"/>
      <c r="AG375" s="790"/>
      <c r="AH375" s="790"/>
      <c r="AI375" s="790"/>
      <c r="AJ375" s="793"/>
      <c r="AK375" s="190">
        <v>6</v>
      </c>
      <c r="AL375" s="194"/>
      <c r="AM375" s="195"/>
      <c r="AN375" s="195"/>
      <c r="AO375" s="196"/>
      <c r="AP375" s="796"/>
      <c r="AQ375" s="790"/>
      <c r="AR375" s="790"/>
      <c r="AS375" s="790"/>
      <c r="AT375" s="793"/>
      <c r="AU375" s="190">
        <v>6</v>
      </c>
      <c r="AV375" s="194"/>
      <c r="AW375" s="195"/>
      <c r="AX375" s="195"/>
      <c r="AY375" s="196"/>
    </row>
    <row r="376" spans="2:51" x14ac:dyDescent="0.2">
      <c r="B376" s="796"/>
      <c r="C376" s="790"/>
      <c r="D376" s="790"/>
      <c r="E376" s="790"/>
      <c r="F376" s="793"/>
      <c r="G376" s="190">
        <v>7</v>
      </c>
      <c r="H376" s="194"/>
      <c r="I376" s="195"/>
      <c r="J376" s="195"/>
      <c r="K376" s="196"/>
      <c r="L376" s="796"/>
      <c r="M376" s="790"/>
      <c r="N376" s="790"/>
      <c r="O376" s="790"/>
      <c r="P376" s="793"/>
      <c r="Q376" s="190">
        <v>7</v>
      </c>
      <c r="R376" s="194"/>
      <c r="S376" s="195"/>
      <c r="T376" s="195"/>
      <c r="U376" s="196"/>
      <c r="V376" s="796"/>
      <c r="W376" s="790"/>
      <c r="X376" s="790"/>
      <c r="Y376" s="790"/>
      <c r="Z376" s="793"/>
      <c r="AA376" s="190">
        <v>7</v>
      </c>
      <c r="AB376" s="194"/>
      <c r="AC376" s="195"/>
      <c r="AD376" s="195"/>
      <c r="AE376" s="196"/>
      <c r="AF376" s="796"/>
      <c r="AG376" s="790"/>
      <c r="AH376" s="790"/>
      <c r="AI376" s="790"/>
      <c r="AJ376" s="793"/>
      <c r="AK376" s="190">
        <v>7</v>
      </c>
      <c r="AL376" s="194"/>
      <c r="AM376" s="195"/>
      <c r="AN376" s="195"/>
      <c r="AO376" s="196"/>
      <c r="AP376" s="796"/>
      <c r="AQ376" s="790"/>
      <c r="AR376" s="790"/>
      <c r="AS376" s="790"/>
      <c r="AT376" s="793"/>
      <c r="AU376" s="190">
        <v>7</v>
      </c>
      <c r="AV376" s="194"/>
      <c r="AW376" s="195"/>
      <c r="AX376" s="195"/>
      <c r="AY376" s="196"/>
    </row>
    <row r="377" spans="2:51" x14ac:dyDescent="0.2">
      <c r="B377" s="796"/>
      <c r="C377" s="790"/>
      <c r="D377" s="790"/>
      <c r="E377" s="790"/>
      <c r="F377" s="793"/>
      <c r="G377" s="190">
        <v>8</v>
      </c>
      <c r="H377" s="194"/>
      <c r="I377" s="195"/>
      <c r="J377" s="195"/>
      <c r="K377" s="196"/>
      <c r="L377" s="796"/>
      <c r="M377" s="790"/>
      <c r="N377" s="790"/>
      <c r="O377" s="790"/>
      <c r="P377" s="793"/>
      <c r="Q377" s="190">
        <v>8</v>
      </c>
      <c r="R377" s="194"/>
      <c r="S377" s="195"/>
      <c r="T377" s="195"/>
      <c r="U377" s="196"/>
      <c r="V377" s="796"/>
      <c r="W377" s="790"/>
      <c r="X377" s="790"/>
      <c r="Y377" s="790"/>
      <c r="Z377" s="793"/>
      <c r="AA377" s="190">
        <v>8</v>
      </c>
      <c r="AB377" s="194"/>
      <c r="AC377" s="195"/>
      <c r="AD377" s="195"/>
      <c r="AE377" s="196"/>
      <c r="AF377" s="796"/>
      <c r="AG377" s="790"/>
      <c r="AH377" s="790"/>
      <c r="AI377" s="790"/>
      <c r="AJ377" s="793"/>
      <c r="AK377" s="190">
        <v>8</v>
      </c>
      <c r="AL377" s="194"/>
      <c r="AM377" s="195"/>
      <c r="AN377" s="195"/>
      <c r="AO377" s="196"/>
      <c r="AP377" s="796"/>
      <c r="AQ377" s="790"/>
      <c r="AR377" s="790"/>
      <c r="AS377" s="790"/>
      <c r="AT377" s="793"/>
      <c r="AU377" s="190">
        <v>8</v>
      </c>
      <c r="AV377" s="194"/>
      <c r="AW377" s="195"/>
      <c r="AX377" s="195"/>
      <c r="AY377" s="196"/>
    </row>
    <row r="378" spans="2:51" x14ac:dyDescent="0.2">
      <c r="B378" s="797"/>
      <c r="C378" s="791"/>
      <c r="D378" s="791"/>
      <c r="E378" s="791"/>
      <c r="F378" s="794"/>
      <c r="G378" s="28">
        <v>9</v>
      </c>
      <c r="H378" s="28"/>
      <c r="I378" s="29"/>
      <c r="J378" s="29"/>
      <c r="K378" s="27"/>
      <c r="L378" s="797"/>
      <c r="M378" s="791"/>
      <c r="N378" s="791"/>
      <c r="O378" s="791"/>
      <c r="P378" s="794"/>
      <c r="Q378" s="28">
        <v>9</v>
      </c>
      <c r="R378" s="28"/>
      <c r="S378" s="29"/>
      <c r="T378" s="29"/>
      <c r="U378" s="27"/>
      <c r="V378" s="797"/>
      <c r="W378" s="791"/>
      <c r="X378" s="791"/>
      <c r="Y378" s="791"/>
      <c r="Z378" s="794"/>
      <c r="AA378" s="28">
        <v>9</v>
      </c>
      <c r="AB378" s="28"/>
      <c r="AC378" s="29"/>
      <c r="AD378" s="29"/>
      <c r="AE378" s="27"/>
      <c r="AF378" s="797"/>
      <c r="AG378" s="791"/>
      <c r="AH378" s="791"/>
      <c r="AI378" s="791"/>
      <c r="AJ378" s="794"/>
      <c r="AK378" s="28">
        <v>9</v>
      </c>
      <c r="AL378" s="28"/>
      <c r="AM378" s="29"/>
      <c r="AN378" s="29"/>
      <c r="AO378" s="27"/>
      <c r="AP378" s="797"/>
      <c r="AQ378" s="791"/>
      <c r="AR378" s="791"/>
      <c r="AS378" s="791"/>
      <c r="AT378" s="794"/>
      <c r="AU378" s="28">
        <v>9</v>
      </c>
      <c r="AV378" s="28"/>
      <c r="AW378" s="29"/>
      <c r="AX378" s="29"/>
      <c r="AY378" s="27"/>
    </row>
    <row r="379" spans="2:51" x14ac:dyDescent="0.2">
      <c r="B379" s="795"/>
      <c r="C379" s="789"/>
      <c r="D379" s="789"/>
      <c r="E379" s="789"/>
      <c r="F379" s="792"/>
      <c r="G379" s="189">
        <v>0</v>
      </c>
      <c r="H379" s="191"/>
      <c r="I379" s="192"/>
      <c r="J379" s="192"/>
      <c r="K379" s="193"/>
      <c r="L379" s="795"/>
      <c r="M379" s="789"/>
      <c r="N379" s="789"/>
      <c r="O379" s="789"/>
      <c r="P379" s="792"/>
      <c r="Q379" s="189">
        <v>0</v>
      </c>
      <c r="R379" s="191"/>
      <c r="S379" s="192"/>
      <c r="T379" s="192"/>
      <c r="U379" s="193"/>
      <c r="V379" s="795"/>
      <c r="W379" s="789"/>
      <c r="X379" s="789"/>
      <c r="Y379" s="789"/>
      <c r="Z379" s="792"/>
      <c r="AA379" s="189">
        <v>0</v>
      </c>
      <c r="AB379" s="191"/>
      <c r="AC379" s="192"/>
      <c r="AD379" s="192"/>
      <c r="AE379" s="193"/>
      <c r="AF379" s="795"/>
      <c r="AG379" s="789"/>
      <c r="AH379" s="789"/>
      <c r="AI379" s="789"/>
      <c r="AJ379" s="792"/>
      <c r="AK379" s="189">
        <v>0</v>
      </c>
      <c r="AL379" s="191"/>
      <c r="AM379" s="192"/>
      <c r="AN379" s="192"/>
      <c r="AO379" s="193"/>
      <c r="AP379" s="795"/>
      <c r="AQ379" s="789"/>
      <c r="AR379" s="789"/>
      <c r="AS379" s="789"/>
      <c r="AT379" s="792"/>
      <c r="AU379" s="189">
        <v>0</v>
      </c>
      <c r="AV379" s="191"/>
      <c r="AW379" s="192"/>
      <c r="AX379" s="192"/>
      <c r="AY379" s="193"/>
    </row>
    <row r="380" spans="2:51" x14ac:dyDescent="0.2">
      <c r="B380" s="796"/>
      <c r="C380" s="790"/>
      <c r="D380" s="790"/>
      <c r="E380" s="790"/>
      <c r="F380" s="793"/>
      <c r="G380" s="190">
        <v>1</v>
      </c>
      <c r="H380" s="194"/>
      <c r="I380" s="195"/>
      <c r="J380" s="195"/>
      <c r="K380" s="196"/>
      <c r="L380" s="796"/>
      <c r="M380" s="790"/>
      <c r="N380" s="790"/>
      <c r="O380" s="790"/>
      <c r="P380" s="793"/>
      <c r="Q380" s="190">
        <v>1</v>
      </c>
      <c r="R380" s="194"/>
      <c r="S380" s="195"/>
      <c r="T380" s="195"/>
      <c r="U380" s="196"/>
      <c r="V380" s="796"/>
      <c r="W380" s="790"/>
      <c r="X380" s="790"/>
      <c r="Y380" s="790"/>
      <c r="Z380" s="793"/>
      <c r="AA380" s="190">
        <v>1</v>
      </c>
      <c r="AB380" s="194"/>
      <c r="AC380" s="195"/>
      <c r="AD380" s="195"/>
      <c r="AE380" s="196"/>
      <c r="AF380" s="796"/>
      <c r="AG380" s="790"/>
      <c r="AH380" s="790"/>
      <c r="AI380" s="790"/>
      <c r="AJ380" s="793"/>
      <c r="AK380" s="190">
        <v>1</v>
      </c>
      <c r="AL380" s="194"/>
      <c r="AM380" s="195"/>
      <c r="AN380" s="195"/>
      <c r="AO380" s="196"/>
      <c r="AP380" s="796"/>
      <c r="AQ380" s="790"/>
      <c r="AR380" s="790"/>
      <c r="AS380" s="790"/>
      <c r="AT380" s="793"/>
      <c r="AU380" s="190">
        <v>1</v>
      </c>
      <c r="AV380" s="194"/>
      <c r="AW380" s="195"/>
      <c r="AX380" s="195"/>
      <c r="AY380" s="196"/>
    </row>
    <row r="381" spans="2:51" x14ac:dyDescent="0.2">
      <c r="B381" s="796"/>
      <c r="C381" s="790"/>
      <c r="D381" s="790"/>
      <c r="E381" s="790"/>
      <c r="F381" s="793"/>
      <c r="G381" s="190">
        <v>2</v>
      </c>
      <c r="H381" s="194"/>
      <c r="I381" s="195"/>
      <c r="J381" s="195"/>
      <c r="K381" s="196"/>
      <c r="L381" s="796"/>
      <c r="M381" s="790"/>
      <c r="N381" s="790"/>
      <c r="O381" s="790"/>
      <c r="P381" s="793"/>
      <c r="Q381" s="190">
        <v>2</v>
      </c>
      <c r="R381" s="194"/>
      <c r="S381" s="195"/>
      <c r="T381" s="195"/>
      <c r="U381" s="196"/>
      <c r="V381" s="796"/>
      <c r="W381" s="790"/>
      <c r="X381" s="790"/>
      <c r="Y381" s="790"/>
      <c r="Z381" s="793"/>
      <c r="AA381" s="190">
        <v>2</v>
      </c>
      <c r="AB381" s="194"/>
      <c r="AC381" s="195"/>
      <c r="AD381" s="195"/>
      <c r="AE381" s="196"/>
      <c r="AF381" s="796"/>
      <c r="AG381" s="790"/>
      <c r="AH381" s="790"/>
      <c r="AI381" s="790"/>
      <c r="AJ381" s="793"/>
      <c r="AK381" s="190">
        <v>2</v>
      </c>
      <c r="AL381" s="194"/>
      <c r="AM381" s="195"/>
      <c r="AN381" s="195"/>
      <c r="AO381" s="196"/>
      <c r="AP381" s="796"/>
      <c r="AQ381" s="790"/>
      <c r="AR381" s="790"/>
      <c r="AS381" s="790"/>
      <c r="AT381" s="793"/>
      <c r="AU381" s="190">
        <v>2</v>
      </c>
      <c r="AV381" s="194"/>
      <c r="AW381" s="195"/>
      <c r="AX381" s="195"/>
      <c r="AY381" s="196"/>
    </row>
    <row r="382" spans="2:51" x14ac:dyDescent="0.2">
      <c r="B382" s="796"/>
      <c r="C382" s="790"/>
      <c r="D382" s="790"/>
      <c r="E382" s="790"/>
      <c r="F382" s="793"/>
      <c r="G382" s="190">
        <v>3</v>
      </c>
      <c r="H382" s="194"/>
      <c r="I382" s="195"/>
      <c r="J382" s="195"/>
      <c r="K382" s="196"/>
      <c r="L382" s="796"/>
      <c r="M382" s="790"/>
      <c r="N382" s="790"/>
      <c r="O382" s="790"/>
      <c r="P382" s="793"/>
      <c r="Q382" s="190">
        <v>3</v>
      </c>
      <c r="R382" s="194"/>
      <c r="S382" s="195"/>
      <c r="T382" s="195"/>
      <c r="U382" s="196"/>
      <c r="V382" s="796"/>
      <c r="W382" s="790"/>
      <c r="X382" s="790"/>
      <c r="Y382" s="790"/>
      <c r="Z382" s="793"/>
      <c r="AA382" s="190">
        <v>3</v>
      </c>
      <c r="AB382" s="194"/>
      <c r="AC382" s="195"/>
      <c r="AD382" s="195"/>
      <c r="AE382" s="196"/>
      <c r="AF382" s="796"/>
      <c r="AG382" s="790"/>
      <c r="AH382" s="790"/>
      <c r="AI382" s="790"/>
      <c r="AJ382" s="793"/>
      <c r="AK382" s="190">
        <v>3</v>
      </c>
      <c r="AL382" s="194"/>
      <c r="AM382" s="195"/>
      <c r="AN382" s="195"/>
      <c r="AO382" s="196"/>
      <c r="AP382" s="796"/>
      <c r="AQ382" s="790"/>
      <c r="AR382" s="790"/>
      <c r="AS382" s="790"/>
      <c r="AT382" s="793"/>
      <c r="AU382" s="190">
        <v>3</v>
      </c>
      <c r="AV382" s="194"/>
      <c r="AW382" s="195"/>
      <c r="AX382" s="195"/>
      <c r="AY382" s="196"/>
    </row>
    <row r="383" spans="2:51" x14ac:dyDescent="0.2">
      <c r="B383" s="796"/>
      <c r="C383" s="790"/>
      <c r="D383" s="790"/>
      <c r="E383" s="790"/>
      <c r="F383" s="793"/>
      <c r="G383" s="190">
        <v>4</v>
      </c>
      <c r="H383" s="194"/>
      <c r="I383" s="195"/>
      <c r="J383" s="195"/>
      <c r="K383" s="196"/>
      <c r="L383" s="796"/>
      <c r="M383" s="790"/>
      <c r="N383" s="790"/>
      <c r="O383" s="790"/>
      <c r="P383" s="793"/>
      <c r="Q383" s="190">
        <v>4</v>
      </c>
      <c r="R383" s="194"/>
      <c r="S383" s="195"/>
      <c r="T383" s="195"/>
      <c r="U383" s="196"/>
      <c r="V383" s="796"/>
      <c r="W383" s="790"/>
      <c r="X383" s="790"/>
      <c r="Y383" s="790"/>
      <c r="Z383" s="793"/>
      <c r="AA383" s="190">
        <v>4</v>
      </c>
      <c r="AB383" s="194"/>
      <c r="AC383" s="195"/>
      <c r="AD383" s="195"/>
      <c r="AE383" s="196"/>
      <c r="AF383" s="796"/>
      <c r="AG383" s="790"/>
      <c r="AH383" s="790"/>
      <c r="AI383" s="790"/>
      <c r="AJ383" s="793"/>
      <c r="AK383" s="190">
        <v>4</v>
      </c>
      <c r="AL383" s="194"/>
      <c r="AM383" s="195"/>
      <c r="AN383" s="195"/>
      <c r="AO383" s="196"/>
      <c r="AP383" s="796"/>
      <c r="AQ383" s="790"/>
      <c r="AR383" s="790"/>
      <c r="AS383" s="790"/>
      <c r="AT383" s="793"/>
      <c r="AU383" s="190">
        <v>4</v>
      </c>
      <c r="AV383" s="194"/>
      <c r="AW383" s="195"/>
      <c r="AX383" s="195"/>
      <c r="AY383" s="196"/>
    </row>
    <row r="384" spans="2:51" x14ac:dyDescent="0.2">
      <c r="B384" s="796"/>
      <c r="C384" s="790"/>
      <c r="D384" s="790"/>
      <c r="E384" s="790"/>
      <c r="F384" s="793"/>
      <c r="G384" s="190">
        <v>5</v>
      </c>
      <c r="H384" s="194"/>
      <c r="I384" s="195"/>
      <c r="J384" s="195"/>
      <c r="K384" s="196"/>
      <c r="L384" s="796"/>
      <c r="M384" s="790"/>
      <c r="N384" s="790"/>
      <c r="O384" s="790"/>
      <c r="P384" s="793"/>
      <c r="Q384" s="190">
        <v>5</v>
      </c>
      <c r="R384" s="194"/>
      <c r="S384" s="195"/>
      <c r="T384" s="195"/>
      <c r="U384" s="196"/>
      <c r="V384" s="796"/>
      <c r="W384" s="790"/>
      <c r="X384" s="790"/>
      <c r="Y384" s="790"/>
      <c r="Z384" s="793"/>
      <c r="AA384" s="190">
        <v>5</v>
      </c>
      <c r="AB384" s="194"/>
      <c r="AC384" s="195"/>
      <c r="AD384" s="195"/>
      <c r="AE384" s="196"/>
      <c r="AF384" s="796"/>
      <c r="AG384" s="790"/>
      <c r="AH384" s="790"/>
      <c r="AI384" s="790"/>
      <c r="AJ384" s="793"/>
      <c r="AK384" s="190">
        <v>5</v>
      </c>
      <c r="AL384" s="194"/>
      <c r="AM384" s="195"/>
      <c r="AN384" s="195"/>
      <c r="AO384" s="196"/>
      <c r="AP384" s="796"/>
      <c r="AQ384" s="790"/>
      <c r="AR384" s="790"/>
      <c r="AS384" s="790"/>
      <c r="AT384" s="793"/>
      <c r="AU384" s="190">
        <v>5</v>
      </c>
      <c r="AV384" s="194"/>
      <c r="AW384" s="195"/>
      <c r="AX384" s="195"/>
      <c r="AY384" s="196"/>
    </row>
    <row r="385" spans="2:51" x14ac:dyDescent="0.2">
      <c r="B385" s="796"/>
      <c r="C385" s="790"/>
      <c r="D385" s="790"/>
      <c r="E385" s="790"/>
      <c r="F385" s="793"/>
      <c r="G385" s="190">
        <v>6</v>
      </c>
      <c r="H385" s="194"/>
      <c r="I385" s="195"/>
      <c r="J385" s="195"/>
      <c r="K385" s="196"/>
      <c r="L385" s="796"/>
      <c r="M385" s="790"/>
      <c r="N385" s="790"/>
      <c r="O385" s="790"/>
      <c r="P385" s="793"/>
      <c r="Q385" s="190">
        <v>6</v>
      </c>
      <c r="R385" s="194"/>
      <c r="S385" s="195"/>
      <c r="T385" s="195"/>
      <c r="U385" s="196"/>
      <c r="V385" s="796"/>
      <c r="W385" s="790"/>
      <c r="X385" s="790"/>
      <c r="Y385" s="790"/>
      <c r="Z385" s="793"/>
      <c r="AA385" s="190">
        <v>6</v>
      </c>
      <c r="AB385" s="194"/>
      <c r="AC385" s="195"/>
      <c r="AD385" s="195"/>
      <c r="AE385" s="196"/>
      <c r="AF385" s="796"/>
      <c r="AG385" s="790"/>
      <c r="AH385" s="790"/>
      <c r="AI385" s="790"/>
      <c r="AJ385" s="793"/>
      <c r="AK385" s="190">
        <v>6</v>
      </c>
      <c r="AL385" s="194"/>
      <c r="AM385" s="195"/>
      <c r="AN385" s="195"/>
      <c r="AO385" s="196"/>
      <c r="AP385" s="796"/>
      <c r="AQ385" s="790"/>
      <c r="AR385" s="790"/>
      <c r="AS385" s="790"/>
      <c r="AT385" s="793"/>
      <c r="AU385" s="190">
        <v>6</v>
      </c>
      <c r="AV385" s="194"/>
      <c r="AW385" s="195"/>
      <c r="AX385" s="195"/>
      <c r="AY385" s="196"/>
    </row>
    <row r="386" spans="2:51" x14ac:dyDescent="0.2">
      <c r="B386" s="796"/>
      <c r="C386" s="790"/>
      <c r="D386" s="790"/>
      <c r="E386" s="790"/>
      <c r="F386" s="793"/>
      <c r="G386" s="190">
        <v>7</v>
      </c>
      <c r="H386" s="194"/>
      <c r="I386" s="195"/>
      <c r="J386" s="195"/>
      <c r="K386" s="196"/>
      <c r="L386" s="796"/>
      <c r="M386" s="790"/>
      <c r="N386" s="790"/>
      <c r="O386" s="790"/>
      <c r="P386" s="793"/>
      <c r="Q386" s="190">
        <v>7</v>
      </c>
      <c r="R386" s="194"/>
      <c r="S386" s="195"/>
      <c r="T386" s="195"/>
      <c r="U386" s="196"/>
      <c r="V386" s="796"/>
      <c r="W386" s="790"/>
      <c r="X386" s="790"/>
      <c r="Y386" s="790"/>
      <c r="Z386" s="793"/>
      <c r="AA386" s="190">
        <v>7</v>
      </c>
      <c r="AB386" s="194"/>
      <c r="AC386" s="195"/>
      <c r="AD386" s="195"/>
      <c r="AE386" s="196"/>
      <c r="AF386" s="796"/>
      <c r="AG386" s="790"/>
      <c r="AH386" s="790"/>
      <c r="AI386" s="790"/>
      <c r="AJ386" s="793"/>
      <c r="AK386" s="190">
        <v>7</v>
      </c>
      <c r="AL386" s="194"/>
      <c r="AM386" s="195"/>
      <c r="AN386" s="195"/>
      <c r="AO386" s="196"/>
      <c r="AP386" s="796"/>
      <c r="AQ386" s="790"/>
      <c r="AR386" s="790"/>
      <c r="AS386" s="790"/>
      <c r="AT386" s="793"/>
      <c r="AU386" s="190">
        <v>7</v>
      </c>
      <c r="AV386" s="194"/>
      <c r="AW386" s="195"/>
      <c r="AX386" s="195"/>
      <c r="AY386" s="196"/>
    </row>
    <row r="387" spans="2:51" x14ac:dyDescent="0.2">
      <c r="B387" s="796"/>
      <c r="C387" s="790"/>
      <c r="D387" s="790"/>
      <c r="E387" s="790"/>
      <c r="F387" s="793"/>
      <c r="G387" s="190">
        <v>8</v>
      </c>
      <c r="H387" s="194"/>
      <c r="I387" s="195"/>
      <c r="J387" s="195"/>
      <c r="K387" s="196"/>
      <c r="L387" s="796"/>
      <c r="M387" s="790"/>
      <c r="N387" s="790"/>
      <c r="O387" s="790"/>
      <c r="P387" s="793"/>
      <c r="Q387" s="190">
        <v>8</v>
      </c>
      <c r="R387" s="194"/>
      <c r="S387" s="195"/>
      <c r="T387" s="195"/>
      <c r="U387" s="196"/>
      <c r="V387" s="796"/>
      <c r="W387" s="790"/>
      <c r="X387" s="790"/>
      <c r="Y387" s="790"/>
      <c r="Z387" s="793"/>
      <c r="AA387" s="190">
        <v>8</v>
      </c>
      <c r="AB387" s="194"/>
      <c r="AC387" s="195"/>
      <c r="AD387" s="195"/>
      <c r="AE387" s="196"/>
      <c r="AF387" s="796"/>
      <c r="AG387" s="790"/>
      <c r="AH387" s="790"/>
      <c r="AI387" s="790"/>
      <c r="AJ387" s="793"/>
      <c r="AK387" s="190">
        <v>8</v>
      </c>
      <c r="AL387" s="194"/>
      <c r="AM387" s="195"/>
      <c r="AN387" s="195"/>
      <c r="AO387" s="196"/>
      <c r="AP387" s="796"/>
      <c r="AQ387" s="790"/>
      <c r="AR387" s="790"/>
      <c r="AS387" s="790"/>
      <c r="AT387" s="793"/>
      <c r="AU387" s="190">
        <v>8</v>
      </c>
      <c r="AV387" s="194"/>
      <c r="AW387" s="195"/>
      <c r="AX387" s="195"/>
      <c r="AY387" s="196"/>
    </row>
    <row r="388" spans="2:51" x14ac:dyDescent="0.2">
      <c r="B388" s="797"/>
      <c r="C388" s="791"/>
      <c r="D388" s="791"/>
      <c r="E388" s="791"/>
      <c r="F388" s="794"/>
      <c r="G388" s="28">
        <v>9</v>
      </c>
      <c r="H388" s="28"/>
      <c r="I388" s="29"/>
      <c r="J388" s="29"/>
      <c r="K388" s="27"/>
      <c r="L388" s="797"/>
      <c r="M388" s="791"/>
      <c r="N388" s="791"/>
      <c r="O388" s="791"/>
      <c r="P388" s="794"/>
      <c r="Q388" s="28">
        <v>9</v>
      </c>
      <c r="R388" s="28"/>
      <c r="S388" s="29"/>
      <c r="T388" s="29"/>
      <c r="U388" s="27"/>
      <c r="V388" s="797"/>
      <c r="W388" s="791"/>
      <c r="X388" s="791"/>
      <c r="Y388" s="791"/>
      <c r="Z388" s="794"/>
      <c r="AA388" s="28">
        <v>9</v>
      </c>
      <c r="AB388" s="28"/>
      <c r="AC388" s="29"/>
      <c r="AD388" s="29"/>
      <c r="AE388" s="27"/>
      <c r="AF388" s="797"/>
      <c r="AG388" s="791"/>
      <c r="AH388" s="791"/>
      <c r="AI388" s="791"/>
      <c r="AJ388" s="794"/>
      <c r="AK388" s="28">
        <v>9</v>
      </c>
      <c r="AL388" s="28"/>
      <c r="AM388" s="29"/>
      <c r="AN388" s="29"/>
      <c r="AO388" s="27"/>
      <c r="AP388" s="797"/>
      <c r="AQ388" s="791"/>
      <c r="AR388" s="791"/>
      <c r="AS388" s="791"/>
      <c r="AT388" s="794"/>
      <c r="AU388" s="28">
        <v>9</v>
      </c>
      <c r="AV388" s="28"/>
      <c r="AW388" s="29"/>
      <c r="AX388" s="29"/>
      <c r="AY388" s="27"/>
    </row>
    <row r="389" spans="2:51" x14ac:dyDescent="0.2">
      <c r="B389" s="795"/>
      <c r="C389" s="789"/>
      <c r="D389" s="789"/>
      <c r="E389" s="789"/>
      <c r="F389" s="792"/>
      <c r="G389" s="189">
        <v>0</v>
      </c>
      <c r="H389" s="191"/>
      <c r="I389" s="192"/>
      <c r="J389" s="192"/>
      <c r="K389" s="193"/>
      <c r="L389" s="795"/>
      <c r="M389" s="789"/>
      <c r="N389" s="789"/>
      <c r="O389" s="789"/>
      <c r="P389" s="792"/>
      <c r="Q389" s="189">
        <v>0</v>
      </c>
      <c r="R389" s="191"/>
      <c r="S389" s="192"/>
      <c r="T389" s="192"/>
      <c r="U389" s="193"/>
      <c r="V389" s="795"/>
      <c r="W389" s="789"/>
      <c r="X389" s="789"/>
      <c r="Y389" s="789"/>
      <c r="Z389" s="792"/>
      <c r="AA389" s="189">
        <v>0</v>
      </c>
      <c r="AB389" s="191"/>
      <c r="AC389" s="192"/>
      <c r="AD389" s="192"/>
      <c r="AE389" s="193"/>
      <c r="AF389" s="795"/>
      <c r="AG389" s="789"/>
      <c r="AH389" s="789"/>
      <c r="AI389" s="789"/>
      <c r="AJ389" s="792"/>
      <c r="AK389" s="189">
        <v>0</v>
      </c>
      <c r="AL389" s="191"/>
      <c r="AM389" s="192"/>
      <c r="AN389" s="192"/>
      <c r="AO389" s="193"/>
      <c r="AP389" s="795"/>
      <c r="AQ389" s="789"/>
      <c r="AR389" s="789"/>
      <c r="AS389" s="789"/>
      <c r="AT389" s="792"/>
      <c r="AU389" s="189">
        <v>0</v>
      </c>
      <c r="AV389" s="191"/>
      <c r="AW389" s="192"/>
      <c r="AX389" s="192"/>
      <c r="AY389" s="193"/>
    </row>
    <row r="390" spans="2:51" x14ac:dyDescent="0.2">
      <c r="B390" s="796"/>
      <c r="C390" s="790"/>
      <c r="D390" s="790"/>
      <c r="E390" s="790"/>
      <c r="F390" s="793"/>
      <c r="G390" s="190">
        <v>1</v>
      </c>
      <c r="H390" s="194"/>
      <c r="I390" s="195"/>
      <c r="J390" s="195"/>
      <c r="K390" s="196"/>
      <c r="L390" s="796"/>
      <c r="M390" s="790"/>
      <c r="N390" s="790"/>
      <c r="O390" s="790"/>
      <c r="P390" s="793"/>
      <c r="Q390" s="190">
        <v>1</v>
      </c>
      <c r="R390" s="194"/>
      <c r="S390" s="195"/>
      <c r="T390" s="195"/>
      <c r="U390" s="196"/>
      <c r="V390" s="796"/>
      <c r="W390" s="790"/>
      <c r="X390" s="790"/>
      <c r="Y390" s="790"/>
      <c r="Z390" s="793"/>
      <c r="AA390" s="190">
        <v>1</v>
      </c>
      <c r="AB390" s="194"/>
      <c r="AC390" s="195"/>
      <c r="AD390" s="195"/>
      <c r="AE390" s="196"/>
      <c r="AF390" s="796"/>
      <c r="AG390" s="790"/>
      <c r="AH390" s="790"/>
      <c r="AI390" s="790"/>
      <c r="AJ390" s="793"/>
      <c r="AK390" s="190">
        <v>1</v>
      </c>
      <c r="AL390" s="194"/>
      <c r="AM390" s="195"/>
      <c r="AN390" s="195"/>
      <c r="AO390" s="196"/>
      <c r="AP390" s="796"/>
      <c r="AQ390" s="790"/>
      <c r="AR390" s="790"/>
      <c r="AS390" s="790"/>
      <c r="AT390" s="793"/>
      <c r="AU390" s="190">
        <v>1</v>
      </c>
      <c r="AV390" s="194"/>
      <c r="AW390" s="195"/>
      <c r="AX390" s="195"/>
      <c r="AY390" s="196"/>
    </row>
    <row r="391" spans="2:51" x14ac:dyDescent="0.2">
      <c r="B391" s="796"/>
      <c r="C391" s="790"/>
      <c r="D391" s="790"/>
      <c r="E391" s="790"/>
      <c r="F391" s="793"/>
      <c r="G391" s="190">
        <v>2</v>
      </c>
      <c r="H391" s="194"/>
      <c r="I391" s="195"/>
      <c r="J391" s="195"/>
      <c r="K391" s="196"/>
      <c r="L391" s="796"/>
      <c r="M391" s="790"/>
      <c r="N391" s="790"/>
      <c r="O391" s="790"/>
      <c r="P391" s="793"/>
      <c r="Q391" s="190">
        <v>2</v>
      </c>
      <c r="R391" s="194"/>
      <c r="S391" s="195"/>
      <c r="T391" s="195"/>
      <c r="U391" s="196"/>
      <c r="V391" s="796"/>
      <c r="W391" s="790"/>
      <c r="X391" s="790"/>
      <c r="Y391" s="790"/>
      <c r="Z391" s="793"/>
      <c r="AA391" s="190">
        <v>2</v>
      </c>
      <c r="AB391" s="194"/>
      <c r="AC391" s="195"/>
      <c r="AD391" s="195"/>
      <c r="AE391" s="196"/>
      <c r="AF391" s="796"/>
      <c r="AG391" s="790"/>
      <c r="AH391" s="790"/>
      <c r="AI391" s="790"/>
      <c r="AJ391" s="793"/>
      <c r="AK391" s="190">
        <v>2</v>
      </c>
      <c r="AL391" s="194"/>
      <c r="AM391" s="195"/>
      <c r="AN391" s="195"/>
      <c r="AO391" s="196"/>
      <c r="AP391" s="796"/>
      <c r="AQ391" s="790"/>
      <c r="AR391" s="790"/>
      <c r="AS391" s="790"/>
      <c r="AT391" s="793"/>
      <c r="AU391" s="190">
        <v>2</v>
      </c>
      <c r="AV391" s="194"/>
      <c r="AW391" s="195"/>
      <c r="AX391" s="195"/>
      <c r="AY391" s="196"/>
    </row>
    <row r="392" spans="2:51" x14ac:dyDescent="0.2">
      <c r="B392" s="796"/>
      <c r="C392" s="790"/>
      <c r="D392" s="790"/>
      <c r="E392" s="790"/>
      <c r="F392" s="793"/>
      <c r="G392" s="190">
        <v>3</v>
      </c>
      <c r="H392" s="194"/>
      <c r="I392" s="195"/>
      <c r="J392" s="195"/>
      <c r="K392" s="196"/>
      <c r="L392" s="796"/>
      <c r="M392" s="790"/>
      <c r="N392" s="790"/>
      <c r="O392" s="790"/>
      <c r="P392" s="793"/>
      <c r="Q392" s="190">
        <v>3</v>
      </c>
      <c r="R392" s="194"/>
      <c r="S392" s="195"/>
      <c r="T392" s="195"/>
      <c r="U392" s="196"/>
      <c r="V392" s="796"/>
      <c r="W392" s="790"/>
      <c r="X392" s="790"/>
      <c r="Y392" s="790"/>
      <c r="Z392" s="793"/>
      <c r="AA392" s="190">
        <v>3</v>
      </c>
      <c r="AB392" s="194"/>
      <c r="AC392" s="195"/>
      <c r="AD392" s="195"/>
      <c r="AE392" s="196"/>
      <c r="AF392" s="796"/>
      <c r="AG392" s="790"/>
      <c r="AH392" s="790"/>
      <c r="AI392" s="790"/>
      <c r="AJ392" s="793"/>
      <c r="AK392" s="190">
        <v>3</v>
      </c>
      <c r="AL392" s="194"/>
      <c r="AM392" s="195"/>
      <c r="AN392" s="195"/>
      <c r="AO392" s="196"/>
      <c r="AP392" s="796"/>
      <c r="AQ392" s="790"/>
      <c r="AR392" s="790"/>
      <c r="AS392" s="790"/>
      <c r="AT392" s="793"/>
      <c r="AU392" s="190">
        <v>3</v>
      </c>
      <c r="AV392" s="194"/>
      <c r="AW392" s="195"/>
      <c r="AX392" s="195"/>
      <c r="AY392" s="196"/>
    </row>
    <row r="393" spans="2:51" x14ac:dyDescent="0.2">
      <c r="B393" s="796"/>
      <c r="C393" s="790"/>
      <c r="D393" s="790"/>
      <c r="E393" s="790"/>
      <c r="F393" s="793"/>
      <c r="G393" s="190">
        <v>4</v>
      </c>
      <c r="H393" s="194"/>
      <c r="I393" s="195"/>
      <c r="J393" s="195"/>
      <c r="K393" s="196"/>
      <c r="L393" s="796"/>
      <c r="M393" s="790"/>
      <c r="N393" s="790"/>
      <c r="O393" s="790"/>
      <c r="P393" s="793"/>
      <c r="Q393" s="190">
        <v>4</v>
      </c>
      <c r="R393" s="194"/>
      <c r="S393" s="195"/>
      <c r="T393" s="195"/>
      <c r="U393" s="196"/>
      <c r="V393" s="796"/>
      <c r="W393" s="790"/>
      <c r="X393" s="790"/>
      <c r="Y393" s="790"/>
      <c r="Z393" s="793"/>
      <c r="AA393" s="190">
        <v>4</v>
      </c>
      <c r="AB393" s="194"/>
      <c r="AC393" s="195"/>
      <c r="AD393" s="195"/>
      <c r="AE393" s="196"/>
      <c r="AF393" s="796"/>
      <c r="AG393" s="790"/>
      <c r="AH393" s="790"/>
      <c r="AI393" s="790"/>
      <c r="AJ393" s="793"/>
      <c r="AK393" s="190">
        <v>4</v>
      </c>
      <c r="AL393" s="194"/>
      <c r="AM393" s="195"/>
      <c r="AN393" s="195"/>
      <c r="AO393" s="196"/>
      <c r="AP393" s="796"/>
      <c r="AQ393" s="790"/>
      <c r="AR393" s="790"/>
      <c r="AS393" s="790"/>
      <c r="AT393" s="793"/>
      <c r="AU393" s="190">
        <v>4</v>
      </c>
      <c r="AV393" s="194"/>
      <c r="AW393" s="195"/>
      <c r="AX393" s="195"/>
      <c r="AY393" s="196"/>
    </row>
    <row r="394" spans="2:51" x14ac:dyDescent="0.2">
      <c r="B394" s="796"/>
      <c r="C394" s="790"/>
      <c r="D394" s="790"/>
      <c r="E394" s="790"/>
      <c r="F394" s="793"/>
      <c r="G394" s="190">
        <v>5</v>
      </c>
      <c r="H394" s="194"/>
      <c r="I394" s="195"/>
      <c r="J394" s="195"/>
      <c r="K394" s="196"/>
      <c r="L394" s="796"/>
      <c r="M394" s="790"/>
      <c r="N394" s="790"/>
      <c r="O394" s="790"/>
      <c r="P394" s="793"/>
      <c r="Q394" s="190">
        <v>5</v>
      </c>
      <c r="R394" s="194"/>
      <c r="S394" s="195"/>
      <c r="T394" s="195"/>
      <c r="U394" s="196"/>
      <c r="V394" s="796"/>
      <c r="W394" s="790"/>
      <c r="X394" s="790"/>
      <c r="Y394" s="790"/>
      <c r="Z394" s="793"/>
      <c r="AA394" s="190">
        <v>5</v>
      </c>
      <c r="AB394" s="194"/>
      <c r="AC394" s="195"/>
      <c r="AD394" s="195"/>
      <c r="AE394" s="196"/>
      <c r="AF394" s="796"/>
      <c r="AG394" s="790"/>
      <c r="AH394" s="790"/>
      <c r="AI394" s="790"/>
      <c r="AJ394" s="793"/>
      <c r="AK394" s="190">
        <v>5</v>
      </c>
      <c r="AL394" s="194"/>
      <c r="AM394" s="195"/>
      <c r="AN394" s="195"/>
      <c r="AO394" s="196"/>
      <c r="AP394" s="796"/>
      <c r="AQ394" s="790"/>
      <c r="AR394" s="790"/>
      <c r="AS394" s="790"/>
      <c r="AT394" s="793"/>
      <c r="AU394" s="190">
        <v>5</v>
      </c>
      <c r="AV394" s="194"/>
      <c r="AW394" s="195"/>
      <c r="AX394" s="195"/>
      <c r="AY394" s="196"/>
    </row>
    <row r="395" spans="2:51" x14ac:dyDescent="0.2">
      <c r="B395" s="796"/>
      <c r="C395" s="790"/>
      <c r="D395" s="790"/>
      <c r="E395" s="790"/>
      <c r="F395" s="793"/>
      <c r="G395" s="190">
        <v>6</v>
      </c>
      <c r="H395" s="194"/>
      <c r="I395" s="195"/>
      <c r="J395" s="195"/>
      <c r="K395" s="196"/>
      <c r="L395" s="796"/>
      <c r="M395" s="790"/>
      <c r="N395" s="790"/>
      <c r="O395" s="790"/>
      <c r="P395" s="793"/>
      <c r="Q395" s="190">
        <v>6</v>
      </c>
      <c r="R395" s="194"/>
      <c r="S395" s="195"/>
      <c r="T395" s="195"/>
      <c r="U395" s="196"/>
      <c r="V395" s="796"/>
      <c r="W395" s="790"/>
      <c r="X395" s="790"/>
      <c r="Y395" s="790"/>
      <c r="Z395" s="793"/>
      <c r="AA395" s="190">
        <v>6</v>
      </c>
      <c r="AB395" s="194"/>
      <c r="AC395" s="195"/>
      <c r="AD395" s="195"/>
      <c r="AE395" s="196"/>
      <c r="AF395" s="796"/>
      <c r="AG395" s="790"/>
      <c r="AH395" s="790"/>
      <c r="AI395" s="790"/>
      <c r="AJ395" s="793"/>
      <c r="AK395" s="190">
        <v>6</v>
      </c>
      <c r="AL395" s="194"/>
      <c r="AM395" s="195"/>
      <c r="AN395" s="195"/>
      <c r="AO395" s="196"/>
      <c r="AP395" s="796"/>
      <c r="AQ395" s="790"/>
      <c r="AR395" s="790"/>
      <c r="AS395" s="790"/>
      <c r="AT395" s="793"/>
      <c r="AU395" s="190">
        <v>6</v>
      </c>
      <c r="AV395" s="194"/>
      <c r="AW395" s="195"/>
      <c r="AX395" s="195"/>
      <c r="AY395" s="196"/>
    </row>
    <row r="396" spans="2:51" x14ac:dyDescent="0.2">
      <c r="B396" s="796"/>
      <c r="C396" s="790"/>
      <c r="D396" s="790"/>
      <c r="E396" s="790"/>
      <c r="F396" s="793"/>
      <c r="G396" s="190">
        <v>7</v>
      </c>
      <c r="H396" s="194"/>
      <c r="I396" s="195"/>
      <c r="J396" s="195"/>
      <c r="K396" s="196"/>
      <c r="L396" s="796"/>
      <c r="M396" s="790"/>
      <c r="N396" s="790"/>
      <c r="O396" s="790"/>
      <c r="P396" s="793"/>
      <c r="Q396" s="190">
        <v>7</v>
      </c>
      <c r="R396" s="194"/>
      <c r="S396" s="195"/>
      <c r="T396" s="195"/>
      <c r="U396" s="196"/>
      <c r="V396" s="796"/>
      <c r="W396" s="790"/>
      <c r="X396" s="790"/>
      <c r="Y396" s="790"/>
      <c r="Z396" s="793"/>
      <c r="AA396" s="190">
        <v>7</v>
      </c>
      <c r="AB396" s="194"/>
      <c r="AC396" s="195"/>
      <c r="AD396" s="195"/>
      <c r="AE396" s="196"/>
      <c r="AF396" s="796"/>
      <c r="AG396" s="790"/>
      <c r="AH396" s="790"/>
      <c r="AI396" s="790"/>
      <c r="AJ396" s="793"/>
      <c r="AK396" s="190">
        <v>7</v>
      </c>
      <c r="AL396" s="194"/>
      <c r="AM396" s="195"/>
      <c r="AN396" s="195"/>
      <c r="AO396" s="196"/>
      <c r="AP396" s="796"/>
      <c r="AQ396" s="790"/>
      <c r="AR396" s="790"/>
      <c r="AS396" s="790"/>
      <c r="AT396" s="793"/>
      <c r="AU396" s="190">
        <v>7</v>
      </c>
      <c r="AV396" s="194"/>
      <c r="AW396" s="195"/>
      <c r="AX396" s="195"/>
      <c r="AY396" s="196"/>
    </row>
    <row r="397" spans="2:51" x14ac:dyDescent="0.2">
      <c r="B397" s="796"/>
      <c r="C397" s="790"/>
      <c r="D397" s="790"/>
      <c r="E397" s="790"/>
      <c r="F397" s="793"/>
      <c r="G397" s="190">
        <v>8</v>
      </c>
      <c r="H397" s="194"/>
      <c r="I397" s="195"/>
      <c r="J397" s="195"/>
      <c r="K397" s="196"/>
      <c r="L397" s="796"/>
      <c r="M397" s="790"/>
      <c r="N397" s="790"/>
      <c r="O397" s="790"/>
      <c r="P397" s="793"/>
      <c r="Q397" s="190">
        <v>8</v>
      </c>
      <c r="R397" s="194"/>
      <c r="S397" s="195"/>
      <c r="T397" s="195"/>
      <c r="U397" s="196"/>
      <c r="V397" s="796"/>
      <c r="W397" s="790"/>
      <c r="X397" s="790"/>
      <c r="Y397" s="790"/>
      <c r="Z397" s="793"/>
      <c r="AA397" s="190">
        <v>8</v>
      </c>
      <c r="AB397" s="194"/>
      <c r="AC397" s="195"/>
      <c r="AD397" s="195"/>
      <c r="AE397" s="196"/>
      <c r="AF397" s="796"/>
      <c r="AG397" s="790"/>
      <c r="AH397" s="790"/>
      <c r="AI397" s="790"/>
      <c r="AJ397" s="793"/>
      <c r="AK397" s="190">
        <v>8</v>
      </c>
      <c r="AL397" s="194"/>
      <c r="AM397" s="195"/>
      <c r="AN397" s="195"/>
      <c r="AO397" s="196"/>
      <c r="AP397" s="796"/>
      <c r="AQ397" s="790"/>
      <c r="AR397" s="790"/>
      <c r="AS397" s="790"/>
      <c r="AT397" s="793"/>
      <c r="AU397" s="190">
        <v>8</v>
      </c>
      <c r="AV397" s="194"/>
      <c r="AW397" s="195"/>
      <c r="AX397" s="195"/>
      <c r="AY397" s="196"/>
    </row>
    <row r="398" spans="2:51" x14ac:dyDescent="0.2">
      <c r="B398" s="797"/>
      <c r="C398" s="791"/>
      <c r="D398" s="791"/>
      <c r="E398" s="791"/>
      <c r="F398" s="794"/>
      <c r="G398" s="28">
        <v>9</v>
      </c>
      <c r="H398" s="28"/>
      <c r="I398" s="29"/>
      <c r="J398" s="29"/>
      <c r="K398" s="27"/>
      <c r="L398" s="797"/>
      <c r="M398" s="791"/>
      <c r="N398" s="791"/>
      <c r="O398" s="791"/>
      <c r="P398" s="794"/>
      <c r="Q398" s="28">
        <v>9</v>
      </c>
      <c r="R398" s="28"/>
      <c r="S398" s="29"/>
      <c r="T398" s="29"/>
      <c r="U398" s="27"/>
      <c r="V398" s="797"/>
      <c r="W398" s="791"/>
      <c r="X398" s="791"/>
      <c r="Y398" s="791"/>
      <c r="Z398" s="794"/>
      <c r="AA398" s="28">
        <v>9</v>
      </c>
      <c r="AB398" s="28"/>
      <c r="AC398" s="29"/>
      <c r="AD398" s="29"/>
      <c r="AE398" s="27"/>
      <c r="AF398" s="797"/>
      <c r="AG398" s="791"/>
      <c r="AH398" s="791"/>
      <c r="AI398" s="791"/>
      <c r="AJ398" s="794"/>
      <c r="AK398" s="28">
        <v>9</v>
      </c>
      <c r="AL398" s="28"/>
      <c r="AM398" s="29"/>
      <c r="AN398" s="29"/>
      <c r="AO398" s="27"/>
      <c r="AP398" s="797"/>
      <c r="AQ398" s="791"/>
      <c r="AR398" s="791"/>
      <c r="AS398" s="791"/>
      <c r="AT398" s="794"/>
      <c r="AU398" s="28">
        <v>9</v>
      </c>
      <c r="AV398" s="28"/>
      <c r="AW398" s="29"/>
      <c r="AX398" s="29"/>
      <c r="AY398" s="27"/>
    </row>
    <row r="399" spans="2:51" x14ac:dyDescent="0.2">
      <c r="B399" s="795"/>
      <c r="C399" s="789"/>
      <c r="D399" s="789"/>
      <c r="E399" s="789"/>
      <c r="F399" s="792"/>
      <c r="G399" s="189">
        <v>0</v>
      </c>
      <c r="H399" s="191"/>
      <c r="I399" s="192"/>
      <c r="J399" s="192"/>
      <c r="K399" s="193"/>
      <c r="L399" s="795"/>
      <c r="M399" s="789"/>
      <c r="N399" s="789"/>
      <c r="O399" s="789"/>
      <c r="P399" s="792"/>
      <c r="Q399" s="189">
        <v>0</v>
      </c>
      <c r="R399" s="191"/>
      <c r="S399" s="192"/>
      <c r="T399" s="192"/>
      <c r="U399" s="193"/>
      <c r="V399" s="795"/>
      <c r="W399" s="789"/>
      <c r="X399" s="789"/>
      <c r="Y399" s="789"/>
      <c r="Z399" s="792"/>
      <c r="AA399" s="189">
        <v>0</v>
      </c>
      <c r="AB399" s="191"/>
      <c r="AC399" s="192"/>
      <c r="AD399" s="192"/>
      <c r="AE399" s="193"/>
      <c r="AF399" s="795"/>
      <c r="AG399" s="789"/>
      <c r="AH399" s="789"/>
      <c r="AI399" s="789"/>
      <c r="AJ399" s="792"/>
      <c r="AK399" s="189">
        <v>0</v>
      </c>
      <c r="AL399" s="191"/>
      <c r="AM399" s="192"/>
      <c r="AN399" s="192"/>
      <c r="AO399" s="193"/>
      <c r="AP399" s="795"/>
      <c r="AQ399" s="789"/>
      <c r="AR399" s="789"/>
      <c r="AS399" s="789"/>
      <c r="AT399" s="792"/>
      <c r="AU399" s="189">
        <v>0</v>
      </c>
      <c r="AV399" s="191"/>
      <c r="AW399" s="192"/>
      <c r="AX399" s="192"/>
      <c r="AY399" s="193"/>
    </row>
    <row r="400" spans="2:51" x14ac:dyDescent="0.2">
      <c r="B400" s="796"/>
      <c r="C400" s="790"/>
      <c r="D400" s="790"/>
      <c r="E400" s="790"/>
      <c r="F400" s="793"/>
      <c r="G400" s="190">
        <v>1</v>
      </c>
      <c r="H400" s="194"/>
      <c r="I400" s="195"/>
      <c r="J400" s="195"/>
      <c r="K400" s="196"/>
      <c r="L400" s="796"/>
      <c r="M400" s="790"/>
      <c r="N400" s="790"/>
      <c r="O400" s="790"/>
      <c r="P400" s="793"/>
      <c r="Q400" s="190">
        <v>1</v>
      </c>
      <c r="R400" s="194"/>
      <c r="S400" s="195"/>
      <c r="T400" s="195"/>
      <c r="U400" s="196"/>
      <c r="V400" s="796"/>
      <c r="W400" s="790"/>
      <c r="X400" s="790"/>
      <c r="Y400" s="790"/>
      <c r="Z400" s="793"/>
      <c r="AA400" s="190">
        <v>1</v>
      </c>
      <c r="AB400" s="194"/>
      <c r="AC400" s="195"/>
      <c r="AD400" s="195"/>
      <c r="AE400" s="196"/>
      <c r="AF400" s="796"/>
      <c r="AG400" s="790"/>
      <c r="AH400" s="790"/>
      <c r="AI400" s="790"/>
      <c r="AJ400" s="793"/>
      <c r="AK400" s="190">
        <v>1</v>
      </c>
      <c r="AL400" s="194"/>
      <c r="AM400" s="195"/>
      <c r="AN400" s="195"/>
      <c r="AO400" s="196"/>
      <c r="AP400" s="796"/>
      <c r="AQ400" s="790"/>
      <c r="AR400" s="790"/>
      <c r="AS400" s="790"/>
      <c r="AT400" s="793"/>
      <c r="AU400" s="190">
        <v>1</v>
      </c>
      <c r="AV400" s="194"/>
      <c r="AW400" s="195"/>
      <c r="AX400" s="195"/>
      <c r="AY400" s="196"/>
    </row>
    <row r="401" spans="2:51" x14ac:dyDescent="0.2">
      <c r="B401" s="796"/>
      <c r="C401" s="790"/>
      <c r="D401" s="790"/>
      <c r="E401" s="790"/>
      <c r="F401" s="793"/>
      <c r="G401" s="190">
        <v>2</v>
      </c>
      <c r="H401" s="194"/>
      <c r="I401" s="195"/>
      <c r="J401" s="195"/>
      <c r="K401" s="196"/>
      <c r="L401" s="796"/>
      <c r="M401" s="790"/>
      <c r="N401" s="790"/>
      <c r="O401" s="790"/>
      <c r="P401" s="793"/>
      <c r="Q401" s="190">
        <v>2</v>
      </c>
      <c r="R401" s="194"/>
      <c r="S401" s="195"/>
      <c r="T401" s="195"/>
      <c r="U401" s="196"/>
      <c r="V401" s="796"/>
      <c r="W401" s="790"/>
      <c r="X401" s="790"/>
      <c r="Y401" s="790"/>
      <c r="Z401" s="793"/>
      <c r="AA401" s="190">
        <v>2</v>
      </c>
      <c r="AB401" s="194"/>
      <c r="AC401" s="195"/>
      <c r="AD401" s="195"/>
      <c r="AE401" s="196"/>
      <c r="AF401" s="796"/>
      <c r="AG401" s="790"/>
      <c r="AH401" s="790"/>
      <c r="AI401" s="790"/>
      <c r="AJ401" s="793"/>
      <c r="AK401" s="190">
        <v>2</v>
      </c>
      <c r="AL401" s="194"/>
      <c r="AM401" s="195"/>
      <c r="AN401" s="195"/>
      <c r="AO401" s="196"/>
      <c r="AP401" s="796"/>
      <c r="AQ401" s="790"/>
      <c r="AR401" s="790"/>
      <c r="AS401" s="790"/>
      <c r="AT401" s="793"/>
      <c r="AU401" s="190">
        <v>2</v>
      </c>
      <c r="AV401" s="194"/>
      <c r="AW401" s="195"/>
      <c r="AX401" s="195"/>
      <c r="AY401" s="196"/>
    </row>
    <row r="402" spans="2:51" x14ac:dyDescent="0.2">
      <c r="B402" s="796"/>
      <c r="C402" s="790"/>
      <c r="D402" s="790"/>
      <c r="E402" s="790"/>
      <c r="F402" s="793"/>
      <c r="G402" s="190">
        <v>3</v>
      </c>
      <c r="H402" s="194"/>
      <c r="I402" s="195"/>
      <c r="J402" s="195"/>
      <c r="K402" s="196"/>
      <c r="L402" s="796"/>
      <c r="M402" s="790"/>
      <c r="N402" s="790"/>
      <c r="O402" s="790"/>
      <c r="P402" s="793"/>
      <c r="Q402" s="190">
        <v>3</v>
      </c>
      <c r="R402" s="194"/>
      <c r="S402" s="195"/>
      <c r="T402" s="195"/>
      <c r="U402" s="196"/>
      <c r="V402" s="796"/>
      <c r="W402" s="790"/>
      <c r="X402" s="790"/>
      <c r="Y402" s="790"/>
      <c r="Z402" s="793"/>
      <c r="AA402" s="190">
        <v>3</v>
      </c>
      <c r="AB402" s="194"/>
      <c r="AC402" s="195"/>
      <c r="AD402" s="195"/>
      <c r="AE402" s="196"/>
      <c r="AF402" s="796"/>
      <c r="AG402" s="790"/>
      <c r="AH402" s="790"/>
      <c r="AI402" s="790"/>
      <c r="AJ402" s="793"/>
      <c r="AK402" s="190">
        <v>3</v>
      </c>
      <c r="AL402" s="194"/>
      <c r="AM402" s="195"/>
      <c r="AN402" s="195"/>
      <c r="AO402" s="196"/>
      <c r="AP402" s="796"/>
      <c r="AQ402" s="790"/>
      <c r="AR402" s="790"/>
      <c r="AS402" s="790"/>
      <c r="AT402" s="793"/>
      <c r="AU402" s="190">
        <v>3</v>
      </c>
      <c r="AV402" s="194"/>
      <c r="AW402" s="195"/>
      <c r="AX402" s="195"/>
      <c r="AY402" s="196"/>
    </row>
    <row r="403" spans="2:51" x14ac:dyDescent="0.2">
      <c r="B403" s="796"/>
      <c r="C403" s="790"/>
      <c r="D403" s="790"/>
      <c r="E403" s="790"/>
      <c r="F403" s="793"/>
      <c r="G403" s="190">
        <v>4</v>
      </c>
      <c r="H403" s="194"/>
      <c r="I403" s="195"/>
      <c r="J403" s="195"/>
      <c r="K403" s="196"/>
      <c r="L403" s="796"/>
      <c r="M403" s="790"/>
      <c r="N403" s="790"/>
      <c r="O403" s="790"/>
      <c r="P403" s="793"/>
      <c r="Q403" s="190">
        <v>4</v>
      </c>
      <c r="R403" s="194"/>
      <c r="S403" s="195"/>
      <c r="T403" s="195"/>
      <c r="U403" s="196"/>
      <c r="V403" s="796"/>
      <c r="W403" s="790"/>
      <c r="X403" s="790"/>
      <c r="Y403" s="790"/>
      <c r="Z403" s="793"/>
      <c r="AA403" s="190">
        <v>4</v>
      </c>
      <c r="AB403" s="194"/>
      <c r="AC403" s="195"/>
      <c r="AD403" s="195"/>
      <c r="AE403" s="196"/>
      <c r="AF403" s="796"/>
      <c r="AG403" s="790"/>
      <c r="AH403" s="790"/>
      <c r="AI403" s="790"/>
      <c r="AJ403" s="793"/>
      <c r="AK403" s="190">
        <v>4</v>
      </c>
      <c r="AL403" s="194"/>
      <c r="AM403" s="195"/>
      <c r="AN403" s="195"/>
      <c r="AO403" s="196"/>
      <c r="AP403" s="796"/>
      <c r="AQ403" s="790"/>
      <c r="AR403" s="790"/>
      <c r="AS403" s="790"/>
      <c r="AT403" s="793"/>
      <c r="AU403" s="190">
        <v>4</v>
      </c>
      <c r="AV403" s="194"/>
      <c r="AW403" s="195"/>
      <c r="AX403" s="195"/>
      <c r="AY403" s="196"/>
    </row>
    <row r="404" spans="2:51" x14ac:dyDescent="0.2">
      <c r="B404" s="796"/>
      <c r="C404" s="790"/>
      <c r="D404" s="790"/>
      <c r="E404" s="790"/>
      <c r="F404" s="793"/>
      <c r="G404" s="190">
        <v>5</v>
      </c>
      <c r="H404" s="194"/>
      <c r="I404" s="195"/>
      <c r="J404" s="195"/>
      <c r="K404" s="196"/>
      <c r="L404" s="796"/>
      <c r="M404" s="790"/>
      <c r="N404" s="790"/>
      <c r="O404" s="790"/>
      <c r="P404" s="793"/>
      <c r="Q404" s="190">
        <v>5</v>
      </c>
      <c r="R404" s="194"/>
      <c r="S404" s="195"/>
      <c r="T404" s="195"/>
      <c r="U404" s="196"/>
      <c r="V404" s="796"/>
      <c r="W404" s="790"/>
      <c r="X404" s="790"/>
      <c r="Y404" s="790"/>
      <c r="Z404" s="793"/>
      <c r="AA404" s="190">
        <v>5</v>
      </c>
      <c r="AB404" s="194"/>
      <c r="AC404" s="195"/>
      <c r="AD404" s="195"/>
      <c r="AE404" s="196"/>
      <c r="AF404" s="796"/>
      <c r="AG404" s="790"/>
      <c r="AH404" s="790"/>
      <c r="AI404" s="790"/>
      <c r="AJ404" s="793"/>
      <c r="AK404" s="190">
        <v>5</v>
      </c>
      <c r="AL404" s="194"/>
      <c r="AM404" s="195"/>
      <c r="AN404" s="195"/>
      <c r="AO404" s="196"/>
      <c r="AP404" s="796"/>
      <c r="AQ404" s="790"/>
      <c r="AR404" s="790"/>
      <c r="AS404" s="790"/>
      <c r="AT404" s="793"/>
      <c r="AU404" s="190">
        <v>5</v>
      </c>
      <c r="AV404" s="194"/>
      <c r="AW404" s="195"/>
      <c r="AX404" s="195"/>
      <c r="AY404" s="196"/>
    </row>
    <row r="405" spans="2:51" x14ac:dyDescent="0.2">
      <c r="B405" s="796"/>
      <c r="C405" s="790"/>
      <c r="D405" s="790"/>
      <c r="E405" s="790"/>
      <c r="F405" s="793"/>
      <c r="G405" s="190">
        <v>6</v>
      </c>
      <c r="H405" s="194"/>
      <c r="I405" s="195"/>
      <c r="J405" s="195"/>
      <c r="K405" s="196"/>
      <c r="L405" s="796"/>
      <c r="M405" s="790"/>
      <c r="N405" s="790"/>
      <c r="O405" s="790"/>
      <c r="P405" s="793"/>
      <c r="Q405" s="190">
        <v>6</v>
      </c>
      <c r="R405" s="194"/>
      <c r="S405" s="195"/>
      <c r="T405" s="195"/>
      <c r="U405" s="196"/>
      <c r="V405" s="796"/>
      <c r="W405" s="790"/>
      <c r="X405" s="790"/>
      <c r="Y405" s="790"/>
      <c r="Z405" s="793"/>
      <c r="AA405" s="190">
        <v>6</v>
      </c>
      <c r="AB405" s="194"/>
      <c r="AC405" s="195"/>
      <c r="AD405" s="195"/>
      <c r="AE405" s="196"/>
      <c r="AF405" s="796"/>
      <c r="AG405" s="790"/>
      <c r="AH405" s="790"/>
      <c r="AI405" s="790"/>
      <c r="AJ405" s="793"/>
      <c r="AK405" s="190">
        <v>6</v>
      </c>
      <c r="AL405" s="194"/>
      <c r="AM405" s="195"/>
      <c r="AN405" s="195"/>
      <c r="AO405" s="196"/>
      <c r="AP405" s="796"/>
      <c r="AQ405" s="790"/>
      <c r="AR405" s="790"/>
      <c r="AS405" s="790"/>
      <c r="AT405" s="793"/>
      <c r="AU405" s="190">
        <v>6</v>
      </c>
      <c r="AV405" s="194"/>
      <c r="AW405" s="195"/>
      <c r="AX405" s="195"/>
      <c r="AY405" s="196"/>
    </row>
    <row r="406" spans="2:51" x14ac:dyDescent="0.2">
      <c r="B406" s="796"/>
      <c r="C406" s="790"/>
      <c r="D406" s="790"/>
      <c r="E406" s="790"/>
      <c r="F406" s="793"/>
      <c r="G406" s="190">
        <v>7</v>
      </c>
      <c r="H406" s="194"/>
      <c r="I406" s="195"/>
      <c r="J406" s="195"/>
      <c r="K406" s="196"/>
      <c r="L406" s="796"/>
      <c r="M406" s="790"/>
      <c r="N406" s="790"/>
      <c r="O406" s="790"/>
      <c r="P406" s="793"/>
      <c r="Q406" s="190">
        <v>7</v>
      </c>
      <c r="R406" s="194"/>
      <c r="S406" s="195"/>
      <c r="T406" s="195"/>
      <c r="U406" s="196"/>
      <c r="V406" s="796"/>
      <c r="W406" s="790"/>
      <c r="X406" s="790"/>
      <c r="Y406" s="790"/>
      <c r="Z406" s="793"/>
      <c r="AA406" s="190">
        <v>7</v>
      </c>
      <c r="AB406" s="194"/>
      <c r="AC406" s="195"/>
      <c r="AD406" s="195"/>
      <c r="AE406" s="196"/>
      <c r="AF406" s="796"/>
      <c r="AG406" s="790"/>
      <c r="AH406" s="790"/>
      <c r="AI406" s="790"/>
      <c r="AJ406" s="793"/>
      <c r="AK406" s="190">
        <v>7</v>
      </c>
      <c r="AL406" s="194"/>
      <c r="AM406" s="195"/>
      <c r="AN406" s="195"/>
      <c r="AO406" s="196"/>
      <c r="AP406" s="796"/>
      <c r="AQ406" s="790"/>
      <c r="AR406" s="790"/>
      <c r="AS406" s="790"/>
      <c r="AT406" s="793"/>
      <c r="AU406" s="190">
        <v>7</v>
      </c>
      <c r="AV406" s="194"/>
      <c r="AW406" s="195"/>
      <c r="AX406" s="195"/>
      <c r="AY406" s="196"/>
    </row>
    <row r="407" spans="2:51" x14ac:dyDescent="0.2">
      <c r="B407" s="796"/>
      <c r="C407" s="790"/>
      <c r="D407" s="790"/>
      <c r="E407" s="790"/>
      <c r="F407" s="793"/>
      <c r="G407" s="190">
        <v>8</v>
      </c>
      <c r="H407" s="194"/>
      <c r="I407" s="195"/>
      <c r="J407" s="195"/>
      <c r="K407" s="196"/>
      <c r="L407" s="796"/>
      <c r="M407" s="790"/>
      <c r="N407" s="790"/>
      <c r="O407" s="790"/>
      <c r="P407" s="793"/>
      <c r="Q407" s="190">
        <v>8</v>
      </c>
      <c r="R407" s="194"/>
      <c r="S407" s="195"/>
      <c r="T407" s="195"/>
      <c r="U407" s="196"/>
      <c r="V407" s="796"/>
      <c r="W407" s="790"/>
      <c r="X407" s="790"/>
      <c r="Y407" s="790"/>
      <c r="Z407" s="793"/>
      <c r="AA407" s="190">
        <v>8</v>
      </c>
      <c r="AB407" s="194"/>
      <c r="AC407" s="195"/>
      <c r="AD407" s="195"/>
      <c r="AE407" s="196"/>
      <c r="AF407" s="796"/>
      <c r="AG407" s="790"/>
      <c r="AH407" s="790"/>
      <c r="AI407" s="790"/>
      <c r="AJ407" s="793"/>
      <c r="AK407" s="190">
        <v>8</v>
      </c>
      <c r="AL407" s="194"/>
      <c r="AM407" s="195"/>
      <c r="AN407" s="195"/>
      <c r="AO407" s="196"/>
      <c r="AP407" s="796"/>
      <c r="AQ407" s="790"/>
      <c r="AR407" s="790"/>
      <c r="AS407" s="790"/>
      <c r="AT407" s="793"/>
      <c r="AU407" s="190">
        <v>8</v>
      </c>
      <c r="AV407" s="194"/>
      <c r="AW407" s="195"/>
      <c r="AX407" s="195"/>
      <c r="AY407" s="196"/>
    </row>
    <row r="408" spans="2:51" x14ac:dyDescent="0.2">
      <c r="B408" s="797"/>
      <c r="C408" s="791"/>
      <c r="D408" s="791"/>
      <c r="E408" s="791"/>
      <c r="F408" s="794"/>
      <c r="G408" s="28">
        <v>9</v>
      </c>
      <c r="H408" s="28"/>
      <c r="I408" s="29"/>
      <c r="J408" s="29"/>
      <c r="K408" s="27"/>
      <c r="L408" s="797"/>
      <c r="M408" s="791"/>
      <c r="N408" s="791"/>
      <c r="O408" s="791"/>
      <c r="P408" s="794"/>
      <c r="Q408" s="28">
        <v>9</v>
      </c>
      <c r="R408" s="28"/>
      <c r="S408" s="29"/>
      <c r="T408" s="29"/>
      <c r="U408" s="27"/>
      <c r="V408" s="797"/>
      <c r="W408" s="791"/>
      <c r="X408" s="791"/>
      <c r="Y408" s="791"/>
      <c r="Z408" s="794"/>
      <c r="AA408" s="28">
        <v>9</v>
      </c>
      <c r="AB408" s="28"/>
      <c r="AC408" s="29"/>
      <c r="AD408" s="29"/>
      <c r="AE408" s="27"/>
      <c r="AF408" s="797"/>
      <c r="AG408" s="791"/>
      <c r="AH408" s="791"/>
      <c r="AI408" s="791"/>
      <c r="AJ408" s="794"/>
      <c r="AK408" s="28">
        <v>9</v>
      </c>
      <c r="AL408" s="28"/>
      <c r="AM408" s="29"/>
      <c r="AN408" s="29"/>
      <c r="AO408" s="27"/>
      <c r="AP408" s="797"/>
      <c r="AQ408" s="791"/>
      <c r="AR408" s="791"/>
      <c r="AS408" s="791"/>
      <c r="AT408" s="794"/>
      <c r="AU408" s="28">
        <v>9</v>
      </c>
      <c r="AV408" s="28"/>
      <c r="AW408" s="29"/>
      <c r="AX408" s="29"/>
      <c r="AY408" s="27"/>
    </row>
    <row r="409" spans="2:51" x14ac:dyDescent="0.2">
      <c r="B409" s="795"/>
      <c r="C409" s="789"/>
      <c r="D409" s="789"/>
      <c r="E409" s="789"/>
      <c r="F409" s="792"/>
      <c r="G409" s="189">
        <v>0</v>
      </c>
      <c r="H409" s="191"/>
      <c r="I409" s="192"/>
      <c r="J409" s="192"/>
      <c r="K409" s="193"/>
      <c r="L409" s="795"/>
      <c r="M409" s="789"/>
      <c r="N409" s="789"/>
      <c r="O409" s="789"/>
      <c r="P409" s="792"/>
      <c r="Q409" s="189">
        <v>0</v>
      </c>
      <c r="R409" s="191"/>
      <c r="S409" s="192"/>
      <c r="T409" s="192"/>
      <c r="U409" s="193"/>
      <c r="V409" s="795"/>
      <c r="W409" s="789"/>
      <c r="X409" s="789"/>
      <c r="Y409" s="789"/>
      <c r="Z409" s="792"/>
      <c r="AA409" s="189">
        <v>0</v>
      </c>
      <c r="AB409" s="191"/>
      <c r="AC409" s="192"/>
      <c r="AD409" s="192"/>
      <c r="AE409" s="193"/>
      <c r="AF409" s="795"/>
      <c r="AG409" s="789"/>
      <c r="AH409" s="789"/>
      <c r="AI409" s="789"/>
      <c r="AJ409" s="792"/>
      <c r="AK409" s="189">
        <v>0</v>
      </c>
      <c r="AL409" s="191"/>
      <c r="AM409" s="192"/>
      <c r="AN409" s="192"/>
      <c r="AO409" s="193"/>
      <c r="AP409" s="795"/>
      <c r="AQ409" s="789"/>
      <c r="AR409" s="789"/>
      <c r="AS409" s="789"/>
      <c r="AT409" s="792"/>
      <c r="AU409" s="189">
        <v>0</v>
      </c>
      <c r="AV409" s="191"/>
      <c r="AW409" s="192"/>
      <c r="AX409" s="192"/>
      <c r="AY409" s="193"/>
    </row>
    <row r="410" spans="2:51" x14ac:dyDescent="0.2">
      <c r="B410" s="796"/>
      <c r="C410" s="790"/>
      <c r="D410" s="790"/>
      <c r="E410" s="790"/>
      <c r="F410" s="793"/>
      <c r="G410" s="190">
        <v>1</v>
      </c>
      <c r="H410" s="194"/>
      <c r="I410" s="195"/>
      <c r="J410" s="195"/>
      <c r="K410" s="196"/>
      <c r="L410" s="796"/>
      <c r="M410" s="790"/>
      <c r="N410" s="790"/>
      <c r="O410" s="790"/>
      <c r="P410" s="793"/>
      <c r="Q410" s="190">
        <v>1</v>
      </c>
      <c r="R410" s="194"/>
      <c r="S410" s="195"/>
      <c r="T410" s="195"/>
      <c r="U410" s="196"/>
      <c r="V410" s="796"/>
      <c r="W410" s="790"/>
      <c r="X410" s="790"/>
      <c r="Y410" s="790"/>
      <c r="Z410" s="793"/>
      <c r="AA410" s="190">
        <v>1</v>
      </c>
      <c r="AB410" s="194"/>
      <c r="AC410" s="195"/>
      <c r="AD410" s="195"/>
      <c r="AE410" s="196"/>
      <c r="AF410" s="796"/>
      <c r="AG410" s="790"/>
      <c r="AH410" s="790"/>
      <c r="AI410" s="790"/>
      <c r="AJ410" s="793"/>
      <c r="AK410" s="190">
        <v>1</v>
      </c>
      <c r="AL410" s="194"/>
      <c r="AM410" s="195"/>
      <c r="AN410" s="195"/>
      <c r="AO410" s="196"/>
      <c r="AP410" s="796"/>
      <c r="AQ410" s="790"/>
      <c r="AR410" s="790"/>
      <c r="AS410" s="790"/>
      <c r="AT410" s="793"/>
      <c r="AU410" s="190">
        <v>1</v>
      </c>
      <c r="AV410" s="194"/>
      <c r="AW410" s="195"/>
      <c r="AX410" s="195"/>
      <c r="AY410" s="196"/>
    </row>
    <row r="411" spans="2:51" x14ac:dyDescent="0.2">
      <c r="B411" s="796"/>
      <c r="C411" s="790"/>
      <c r="D411" s="790"/>
      <c r="E411" s="790"/>
      <c r="F411" s="793"/>
      <c r="G411" s="190">
        <v>2</v>
      </c>
      <c r="H411" s="194"/>
      <c r="I411" s="195"/>
      <c r="J411" s="195"/>
      <c r="K411" s="196"/>
      <c r="L411" s="796"/>
      <c r="M411" s="790"/>
      <c r="N411" s="790"/>
      <c r="O411" s="790"/>
      <c r="P411" s="793"/>
      <c r="Q411" s="190">
        <v>2</v>
      </c>
      <c r="R411" s="194"/>
      <c r="S411" s="195"/>
      <c r="T411" s="195"/>
      <c r="U411" s="196"/>
      <c r="V411" s="796"/>
      <c r="W411" s="790"/>
      <c r="X411" s="790"/>
      <c r="Y411" s="790"/>
      <c r="Z411" s="793"/>
      <c r="AA411" s="190">
        <v>2</v>
      </c>
      <c r="AB411" s="194"/>
      <c r="AC411" s="195"/>
      <c r="AD411" s="195"/>
      <c r="AE411" s="196"/>
      <c r="AF411" s="796"/>
      <c r="AG411" s="790"/>
      <c r="AH411" s="790"/>
      <c r="AI411" s="790"/>
      <c r="AJ411" s="793"/>
      <c r="AK411" s="190">
        <v>2</v>
      </c>
      <c r="AL411" s="194"/>
      <c r="AM411" s="195"/>
      <c r="AN411" s="195"/>
      <c r="AO411" s="196"/>
      <c r="AP411" s="796"/>
      <c r="AQ411" s="790"/>
      <c r="AR411" s="790"/>
      <c r="AS411" s="790"/>
      <c r="AT411" s="793"/>
      <c r="AU411" s="190">
        <v>2</v>
      </c>
      <c r="AV411" s="194"/>
      <c r="AW411" s="195"/>
      <c r="AX411" s="195"/>
      <c r="AY411" s="196"/>
    </row>
    <row r="412" spans="2:51" x14ac:dyDescent="0.2">
      <c r="B412" s="796"/>
      <c r="C412" s="790"/>
      <c r="D412" s="790"/>
      <c r="E412" s="790"/>
      <c r="F412" s="793"/>
      <c r="G412" s="190">
        <v>3</v>
      </c>
      <c r="H412" s="194"/>
      <c r="I412" s="195"/>
      <c r="J412" s="195"/>
      <c r="K412" s="196"/>
      <c r="L412" s="796"/>
      <c r="M412" s="790"/>
      <c r="N412" s="790"/>
      <c r="O412" s="790"/>
      <c r="P412" s="793"/>
      <c r="Q412" s="190">
        <v>3</v>
      </c>
      <c r="R412" s="194"/>
      <c r="S412" s="195"/>
      <c r="T412" s="195"/>
      <c r="U412" s="196"/>
      <c r="V412" s="796"/>
      <c r="W412" s="790"/>
      <c r="X412" s="790"/>
      <c r="Y412" s="790"/>
      <c r="Z412" s="793"/>
      <c r="AA412" s="190">
        <v>3</v>
      </c>
      <c r="AB412" s="194"/>
      <c r="AC412" s="195"/>
      <c r="AD412" s="195"/>
      <c r="AE412" s="196"/>
      <c r="AF412" s="796"/>
      <c r="AG412" s="790"/>
      <c r="AH412" s="790"/>
      <c r="AI412" s="790"/>
      <c r="AJ412" s="793"/>
      <c r="AK412" s="190">
        <v>3</v>
      </c>
      <c r="AL412" s="194"/>
      <c r="AM412" s="195"/>
      <c r="AN412" s="195"/>
      <c r="AO412" s="196"/>
      <c r="AP412" s="796"/>
      <c r="AQ412" s="790"/>
      <c r="AR412" s="790"/>
      <c r="AS412" s="790"/>
      <c r="AT412" s="793"/>
      <c r="AU412" s="190">
        <v>3</v>
      </c>
      <c r="AV412" s="194"/>
      <c r="AW412" s="195"/>
      <c r="AX412" s="195"/>
      <c r="AY412" s="196"/>
    </row>
    <row r="413" spans="2:51" x14ac:dyDescent="0.2">
      <c r="B413" s="796"/>
      <c r="C413" s="790"/>
      <c r="D413" s="790"/>
      <c r="E413" s="790"/>
      <c r="F413" s="793"/>
      <c r="G413" s="190">
        <v>4</v>
      </c>
      <c r="H413" s="194"/>
      <c r="I413" s="195"/>
      <c r="J413" s="195"/>
      <c r="K413" s="196"/>
      <c r="L413" s="796"/>
      <c r="M413" s="790"/>
      <c r="N413" s="790"/>
      <c r="O413" s="790"/>
      <c r="P413" s="793"/>
      <c r="Q413" s="190">
        <v>4</v>
      </c>
      <c r="R413" s="194"/>
      <c r="S413" s="195"/>
      <c r="T413" s="195"/>
      <c r="U413" s="196"/>
      <c r="V413" s="796"/>
      <c r="W413" s="790"/>
      <c r="X413" s="790"/>
      <c r="Y413" s="790"/>
      <c r="Z413" s="793"/>
      <c r="AA413" s="190">
        <v>4</v>
      </c>
      <c r="AB413" s="194"/>
      <c r="AC413" s="195"/>
      <c r="AD413" s="195"/>
      <c r="AE413" s="196"/>
      <c r="AF413" s="796"/>
      <c r="AG413" s="790"/>
      <c r="AH413" s="790"/>
      <c r="AI413" s="790"/>
      <c r="AJ413" s="793"/>
      <c r="AK413" s="190">
        <v>4</v>
      </c>
      <c r="AL413" s="194"/>
      <c r="AM413" s="195"/>
      <c r="AN413" s="195"/>
      <c r="AO413" s="196"/>
      <c r="AP413" s="796"/>
      <c r="AQ413" s="790"/>
      <c r="AR413" s="790"/>
      <c r="AS413" s="790"/>
      <c r="AT413" s="793"/>
      <c r="AU413" s="190">
        <v>4</v>
      </c>
      <c r="AV413" s="194"/>
      <c r="AW413" s="195"/>
      <c r="AX413" s="195"/>
      <c r="AY413" s="196"/>
    </row>
    <row r="414" spans="2:51" x14ac:dyDescent="0.2">
      <c r="B414" s="796"/>
      <c r="C414" s="790"/>
      <c r="D414" s="790"/>
      <c r="E414" s="790"/>
      <c r="F414" s="793"/>
      <c r="G414" s="190">
        <v>5</v>
      </c>
      <c r="H414" s="194"/>
      <c r="I414" s="195"/>
      <c r="J414" s="195"/>
      <c r="K414" s="196"/>
      <c r="L414" s="796"/>
      <c r="M414" s="790"/>
      <c r="N414" s="790"/>
      <c r="O414" s="790"/>
      <c r="P414" s="793"/>
      <c r="Q414" s="190">
        <v>5</v>
      </c>
      <c r="R414" s="194"/>
      <c r="S414" s="195"/>
      <c r="T414" s="195"/>
      <c r="U414" s="196"/>
      <c r="V414" s="796"/>
      <c r="W414" s="790"/>
      <c r="X414" s="790"/>
      <c r="Y414" s="790"/>
      <c r="Z414" s="793"/>
      <c r="AA414" s="190">
        <v>5</v>
      </c>
      <c r="AB414" s="194"/>
      <c r="AC414" s="195"/>
      <c r="AD414" s="195"/>
      <c r="AE414" s="196"/>
      <c r="AF414" s="796"/>
      <c r="AG414" s="790"/>
      <c r="AH414" s="790"/>
      <c r="AI414" s="790"/>
      <c r="AJ414" s="793"/>
      <c r="AK414" s="190">
        <v>5</v>
      </c>
      <c r="AL414" s="194"/>
      <c r="AM414" s="195"/>
      <c r="AN414" s="195"/>
      <c r="AO414" s="196"/>
      <c r="AP414" s="796"/>
      <c r="AQ414" s="790"/>
      <c r="AR414" s="790"/>
      <c r="AS414" s="790"/>
      <c r="AT414" s="793"/>
      <c r="AU414" s="190">
        <v>5</v>
      </c>
      <c r="AV414" s="194"/>
      <c r="AW414" s="195"/>
      <c r="AX414" s="195"/>
      <c r="AY414" s="196"/>
    </row>
    <row r="415" spans="2:51" x14ac:dyDescent="0.2">
      <c r="B415" s="796"/>
      <c r="C415" s="790"/>
      <c r="D415" s="790"/>
      <c r="E415" s="790"/>
      <c r="F415" s="793"/>
      <c r="G415" s="190">
        <v>6</v>
      </c>
      <c r="H415" s="194"/>
      <c r="I415" s="195"/>
      <c r="J415" s="195"/>
      <c r="K415" s="196"/>
      <c r="L415" s="796"/>
      <c r="M415" s="790"/>
      <c r="N415" s="790"/>
      <c r="O415" s="790"/>
      <c r="P415" s="793"/>
      <c r="Q415" s="190">
        <v>6</v>
      </c>
      <c r="R415" s="194"/>
      <c r="S415" s="195"/>
      <c r="T415" s="195"/>
      <c r="U415" s="196"/>
      <c r="V415" s="796"/>
      <c r="W415" s="790"/>
      <c r="X415" s="790"/>
      <c r="Y415" s="790"/>
      <c r="Z415" s="793"/>
      <c r="AA415" s="190">
        <v>6</v>
      </c>
      <c r="AB415" s="194"/>
      <c r="AC415" s="195"/>
      <c r="AD415" s="195"/>
      <c r="AE415" s="196"/>
      <c r="AF415" s="796"/>
      <c r="AG415" s="790"/>
      <c r="AH415" s="790"/>
      <c r="AI415" s="790"/>
      <c r="AJ415" s="793"/>
      <c r="AK415" s="190">
        <v>6</v>
      </c>
      <c r="AL415" s="194"/>
      <c r="AM415" s="195"/>
      <c r="AN415" s="195"/>
      <c r="AO415" s="196"/>
      <c r="AP415" s="796"/>
      <c r="AQ415" s="790"/>
      <c r="AR415" s="790"/>
      <c r="AS415" s="790"/>
      <c r="AT415" s="793"/>
      <c r="AU415" s="190">
        <v>6</v>
      </c>
      <c r="AV415" s="194"/>
      <c r="AW415" s="195"/>
      <c r="AX415" s="195"/>
      <c r="AY415" s="196"/>
    </row>
    <row r="416" spans="2:51" x14ac:dyDescent="0.2">
      <c r="B416" s="796"/>
      <c r="C416" s="790"/>
      <c r="D416" s="790"/>
      <c r="E416" s="790"/>
      <c r="F416" s="793"/>
      <c r="G416" s="190">
        <v>7</v>
      </c>
      <c r="H416" s="194"/>
      <c r="I416" s="195"/>
      <c r="J416" s="195"/>
      <c r="K416" s="196"/>
      <c r="L416" s="796"/>
      <c r="M416" s="790"/>
      <c r="N416" s="790"/>
      <c r="O416" s="790"/>
      <c r="P416" s="793"/>
      <c r="Q416" s="190">
        <v>7</v>
      </c>
      <c r="R416" s="194"/>
      <c r="S416" s="195"/>
      <c r="T416" s="195"/>
      <c r="U416" s="196"/>
      <c r="V416" s="796"/>
      <c r="W416" s="790"/>
      <c r="X416" s="790"/>
      <c r="Y416" s="790"/>
      <c r="Z416" s="793"/>
      <c r="AA416" s="190">
        <v>7</v>
      </c>
      <c r="AB416" s="194"/>
      <c r="AC416" s="195"/>
      <c r="AD416" s="195"/>
      <c r="AE416" s="196"/>
      <c r="AF416" s="796"/>
      <c r="AG416" s="790"/>
      <c r="AH416" s="790"/>
      <c r="AI416" s="790"/>
      <c r="AJ416" s="793"/>
      <c r="AK416" s="190">
        <v>7</v>
      </c>
      <c r="AL416" s="194"/>
      <c r="AM416" s="195"/>
      <c r="AN416" s="195"/>
      <c r="AO416" s="196"/>
      <c r="AP416" s="796"/>
      <c r="AQ416" s="790"/>
      <c r="AR416" s="790"/>
      <c r="AS416" s="790"/>
      <c r="AT416" s="793"/>
      <c r="AU416" s="190">
        <v>7</v>
      </c>
      <c r="AV416" s="194"/>
      <c r="AW416" s="195"/>
      <c r="AX416" s="195"/>
      <c r="AY416" s="196"/>
    </row>
    <row r="417" spans="2:54" x14ac:dyDescent="0.2">
      <c r="B417" s="796"/>
      <c r="C417" s="790"/>
      <c r="D417" s="790"/>
      <c r="E417" s="790"/>
      <c r="F417" s="793"/>
      <c r="G417" s="190">
        <v>8</v>
      </c>
      <c r="H417" s="194"/>
      <c r="I417" s="195"/>
      <c r="J417" s="195"/>
      <c r="K417" s="196"/>
      <c r="L417" s="796"/>
      <c r="M417" s="790"/>
      <c r="N417" s="790"/>
      <c r="O417" s="790"/>
      <c r="P417" s="793"/>
      <c r="Q417" s="190">
        <v>8</v>
      </c>
      <c r="R417" s="194"/>
      <c r="S417" s="195"/>
      <c r="T417" s="195"/>
      <c r="U417" s="196"/>
      <c r="V417" s="796"/>
      <c r="W417" s="790"/>
      <c r="X417" s="790"/>
      <c r="Y417" s="790"/>
      <c r="Z417" s="793"/>
      <c r="AA417" s="190">
        <v>8</v>
      </c>
      <c r="AB417" s="194"/>
      <c r="AC417" s="195"/>
      <c r="AD417" s="195"/>
      <c r="AE417" s="196"/>
      <c r="AF417" s="796"/>
      <c r="AG417" s="790"/>
      <c r="AH417" s="790"/>
      <c r="AI417" s="790"/>
      <c r="AJ417" s="793"/>
      <c r="AK417" s="190">
        <v>8</v>
      </c>
      <c r="AL417" s="194"/>
      <c r="AM417" s="195"/>
      <c r="AN417" s="195"/>
      <c r="AO417" s="196"/>
      <c r="AP417" s="796"/>
      <c r="AQ417" s="790"/>
      <c r="AR417" s="790"/>
      <c r="AS417" s="790"/>
      <c r="AT417" s="793"/>
      <c r="AU417" s="190">
        <v>8</v>
      </c>
      <c r="AV417" s="194"/>
      <c r="AW417" s="195"/>
      <c r="AX417" s="195"/>
      <c r="AY417" s="196"/>
    </row>
    <row r="418" spans="2:54" ht="13.5" thickBot="1" x14ac:dyDescent="0.25">
      <c r="B418" s="797"/>
      <c r="C418" s="791"/>
      <c r="D418" s="791"/>
      <c r="E418" s="791"/>
      <c r="F418" s="794"/>
      <c r="G418" s="28">
        <v>9</v>
      </c>
      <c r="H418" s="28"/>
      <c r="I418" s="29"/>
      <c r="J418" s="29"/>
      <c r="K418" s="27"/>
      <c r="L418" s="797"/>
      <c r="M418" s="791"/>
      <c r="N418" s="791"/>
      <c r="O418" s="791"/>
      <c r="P418" s="794"/>
      <c r="Q418" s="28">
        <v>9</v>
      </c>
      <c r="R418" s="28"/>
      <c r="S418" s="29"/>
      <c r="T418" s="29"/>
      <c r="U418" s="27"/>
      <c r="V418" s="797"/>
      <c r="W418" s="791"/>
      <c r="X418" s="791"/>
      <c r="Y418" s="791"/>
      <c r="Z418" s="794"/>
      <c r="AA418" s="28">
        <v>9</v>
      </c>
      <c r="AB418" s="28"/>
      <c r="AC418" s="29"/>
      <c r="AD418" s="29"/>
      <c r="AE418" s="27"/>
      <c r="AF418" s="797"/>
      <c r="AG418" s="791"/>
      <c r="AH418" s="791"/>
      <c r="AI418" s="791"/>
      <c r="AJ418" s="794"/>
      <c r="AK418" s="28">
        <v>9</v>
      </c>
      <c r="AL418" s="28"/>
      <c r="AM418" s="29"/>
      <c r="AN418" s="29"/>
      <c r="AO418" s="27"/>
      <c r="AP418" s="797"/>
      <c r="AQ418" s="791"/>
      <c r="AR418" s="791"/>
      <c r="AS418" s="791"/>
      <c r="AT418" s="794"/>
      <c r="AU418" s="28">
        <v>9</v>
      </c>
      <c r="AV418" s="28"/>
      <c r="AW418" s="29"/>
      <c r="AX418" s="29"/>
      <c r="AY418" s="27"/>
    </row>
    <row r="419" spans="2:54" ht="13.5" thickBot="1" x14ac:dyDescent="0.25">
      <c r="B419" s="783">
        <f>10000*COUNTA(F369:F418)</f>
        <v>0</v>
      </c>
      <c r="C419" s="784"/>
      <c r="D419" s="784"/>
      <c r="E419" s="784"/>
      <c r="F419" s="785"/>
      <c r="G419" s="40"/>
      <c r="H419" s="41"/>
      <c r="I419" s="41"/>
      <c r="J419" s="41"/>
      <c r="K419" s="41"/>
      <c r="L419" s="783">
        <f>10000*COUNTA(P369:P418)</f>
        <v>0</v>
      </c>
      <c r="M419" s="784"/>
      <c r="N419" s="784"/>
      <c r="O419" s="784"/>
      <c r="P419" s="785"/>
      <c r="Q419" s="40"/>
      <c r="R419" s="41"/>
      <c r="S419" s="41"/>
      <c r="T419" s="41"/>
      <c r="U419" s="41"/>
      <c r="V419" s="783">
        <f>10000*COUNTA(Z369:Z418)</f>
        <v>0</v>
      </c>
      <c r="W419" s="784"/>
      <c r="X419" s="784"/>
      <c r="Y419" s="784"/>
      <c r="Z419" s="785"/>
      <c r="AA419" s="40"/>
      <c r="AB419" s="41"/>
      <c r="AC419" s="41"/>
      <c r="AD419" s="41"/>
      <c r="AE419" s="41"/>
      <c r="AF419" s="783">
        <f>10000*COUNTA(AJ369:AJ418)</f>
        <v>0</v>
      </c>
      <c r="AG419" s="784"/>
      <c r="AH419" s="784"/>
      <c r="AI419" s="784"/>
      <c r="AJ419" s="785"/>
      <c r="AK419" s="40"/>
      <c r="AL419" s="41"/>
      <c r="AM419" s="41"/>
      <c r="AN419" s="41"/>
      <c r="AO419" s="41"/>
      <c r="AP419" s="783">
        <f>10000*COUNTA(AT369:AT418)</f>
        <v>0</v>
      </c>
      <c r="AQ419" s="784"/>
      <c r="AR419" s="784"/>
      <c r="AS419" s="784"/>
      <c r="AT419" s="785"/>
      <c r="AU419" s="40"/>
      <c r="AV419" s="41"/>
      <c r="AW419" s="41"/>
      <c r="AX419" s="41"/>
      <c r="AY419" s="41"/>
      <c r="AZ419" s="773" t="s">
        <v>638</v>
      </c>
      <c r="BA419" s="774"/>
      <c r="BB419" s="775"/>
    </row>
    <row r="421" spans="2:54" x14ac:dyDescent="0.2">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3"/>
      <c r="AL421" s="33"/>
      <c r="AM421" s="33"/>
      <c r="AN421" s="33"/>
      <c r="AO421" s="33"/>
      <c r="AP421" s="33"/>
      <c r="AQ421" s="33"/>
      <c r="AR421" s="33"/>
      <c r="AS421" s="33"/>
      <c r="AT421" s="33"/>
      <c r="AU421" s="33"/>
      <c r="AV421" s="33"/>
      <c r="AW421" s="33"/>
      <c r="AX421" s="33"/>
      <c r="AY421" s="33"/>
    </row>
    <row r="423" spans="2:54" x14ac:dyDescent="0.2">
      <c r="B423" s="780" t="s">
        <v>639</v>
      </c>
      <c r="C423" s="781"/>
      <c r="D423" s="781"/>
      <c r="E423" s="781"/>
      <c r="F423" s="781"/>
      <c r="G423" s="781"/>
      <c r="H423" s="781"/>
      <c r="I423" s="781"/>
      <c r="J423" s="781"/>
      <c r="K423" s="781"/>
      <c r="L423" s="781"/>
      <c r="M423" s="781"/>
      <c r="N423" s="781"/>
      <c r="O423" s="781"/>
      <c r="P423" s="781"/>
      <c r="Q423" s="781"/>
      <c r="R423" s="781"/>
      <c r="S423" s="781"/>
      <c r="T423" s="781"/>
      <c r="U423" s="781"/>
      <c r="V423" s="781"/>
      <c r="W423" s="781"/>
      <c r="X423" s="781"/>
      <c r="Y423" s="781"/>
      <c r="Z423" s="781"/>
      <c r="AA423" s="781"/>
      <c r="AB423" s="781"/>
      <c r="AC423" s="781"/>
      <c r="AD423" s="781"/>
      <c r="AE423" s="781"/>
      <c r="AF423" s="781"/>
      <c r="AG423" s="781"/>
      <c r="AH423" s="781"/>
      <c r="AI423" s="781"/>
      <c r="AJ423" s="781"/>
      <c r="AK423" s="781"/>
      <c r="AL423" s="781"/>
      <c r="AM423" s="781"/>
      <c r="AN423" s="781"/>
      <c r="AO423" s="781"/>
      <c r="AP423" s="781"/>
      <c r="AQ423" s="781"/>
      <c r="AR423" s="781"/>
      <c r="AS423" s="781"/>
      <c r="AT423" s="781"/>
      <c r="AU423" s="781"/>
      <c r="AV423" s="781"/>
      <c r="AW423" s="781"/>
      <c r="AX423" s="781"/>
      <c r="AY423" s="782"/>
    </row>
    <row r="424" spans="2:54" x14ac:dyDescent="0.2">
      <c r="B424" s="780" t="s">
        <v>896</v>
      </c>
      <c r="C424" s="781"/>
      <c r="D424" s="781"/>
      <c r="E424" s="781"/>
      <c r="F424" s="781"/>
      <c r="G424" s="781"/>
      <c r="H424" s="781"/>
      <c r="I424" s="781"/>
      <c r="J424" s="781"/>
      <c r="K424" s="781"/>
      <c r="L424" s="781"/>
      <c r="M424" s="781"/>
      <c r="N424" s="781"/>
      <c r="O424" s="781"/>
      <c r="P424" s="781"/>
      <c r="Q424" s="781"/>
      <c r="R424" s="781"/>
      <c r="S424" s="781"/>
      <c r="T424" s="781"/>
      <c r="U424" s="781"/>
      <c r="V424" s="781"/>
      <c r="W424" s="781"/>
      <c r="X424" s="781"/>
      <c r="Y424" s="781"/>
      <c r="Z424" s="781"/>
      <c r="AA424" s="781"/>
      <c r="AB424" s="781"/>
      <c r="AC424" s="781"/>
      <c r="AD424" s="781"/>
      <c r="AE424" s="781"/>
      <c r="AF424" s="781"/>
      <c r="AG424" s="781"/>
      <c r="AH424" s="781"/>
      <c r="AI424" s="781"/>
      <c r="AJ424" s="781"/>
      <c r="AK424" s="781"/>
      <c r="AL424" s="781"/>
      <c r="AM424" s="781"/>
      <c r="AN424" s="781"/>
      <c r="AO424" s="781"/>
      <c r="AP424" s="781"/>
      <c r="AQ424" s="781"/>
      <c r="AR424" s="781"/>
      <c r="AS424" s="781"/>
      <c r="AT424" s="781"/>
      <c r="AU424" s="781"/>
      <c r="AV424" s="781"/>
      <c r="AW424" s="781"/>
      <c r="AX424" s="781"/>
      <c r="AY424" s="782"/>
    </row>
    <row r="425" spans="2:54" ht="25.5" customHeight="1" x14ac:dyDescent="0.2">
      <c r="B425" s="776" t="s">
        <v>500</v>
      </c>
      <c r="C425" s="777"/>
      <c r="D425" s="777"/>
      <c r="E425" s="777"/>
      <c r="F425" s="777"/>
      <c r="G425" s="777"/>
      <c r="H425" s="777"/>
      <c r="I425" s="777"/>
      <c r="J425" s="777"/>
      <c r="K425" s="777"/>
      <c r="L425" s="777"/>
      <c r="M425" s="777"/>
      <c r="N425" s="777"/>
      <c r="O425" s="777"/>
      <c r="P425" s="777"/>
      <c r="Q425" s="777"/>
      <c r="R425" s="777"/>
      <c r="S425" s="777"/>
      <c r="T425" s="777"/>
      <c r="U425" s="777"/>
      <c r="V425" s="777"/>
      <c r="W425" s="777"/>
      <c r="X425" s="777"/>
      <c r="Y425" s="777"/>
      <c r="Z425" s="777"/>
      <c r="AA425" s="777"/>
      <c r="AB425" s="777"/>
      <c r="AC425" s="777"/>
      <c r="AD425" s="777"/>
      <c r="AE425" s="777"/>
      <c r="AF425" s="777"/>
      <c r="AG425" s="777"/>
      <c r="AH425" s="777"/>
      <c r="AI425" s="777"/>
      <c r="AJ425" s="777"/>
      <c r="AK425" s="777"/>
      <c r="AL425" s="777"/>
      <c r="AM425" s="777"/>
      <c r="AN425" s="777"/>
      <c r="AO425" s="777"/>
      <c r="AP425" s="777"/>
      <c r="AQ425" s="777"/>
      <c r="AR425" s="777"/>
      <c r="AS425" s="777"/>
      <c r="AT425" s="777"/>
      <c r="AU425" s="777"/>
      <c r="AV425" s="777"/>
      <c r="AW425" s="777"/>
      <c r="AX425" s="777"/>
      <c r="AY425" s="778"/>
    </row>
    <row r="426" spans="2:54" ht="12.75" customHeight="1" x14ac:dyDescent="0.2">
      <c r="B426" s="798" t="s">
        <v>622</v>
      </c>
      <c r="C426" s="815"/>
      <c r="D426" s="815"/>
      <c r="E426" s="815"/>
      <c r="F426" s="815"/>
      <c r="G426" s="815"/>
      <c r="H426" s="815"/>
      <c r="I426" s="815"/>
      <c r="J426" s="815"/>
      <c r="K426" s="816"/>
      <c r="L426" s="798" t="s">
        <v>623</v>
      </c>
      <c r="M426" s="815"/>
      <c r="N426" s="815"/>
      <c r="O426" s="815"/>
      <c r="P426" s="815"/>
      <c r="Q426" s="815"/>
      <c r="R426" s="815"/>
      <c r="S426" s="815"/>
      <c r="T426" s="815"/>
      <c r="U426" s="816"/>
      <c r="V426" s="798" t="s">
        <v>624</v>
      </c>
      <c r="W426" s="815"/>
      <c r="X426" s="815"/>
      <c r="Y426" s="815"/>
      <c r="Z426" s="815"/>
      <c r="AA426" s="815"/>
      <c r="AB426" s="815"/>
      <c r="AC426" s="815"/>
      <c r="AD426" s="815"/>
      <c r="AE426" s="816"/>
      <c r="AF426" s="815" t="s">
        <v>625</v>
      </c>
      <c r="AG426" s="815"/>
      <c r="AH426" s="815"/>
      <c r="AI426" s="815"/>
      <c r="AJ426" s="815"/>
      <c r="AK426" s="815"/>
      <c r="AL426" s="815"/>
      <c r="AM426" s="815"/>
      <c r="AN426" s="815"/>
      <c r="AO426" s="815"/>
      <c r="AP426" s="798" t="s">
        <v>626</v>
      </c>
      <c r="AQ426" s="815"/>
      <c r="AR426" s="815"/>
      <c r="AS426" s="815"/>
      <c r="AT426" s="815"/>
      <c r="AU426" s="815"/>
      <c r="AV426" s="815"/>
      <c r="AW426" s="815"/>
      <c r="AX426" s="815"/>
      <c r="AY426" s="816"/>
    </row>
    <row r="427" spans="2:54" x14ac:dyDescent="0.2">
      <c r="B427" s="779" t="s">
        <v>656</v>
      </c>
      <c r="C427" s="779"/>
      <c r="D427" s="779"/>
      <c r="E427" s="779"/>
      <c r="F427" s="779"/>
      <c r="G427" s="786" t="s">
        <v>657</v>
      </c>
      <c r="H427" s="788" t="s">
        <v>658</v>
      </c>
      <c r="I427" s="788"/>
      <c r="J427" s="788"/>
      <c r="K427" s="788"/>
      <c r="L427" s="779" t="s">
        <v>656</v>
      </c>
      <c r="M427" s="779"/>
      <c r="N427" s="779"/>
      <c r="O427" s="779"/>
      <c r="P427" s="779"/>
      <c r="Q427" s="786" t="s">
        <v>657</v>
      </c>
      <c r="R427" s="788" t="s">
        <v>658</v>
      </c>
      <c r="S427" s="788"/>
      <c r="T427" s="788"/>
      <c r="U427" s="788"/>
      <c r="V427" s="779" t="s">
        <v>656</v>
      </c>
      <c r="W427" s="779"/>
      <c r="X427" s="779"/>
      <c r="Y427" s="779"/>
      <c r="Z427" s="779"/>
      <c r="AA427" s="786" t="s">
        <v>657</v>
      </c>
      <c r="AB427" s="788" t="s">
        <v>658</v>
      </c>
      <c r="AC427" s="788"/>
      <c r="AD427" s="788"/>
      <c r="AE427" s="788"/>
      <c r="AF427" s="779" t="s">
        <v>656</v>
      </c>
      <c r="AG427" s="779"/>
      <c r="AH427" s="779"/>
      <c r="AI427" s="779"/>
      <c r="AJ427" s="779"/>
      <c r="AK427" s="786" t="s">
        <v>657</v>
      </c>
      <c r="AL427" s="788" t="s">
        <v>658</v>
      </c>
      <c r="AM427" s="788"/>
      <c r="AN427" s="788"/>
      <c r="AO427" s="788"/>
      <c r="AP427" s="779" t="s">
        <v>656</v>
      </c>
      <c r="AQ427" s="779"/>
      <c r="AR427" s="779"/>
      <c r="AS427" s="779"/>
      <c r="AT427" s="779"/>
      <c r="AU427" s="786" t="s">
        <v>657</v>
      </c>
      <c r="AV427" s="788" t="s">
        <v>658</v>
      </c>
      <c r="AW427" s="788"/>
      <c r="AX427" s="788"/>
      <c r="AY427" s="788"/>
    </row>
    <row r="428" spans="2:54" x14ac:dyDescent="0.2">
      <c r="B428" s="22" t="s">
        <v>640</v>
      </c>
      <c r="C428" s="23" t="s">
        <v>653</v>
      </c>
      <c r="D428" s="23" t="s">
        <v>654</v>
      </c>
      <c r="E428" s="23" t="s">
        <v>655</v>
      </c>
      <c r="F428" s="24" t="s">
        <v>637</v>
      </c>
      <c r="G428" s="787"/>
      <c r="H428" s="788"/>
      <c r="I428" s="788"/>
      <c r="J428" s="788"/>
      <c r="K428" s="788"/>
      <c r="L428" s="22" t="s">
        <v>640</v>
      </c>
      <c r="M428" s="23" t="s">
        <v>653</v>
      </c>
      <c r="N428" s="23" t="s">
        <v>654</v>
      </c>
      <c r="O428" s="23" t="s">
        <v>655</v>
      </c>
      <c r="P428" s="24" t="s">
        <v>637</v>
      </c>
      <c r="Q428" s="787"/>
      <c r="R428" s="788"/>
      <c r="S428" s="788"/>
      <c r="T428" s="788"/>
      <c r="U428" s="788"/>
      <c r="V428" s="22" t="s">
        <v>640</v>
      </c>
      <c r="W428" s="23" t="s">
        <v>653</v>
      </c>
      <c r="X428" s="23" t="s">
        <v>654</v>
      </c>
      <c r="Y428" s="23" t="s">
        <v>655</v>
      </c>
      <c r="Z428" s="24" t="s">
        <v>637</v>
      </c>
      <c r="AA428" s="787"/>
      <c r="AB428" s="788"/>
      <c r="AC428" s="788"/>
      <c r="AD428" s="788"/>
      <c r="AE428" s="788"/>
      <c r="AF428" s="22" t="s">
        <v>640</v>
      </c>
      <c r="AG428" s="23" t="s">
        <v>653</v>
      </c>
      <c r="AH428" s="23" t="s">
        <v>654</v>
      </c>
      <c r="AI428" s="23" t="s">
        <v>655</v>
      </c>
      <c r="AJ428" s="24" t="s">
        <v>637</v>
      </c>
      <c r="AK428" s="787"/>
      <c r="AL428" s="788"/>
      <c r="AM428" s="788"/>
      <c r="AN428" s="788"/>
      <c r="AO428" s="788"/>
      <c r="AP428" s="22" t="s">
        <v>640</v>
      </c>
      <c r="AQ428" s="23" t="s">
        <v>653</v>
      </c>
      <c r="AR428" s="23" t="s">
        <v>654</v>
      </c>
      <c r="AS428" s="23" t="s">
        <v>655</v>
      </c>
      <c r="AT428" s="24" t="s">
        <v>637</v>
      </c>
      <c r="AU428" s="787"/>
      <c r="AV428" s="788"/>
      <c r="AW428" s="788"/>
      <c r="AX428" s="788"/>
      <c r="AY428" s="788"/>
    </row>
    <row r="429" spans="2:54" x14ac:dyDescent="0.2">
      <c r="B429" s="795"/>
      <c r="C429" s="789"/>
      <c r="D429" s="789"/>
      <c r="E429" s="789"/>
      <c r="F429" s="792"/>
      <c r="G429" s="189">
        <v>0</v>
      </c>
      <c r="H429" s="191"/>
      <c r="I429" s="192"/>
      <c r="J429" s="192"/>
      <c r="K429" s="193"/>
      <c r="L429" s="795"/>
      <c r="M429" s="789"/>
      <c r="N429" s="789"/>
      <c r="O429" s="789"/>
      <c r="P429" s="792"/>
      <c r="Q429" s="189">
        <v>0</v>
      </c>
      <c r="R429" s="191"/>
      <c r="S429" s="192"/>
      <c r="T429" s="192"/>
      <c r="U429" s="193"/>
      <c r="V429" s="795"/>
      <c r="W429" s="789"/>
      <c r="X429" s="789"/>
      <c r="Y429" s="789"/>
      <c r="Z429" s="792"/>
      <c r="AA429" s="189">
        <v>0</v>
      </c>
      <c r="AB429" s="191"/>
      <c r="AC429" s="192"/>
      <c r="AD429" s="192"/>
      <c r="AE429" s="193"/>
      <c r="AF429" s="795"/>
      <c r="AG429" s="789"/>
      <c r="AH429" s="789"/>
      <c r="AI429" s="789"/>
      <c r="AJ429" s="792"/>
      <c r="AK429" s="189">
        <v>0</v>
      </c>
      <c r="AL429" s="191"/>
      <c r="AM429" s="192"/>
      <c r="AN429" s="192"/>
      <c r="AO429" s="193"/>
      <c r="AP429" s="795"/>
      <c r="AQ429" s="789"/>
      <c r="AR429" s="789"/>
      <c r="AS429" s="789"/>
      <c r="AT429" s="792"/>
      <c r="AU429" s="189">
        <v>0</v>
      </c>
      <c r="AV429" s="191"/>
      <c r="AW429" s="192"/>
      <c r="AX429" s="192"/>
      <c r="AY429" s="193"/>
    </row>
    <row r="430" spans="2:54" x14ac:dyDescent="0.2">
      <c r="B430" s="796"/>
      <c r="C430" s="790"/>
      <c r="D430" s="790"/>
      <c r="E430" s="790"/>
      <c r="F430" s="793"/>
      <c r="G430" s="190">
        <v>1</v>
      </c>
      <c r="H430" s="194"/>
      <c r="I430" s="195"/>
      <c r="J430" s="195"/>
      <c r="K430" s="196"/>
      <c r="L430" s="796"/>
      <c r="M430" s="790"/>
      <c r="N430" s="790"/>
      <c r="O430" s="790"/>
      <c r="P430" s="793"/>
      <c r="Q430" s="190">
        <v>1</v>
      </c>
      <c r="R430" s="194"/>
      <c r="S430" s="195"/>
      <c r="T430" s="195"/>
      <c r="U430" s="196"/>
      <c r="V430" s="796"/>
      <c r="W430" s="790"/>
      <c r="X430" s="790"/>
      <c r="Y430" s="790"/>
      <c r="Z430" s="793"/>
      <c r="AA430" s="190">
        <v>1</v>
      </c>
      <c r="AB430" s="194"/>
      <c r="AC430" s="195"/>
      <c r="AD430" s="195"/>
      <c r="AE430" s="196"/>
      <c r="AF430" s="796"/>
      <c r="AG430" s="790"/>
      <c r="AH430" s="790"/>
      <c r="AI430" s="790"/>
      <c r="AJ430" s="793"/>
      <c r="AK430" s="190">
        <v>1</v>
      </c>
      <c r="AL430" s="194"/>
      <c r="AM430" s="195"/>
      <c r="AN430" s="195"/>
      <c r="AO430" s="196"/>
      <c r="AP430" s="796"/>
      <c r="AQ430" s="790"/>
      <c r="AR430" s="790"/>
      <c r="AS430" s="790"/>
      <c r="AT430" s="793"/>
      <c r="AU430" s="190">
        <v>1</v>
      </c>
      <c r="AV430" s="194"/>
      <c r="AW430" s="195"/>
      <c r="AX430" s="195"/>
      <c r="AY430" s="196"/>
    </row>
    <row r="431" spans="2:54" x14ac:dyDescent="0.2">
      <c r="B431" s="796"/>
      <c r="C431" s="790"/>
      <c r="D431" s="790"/>
      <c r="E431" s="790"/>
      <c r="F431" s="793"/>
      <c r="G431" s="190">
        <v>2</v>
      </c>
      <c r="H431" s="194"/>
      <c r="I431" s="195"/>
      <c r="J431" s="195"/>
      <c r="K431" s="196"/>
      <c r="L431" s="796"/>
      <c r="M431" s="790"/>
      <c r="N431" s="790"/>
      <c r="O431" s="790"/>
      <c r="P431" s="793"/>
      <c r="Q431" s="190">
        <v>2</v>
      </c>
      <c r="R431" s="194"/>
      <c r="S431" s="195"/>
      <c r="T431" s="195"/>
      <c r="U431" s="196"/>
      <c r="V431" s="796"/>
      <c r="W431" s="790"/>
      <c r="X431" s="790"/>
      <c r="Y431" s="790"/>
      <c r="Z431" s="793"/>
      <c r="AA431" s="190">
        <v>2</v>
      </c>
      <c r="AB431" s="194"/>
      <c r="AC431" s="195"/>
      <c r="AD431" s="195"/>
      <c r="AE431" s="196"/>
      <c r="AF431" s="796"/>
      <c r="AG431" s="790"/>
      <c r="AH431" s="790"/>
      <c r="AI431" s="790"/>
      <c r="AJ431" s="793"/>
      <c r="AK431" s="190">
        <v>2</v>
      </c>
      <c r="AL431" s="194"/>
      <c r="AM431" s="195"/>
      <c r="AN431" s="195"/>
      <c r="AO431" s="196"/>
      <c r="AP431" s="796"/>
      <c r="AQ431" s="790"/>
      <c r="AR431" s="790"/>
      <c r="AS431" s="790"/>
      <c r="AT431" s="793"/>
      <c r="AU431" s="190">
        <v>2</v>
      </c>
      <c r="AV431" s="194"/>
      <c r="AW431" s="195"/>
      <c r="AX431" s="195"/>
      <c r="AY431" s="196"/>
    </row>
    <row r="432" spans="2:54" x14ac:dyDescent="0.2">
      <c r="B432" s="796"/>
      <c r="C432" s="790"/>
      <c r="D432" s="790"/>
      <c r="E432" s="790"/>
      <c r="F432" s="793"/>
      <c r="G432" s="190">
        <v>3</v>
      </c>
      <c r="H432" s="194"/>
      <c r="I432" s="195"/>
      <c r="J432" s="195"/>
      <c r="K432" s="196"/>
      <c r="L432" s="796"/>
      <c r="M432" s="790"/>
      <c r="N432" s="790"/>
      <c r="O432" s="790"/>
      <c r="P432" s="793"/>
      <c r="Q432" s="190">
        <v>3</v>
      </c>
      <c r="R432" s="194"/>
      <c r="S432" s="195"/>
      <c r="T432" s="195"/>
      <c r="U432" s="196"/>
      <c r="V432" s="796"/>
      <c r="W432" s="790"/>
      <c r="X432" s="790"/>
      <c r="Y432" s="790"/>
      <c r="Z432" s="793"/>
      <c r="AA432" s="190">
        <v>3</v>
      </c>
      <c r="AB432" s="194"/>
      <c r="AC432" s="195"/>
      <c r="AD432" s="195"/>
      <c r="AE432" s="196"/>
      <c r="AF432" s="796"/>
      <c r="AG432" s="790"/>
      <c r="AH432" s="790"/>
      <c r="AI432" s="790"/>
      <c r="AJ432" s="793"/>
      <c r="AK432" s="190">
        <v>3</v>
      </c>
      <c r="AL432" s="194"/>
      <c r="AM432" s="195"/>
      <c r="AN432" s="195"/>
      <c r="AO432" s="196"/>
      <c r="AP432" s="796"/>
      <c r="AQ432" s="790"/>
      <c r="AR432" s="790"/>
      <c r="AS432" s="790"/>
      <c r="AT432" s="793"/>
      <c r="AU432" s="190">
        <v>3</v>
      </c>
      <c r="AV432" s="194"/>
      <c r="AW432" s="195"/>
      <c r="AX432" s="195"/>
      <c r="AY432" s="196"/>
    </row>
    <row r="433" spans="2:51" x14ac:dyDescent="0.2">
      <c r="B433" s="796"/>
      <c r="C433" s="790"/>
      <c r="D433" s="790"/>
      <c r="E433" s="790"/>
      <c r="F433" s="793"/>
      <c r="G433" s="190">
        <v>4</v>
      </c>
      <c r="H433" s="194"/>
      <c r="I433" s="195"/>
      <c r="J433" s="195"/>
      <c r="K433" s="196"/>
      <c r="L433" s="796"/>
      <c r="M433" s="790"/>
      <c r="N433" s="790"/>
      <c r="O433" s="790"/>
      <c r="P433" s="793"/>
      <c r="Q433" s="190">
        <v>4</v>
      </c>
      <c r="R433" s="194"/>
      <c r="S433" s="195"/>
      <c r="T433" s="195"/>
      <c r="U433" s="196"/>
      <c r="V433" s="796"/>
      <c r="W433" s="790"/>
      <c r="X433" s="790"/>
      <c r="Y433" s="790"/>
      <c r="Z433" s="793"/>
      <c r="AA433" s="190">
        <v>4</v>
      </c>
      <c r="AB433" s="194"/>
      <c r="AC433" s="195"/>
      <c r="AD433" s="195"/>
      <c r="AE433" s="196"/>
      <c r="AF433" s="796"/>
      <c r="AG433" s="790"/>
      <c r="AH433" s="790"/>
      <c r="AI433" s="790"/>
      <c r="AJ433" s="793"/>
      <c r="AK433" s="190">
        <v>4</v>
      </c>
      <c r="AL433" s="194"/>
      <c r="AM433" s="195"/>
      <c r="AN433" s="195"/>
      <c r="AO433" s="196"/>
      <c r="AP433" s="796"/>
      <c r="AQ433" s="790"/>
      <c r="AR433" s="790"/>
      <c r="AS433" s="790"/>
      <c r="AT433" s="793"/>
      <c r="AU433" s="190">
        <v>4</v>
      </c>
      <c r="AV433" s="194"/>
      <c r="AW433" s="195"/>
      <c r="AX433" s="195"/>
      <c r="AY433" s="196"/>
    </row>
    <row r="434" spans="2:51" x14ac:dyDescent="0.2">
      <c r="B434" s="796"/>
      <c r="C434" s="790"/>
      <c r="D434" s="790"/>
      <c r="E434" s="790"/>
      <c r="F434" s="793"/>
      <c r="G434" s="190">
        <v>5</v>
      </c>
      <c r="H434" s="194"/>
      <c r="I434" s="195"/>
      <c r="J434" s="195"/>
      <c r="K434" s="196"/>
      <c r="L434" s="796"/>
      <c r="M434" s="790"/>
      <c r="N434" s="790"/>
      <c r="O434" s="790"/>
      <c r="P434" s="793"/>
      <c r="Q434" s="190">
        <v>5</v>
      </c>
      <c r="R434" s="194"/>
      <c r="S434" s="195"/>
      <c r="T434" s="195"/>
      <c r="U434" s="196"/>
      <c r="V434" s="796"/>
      <c r="W434" s="790"/>
      <c r="X434" s="790"/>
      <c r="Y434" s="790"/>
      <c r="Z434" s="793"/>
      <c r="AA434" s="190">
        <v>5</v>
      </c>
      <c r="AB434" s="194"/>
      <c r="AC434" s="195"/>
      <c r="AD434" s="195"/>
      <c r="AE434" s="196"/>
      <c r="AF434" s="796"/>
      <c r="AG434" s="790"/>
      <c r="AH434" s="790"/>
      <c r="AI434" s="790"/>
      <c r="AJ434" s="793"/>
      <c r="AK434" s="190">
        <v>5</v>
      </c>
      <c r="AL434" s="194"/>
      <c r="AM434" s="195"/>
      <c r="AN434" s="195"/>
      <c r="AO434" s="196"/>
      <c r="AP434" s="796"/>
      <c r="AQ434" s="790"/>
      <c r="AR434" s="790"/>
      <c r="AS434" s="790"/>
      <c r="AT434" s="793"/>
      <c r="AU434" s="190">
        <v>5</v>
      </c>
      <c r="AV434" s="194"/>
      <c r="AW434" s="195"/>
      <c r="AX434" s="195"/>
      <c r="AY434" s="196"/>
    </row>
    <row r="435" spans="2:51" x14ac:dyDescent="0.2">
      <c r="B435" s="796"/>
      <c r="C435" s="790"/>
      <c r="D435" s="790"/>
      <c r="E435" s="790"/>
      <c r="F435" s="793"/>
      <c r="G435" s="190">
        <v>6</v>
      </c>
      <c r="H435" s="194"/>
      <c r="I435" s="195"/>
      <c r="J435" s="195"/>
      <c r="K435" s="196"/>
      <c r="L435" s="796"/>
      <c r="M435" s="790"/>
      <c r="N435" s="790"/>
      <c r="O435" s="790"/>
      <c r="P435" s="793"/>
      <c r="Q435" s="190">
        <v>6</v>
      </c>
      <c r="R435" s="194"/>
      <c r="S435" s="195"/>
      <c r="T435" s="195"/>
      <c r="U435" s="196"/>
      <c r="V435" s="796"/>
      <c r="W435" s="790"/>
      <c r="X435" s="790"/>
      <c r="Y435" s="790"/>
      <c r="Z435" s="793"/>
      <c r="AA435" s="190">
        <v>6</v>
      </c>
      <c r="AB435" s="194"/>
      <c r="AC435" s="195"/>
      <c r="AD435" s="195"/>
      <c r="AE435" s="196"/>
      <c r="AF435" s="796"/>
      <c r="AG435" s="790"/>
      <c r="AH435" s="790"/>
      <c r="AI435" s="790"/>
      <c r="AJ435" s="793"/>
      <c r="AK435" s="190">
        <v>6</v>
      </c>
      <c r="AL435" s="194"/>
      <c r="AM435" s="195"/>
      <c r="AN435" s="195"/>
      <c r="AO435" s="196"/>
      <c r="AP435" s="796"/>
      <c r="AQ435" s="790"/>
      <c r="AR435" s="790"/>
      <c r="AS435" s="790"/>
      <c r="AT435" s="793"/>
      <c r="AU435" s="190">
        <v>6</v>
      </c>
      <c r="AV435" s="194"/>
      <c r="AW435" s="195"/>
      <c r="AX435" s="195"/>
      <c r="AY435" s="196"/>
    </row>
    <row r="436" spans="2:51" x14ac:dyDescent="0.2">
      <c r="B436" s="796"/>
      <c r="C436" s="790"/>
      <c r="D436" s="790"/>
      <c r="E436" s="790"/>
      <c r="F436" s="793"/>
      <c r="G436" s="190">
        <v>7</v>
      </c>
      <c r="H436" s="194"/>
      <c r="I436" s="195"/>
      <c r="J436" s="195"/>
      <c r="K436" s="196"/>
      <c r="L436" s="796"/>
      <c r="M436" s="790"/>
      <c r="N436" s="790"/>
      <c r="O436" s="790"/>
      <c r="P436" s="793"/>
      <c r="Q436" s="190">
        <v>7</v>
      </c>
      <c r="R436" s="194"/>
      <c r="S436" s="195"/>
      <c r="T436" s="195"/>
      <c r="U436" s="196"/>
      <c r="V436" s="796"/>
      <c r="W436" s="790"/>
      <c r="X436" s="790"/>
      <c r="Y436" s="790"/>
      <c r="Z436" s="793"/>
      <c r="AA436" s="190">
        <v>7</v>
      </c>
      <c r="AB436" s="194"/>
      <c r="AC436" s="195"/>
      <c r="AD436" s="195"/>
      <c r="AE436" s="196"/>
      <c r="AF436" s="796"/>
      <c r="AG436" s="790"/>
      <c r="AH436" s="790"/>
      <c r="AI436" s="790"/>
      <c r="AJ436" s="793"/>
      <c r="AK436" s="190">
        <v>7</v>
      </c>
      <c r="AL436" s="194"/>
      <c r="AM436" s="195"/>
      <c r="AN436" s="195"/>
      <c r="AO436" s="196"/>
      <c r="AP436" s="796"/>
      <c r="AQ436" s="790"/>
      <c r="AR436" s="790"/>
      <c r="AS436" s="790"/>
      <c r="AT436" s="793"/>
      <c r="AU436" s="190">
        <v>7</v>
      </c>
      <c r="AV436" s="194"/>
      <c r="AW436" s="195"/>
      <c r="AX436" s="195"/>
      <c r="AY436" s="196"/>
    </row>
    <row r="437" spans="2:51" x14ac:dyDescent="0.2">
      <c r="B437" s="796"/>
      <c r="C437" s="790"/>
      <c r="D437" s="790"/>
      <c r="E437" s="790"/>
      <c r="F437" s="793"/>
      <c r="G437" s="190">
        <v>8</v>
      </c>
      <c r="H437" s="194"/>
      <c r="I437" s="195"/>
      <c r="J437" s="195"/>
      <c r="K437" s="196"/>
      <c r="L437" s="796"/>
      <c r="M437" s="790"/>
      <c r="N437" s="790"/>
      <c r="O437" s="790"/>
      <c r="P437" s="793"/>
      <c r="Q437" s="190">
        <v>8</v>
      </c>
      <c r="R437" s="194"/>
      <c r="S437" s="195"/>
      <c r="T437" s="195"/>
      <c r="U437" s="196"/>
      <c r="V437" s="796"/>
      <c r="W437" s="790"/>
      <c r="X437" s="790"/>
      <c r="Y437" s="790"/>
      <c r="Z437" s="793"/>
      <c r="AA437" s="190">
        <v>8</v>
      </c>
      <c r="AB437" s="194"/>
      <c r="AC437" s="195"/>
      <c r="AD437" s="195"/>
      <c r="AE437" s="196"/>
      <c r="AF437" s="796"/>
      <c r="AG437" s="790"/>
      <c r="AH437" s="790"/>
      <c r="AI437" s="790"/>
      <c r="AJ437" s="793"/>
      <c r="AK437" s="190">
        <v>8</v>
      </c>
      <c r="AL437" s="194"/>
      <c r="AM437" s="195"/>
      <c r="AN437" s="195"/>
      <c r="AO437" s="196"/>
      <c r="AP437" s="796"/>
      <c r="AQ437" s="790"/>
      <c r="AR437" s="790"/>
      <c r="AS437" s="790"/>
      <c r="AT437" s="793"/>
      <c r="AU437" s="190">
        <v>8</v>
      </c>
      <c r="AV437" s="194"/>
      <c r="AW437" s="195"/>
      <c r="AX437" s="195"/>
      <c r="AY437" s="196"/>
    </row>
    <row r="438" spans="2:51" x14ac:dyDescent="0.2">
      <c r="B438" s="797"/>
      <c r="C438" s="791"/>
      <c r="D438" s="791"/>
      <c r="E438" s="791"/>
      <c r="F438" s="794"/>
      <c r="G438" s="28">
        <v>9</v>
      </c>
      <c r="H438" s="28"/>
      <c r="I438" s="29"/>
      <c r="J438" s="29"/>
      <c r="K438" s="27"/>
      <c r="L438" s="797"/>
      <c r="M438" s="791"/>
      <c r="N438" s="791"/>
      <c r="O438" s="791"/>
      <c r="P438" s="794"/>
      <c r="Q438" s="28">
        <v>9</v>
      </c>
      <c r="R438" s="28"/>
      <c r="S438" s="29"/>
      <c r="T438" s="29"/>
      <c r="U438" s="27"/>
      <c r="V438" s="797"/>
      <c r="W438" s="791"/>
      <c r="X438" s="791"/>
      <c r="Y438" s="791"/>
      <c r="Z438" s="794"/>
      <c r="AA438" s="28">
        <v>9</v>
      </c>
      <c r="AB438" s="28"/>
      <c r="AC438" s="29"/>
      <c r="AD438" s="29"/>
      <c r="AE438" s="27"/>
      <c r="AF438" s="797"/>
      <c r="AG438" s="791"/>
      <c r="AH438" s="791"/>
      <c r="AI438" s="791"/>
      <c r="AJ438" s="794"/>
      <c r="AK438" s="28">
        <v>9</v>
      </c>
      <c r="AL438" s="28"/>
      <c r="AM438" s="29"/>
      <c r="AN438" s="29"/>
      <c r="AO438" s="27"/>
      <c r="AP438" s="797"/>
      <c r="AQ438" s="791"/>
      <c r="AR438" s="791"/>
      <c r="AS438" s="791"/>
      <c r="AT438" s="794"/>
      <c r="AU438" s="28">
        <v>9</v>
      </c>
      <c r="AV438" s="28"/>
      <c r="AW438" s="29"/>
      <c r="AX438" s="29"/>
      <c r="AY438" s="27"/>
    </row>
    <row r="439" spans="2:51" x14ac:dyDescent="0.2">
      <c r="B439" s="795"/>
      <c r="C439" s="789"/>
      <c r="D439" s="789"/>
      <c r="E439" s="789"/>
      <c r="F439" s="792"/>
      <c r="G439" s="189">
        <v>0</v>
      </c>
      <c r="H439" s="191"/>
      <c r="I439" s="192"/>
      <c r="J439" s="192"/>
      <c r="K439" s="193"/>
      <c r="L439" s="795"/>
      <c r="M439" s="789"/>
      <c r="N439" s="789"/>
      <c r="O439" s="789"/>
      <c r="P439" s="792"/>
      <c r="Q439" s="189">
        <v>0</v>
      </c>
      <c r="R439" s="191"/>
      <c r="S439" s="192"/>
      <c r="T439" s="192"/>
      <c r="U439" s="193"/>
      <c r="V439" s="795"/>
      <c r="W439" s="789"/>
      <c r="X439" s="789"/>
      <c r="Y439" s="789"/>
      <c r="Z439" s="792"/>
      <c r="AA439" s="189">
        <v>0</v>
      </c>
      <c r="AB439" s="191"/>
      <c r="AC439" s="192"/>
      <c r="AD439" s="192"/>
      <c r="AE439" s="193"/>
      <c r="AF439" s="795"/>
      <c r="AG439" s="789"/>
      <c r="AH439" s="789"/>
      <c r="AI439" s="789"/>
      <c r="AJ439" s="792"/>
      <c r="AK439" s="189">
        <v>0</v>
      </c>
      <c r="AL439" s="191"/>
      <c r="AM439" s="192"/>
      <c r="AN439" s="192"/>
      <c r="AO439" s="193"/>
      <c r="AP439" s="795"/>
      <c r="AQ439" s="789"/>
      <c r="AR439" s="789"/>
      <c r="AS439" s="789"/>
      <c r="AT439" s="792"/>
      <c r="AU439" s="189">
        <v>0</v>
      </c>
      <c r="AV439" s="191"/>
      <c r="AW439" s="192"/>
      <c r="AX439" s="192"/>
      <c r="AY439" s="193"/>
    </row>
    <row r="440" spans="2:51" x14ac:dyDescent="0.2">
      <c r="B440" s="796"/>
      <c r="C440" s="790"/>
      <c r="D440" s="790"/>
      <c r="E440" s="790"/>
      <c r="F440" s="793"/>
      <c r="G440" s="190">
        <v>1</v>
      </c>
      <c r="H440" s="194"/>
      <c r="I440" s="195"/>
      <c r="J440" s="195"/>
      <c r="K440" s="196"/>
      <c r="L440" s="796"/>
      <c r="M440" s="790"/>
      <c r="N440" s="790"/>
      <c r="O440" s="790"/>
      <c r="P440" s="793"/>
      <c r="Q440" s="190">
        <v>1</v>
      </c>
      <c r="R440" s="194"/>
      <c r="S440" s="195"/>
      <c r="T440" s="195"/>
      <c r="U440" s="196"/>
      <c r="V440" s="796"/>
      <c r="W440" s="790"/>
      <c r="X440" s="790"/>
      <c r="Y440" s="790"/>
      <c r="Z440" s="793"/>
      <c r="AA440" s="190">
        <v>1</v>
      </c>
      <c r="AB440" s="194"/>
      <c r="AC440" s="195"/>
      <c r="AD440" s="195"/>
      <c r="AE440" s="196"/>
      <c r="AF440" s="796"/>
      <c r="AG440" s="790"/>
      <c r="AH440" s="790"/>
      <c r="AI440" s="790"/>
      <c r="AJ440" s="793"/>
      <c r="AK440" s="190">
        <v>1</v>
      </c>
      <c r="AL440" s="194"/>
      <c r="AM440" s="195"/>
      <c r="AN440" s="195"/>
      <c r="AO440" s="196"/>
      <c r="AP440" s="796"/>
      <c r="AQ440" s="790"/>
      <c r="AR440" s="790"/>
      <c r="AS440" s="790"/>
      <c r="AT440" s="793"/>
      <c r="AU440" s="190">
        <v>1</v>
      </c>
      <c r="AV440" s="194"/>
      <c r="AW440" s="195"/>
      <c r="AX440" s="195"/>
      <c r="AY440" s="196"/>
    </row>
    <row r="441" spans="2:51" x14ac:dyDescent="0.2">
      <c r="B441" s="796"/>
      <c r="C441" s="790"/>
      <c r="D441" s="790"/>
      <c r="E441" s="790"/>
      <c r="F441" s="793"/>
      <c r="G441" s="190">
        <v>2</v>
      </c>
      <c r="H441" s="194"/>
      <c r="I441" s="195"/>
      <c r="J441" s="195"/>
      <c r="K441" s="196"/>
      <c r="L441" s="796"/>
      <c r="M441" s="790"/>
      <c r="N441" s="790"/>
      <c r="O441" s="790"/>
      <c r="P441" s="793"/>
      <c r="Q441" s="190">
        <v>2</v>
      </c>
      <c r="R441" s="194"/>
      <c r="S441" s="195"/>
      <c r="T441" s="195"/>
      <c r="U441" s="196"/>
      <c r="V441" s="796"/>
      <c r="W441" s="790"/>
      <c r="X441" s="790"/>
      <c r="Y441" s="790"/>
      <c r="Z441" s="793"/>
      <c r="AA441" s="190">
        <v>2</v>
      </c>
      <c r="AB441" s="194"/>
      <c r="AC441" s="195"/>
      <c r="AD441" s="195"/>
      <c r="AE441" s="196"/>
      <c r="AF441" s="796"/>
      <c r="AG441" s="790"/>
      <c r="AH441" s="790"/>
      <c r="AI441" s="790"/>
      <c r="AJ441" s="793"/>
      <c r="AK441" s="190">
        <v>2</v>
      </c>
      <c r="AL441" s="194"/>
      <c r="AM441" s="195"/>
      <c r="AN441" s="195"/>
      <c r="AO441" s="196"/>
      <c r="AP441" s="796"/>
      <c r="AQ441" s="790"/>
      <c r="AR441" s="790"/>
      <c r="AS441" s="790"/>
      <c r="AT441" s="793"/>
      <c r="AU441" s="190">
        <v>2</v>
      </c>
      <c r="AV441" s="194"/>
      <c r="AW441" s="195"/>
      <c r="AX441" s="195"/>
      <c r="AY441" s="196"/>
    </row>
    <row r="442" spans="2:51" x14ac:dyDescent="0.2">
      <c r="B442" s="796"/>
      <c r="C442" s="790"/>
      <c r="D442" s="790"/>
      <c r="E442" s="790"/>
      <c r="F442" s="793"/>
      <c r="G442" s="190">
        <v>3</v>
      </c>
      <c r="H442" s="194"/>
      <c r="I442" s="195"/>
      <c r="J442" s="195"/>
      <c r="K442" s="196"/>
      <c r="L442" s="796"/>
      <c r="M442" s="790"/>
      <c r="N442" s="790"/>
      <c r="O442" s="790"/>
      <c r="P442" s="793"/>
      <c r="Q442" s="190">
        <v>3</v>
      </c>
      <c r="R442" s="194"/>
      <c r="S442" s="195"/>
      <c r="T442" s="195"/>
      <c r="U442" s="196"/>
      <c r="V442" s="796"/>
      <c r="W442" s="790"/>
      <c r="X442" s="790"/>
      <c r="Y442" s="790"/>
      <c r="Z442" s="793"/>
      <c r="AA442" s="190">
        <v>3</v>
      </c>
      <c r="AB442" s="194"/>
      <c r="AC442" s="195"/>
      <c r="AD442" s="195"/>
      <c r="AE442" s="196"/>
      <c r="AF442" s="796"/>
      <c r="AG442" s="790"/>
      <c r="AH442" s="790"/>
      <c r="AI442" s="790"/>
      <c r="AJ442" s="793"/>
      <c r="AK442" s="190">
        <v>3</v>
      </c>
      <c r="AL442" s="194"/>
      <c r="AM442" s="195"/>
      <c r="AN442" s="195"/>
      <c r="AO442" s="196"/>
      <c r="AP442" s="796"/>
      <c r="AQ442" s="790"/>
      <c r="AR442" s="790"/>
      <c r="AS442" s="790"/>
      <c r="AT442" s="793"/>
      <c r="AU442" s="190">
        <v>3</v>
      </c>
      <c r="AV442" s="194"/>
      <c r="AW442" s="195"/>
      <c r="AX442" s="195"/>
      <c r="AY442" s="196"/>
    </row>
    <row r="443" spans="2:51" x14ac:dyDescent="0.2">
      <c r="B443" s="796"/>
      <c r="C443" s="790"/>
      <c r="D443" s="790"/>
      <c r="E443" s="790"/>
      <c r="F443" s="793"/>
      <c r="G443" s="190">
        <v>4</v>
      </c>
      <c r="H443" s="194"/>
      <c r="I443" s="195"/>
      <c r="J443" s="195"/>
      <c r="K443" s="196"/>
      <c r="L443" s="796"/>
      <c r="M443" s="790"/>
      <c r="N443" s="790"/>
      <c r="O443" s="790"/>
      <c r="P443" s="793"/>
      <c r="Q443" s="190">
        <v>4</v>
      </c>
      <c r="R443" s="194"/>
      <c r="S443" s="195"/>
      <c r="T443" s="195"/>
      <c r="U443" s="196"/>
      <c r="V443" s="796"/>
      <c r="W443" s="790"/>
      <c r="X443" s="790"/>
      <c r="Y443" s="790"/>
      <c r="Z443" s="793"/>
      <c r="AA443" s="190">
        <v>4</v>
      </c>
      <c r="AB443" s="194"/>
      <c r="AC443" s="195"/>
      <c r="AD443" s="195"/>
      <c r="AE443" s="196"/>
      <c r="AF443" s="796"/>
      <c r="AG443" s="790"/>
      <c r="AH443" s="790"/>
      <c r="AI443" s="790"/>
      <c r="AJ443" s="793"/>
      <c r="AK443" s="190">
        <v>4</v>
      </c>
      <c r="AL443" s="194"/>
      <c r="AM443" s="195"/>
      <c r="AN443" s="195"/>
      <c r="AO443" s="196"/>
      <c r="AP443" s="796"/>
      <c r="AQ443" s="790"/>
      <c r="AR443" s="790"/>
      <c r="AS443" s="790"/>
      <c r="AT443" s="793"/>
      <c r="AU443" s="190">
        <v>4</v>
      </c>
      <c r="AV443" s="194"/>
      <c r="AW443" s="195"/>
      <c r="AX443" s="195"/>
      <c r="AY443" s="196"/>
    </row>
    <row r="444" spans="2:51" x14ac:dyDescent="0.2">
      <c r="B444" s="796"/>
      <c r="C444" s="790"/>
      <c r="D444" s="790"/>
      <c r="E444" s="790"/>
      <c r="F444" s="793"/>
      <c r="G444" s="190">
        <v>5</v>
      </c>
      <c r="H444" s="194"/>
      <c r="I444" s="195"/>
      <c r="J444" s="195"/>
      <c r="K444" s="196"/>
      <c r="L444" s="796"/>
      <c r="M444" s="790"/>
      <c r="N444" s="790"/>
      <c r="O444" s="790"/>
      <c r="P444" s="793"/>
      <c r="Q444" s="190">
        <v>5</v>
      </c>
      <c r="R444" s="194"/>
      <c r="S444" s="195"/>
      <c r="T444" s="195"/>
      <c r="U444" s="196"/>
      <c r="V444" s="796"/>
      <c r="W444" s="790"/>
      <c r="X444" s="790"/>
      <c r="Y444" s="790"/>
      <c r="Z444" s="793"/>
      <c r="AA444" s="190">
        <v>5</v>
      </c>
      <c r="AB444" s="194"/>
      <c r="AC444" s="195"/>
      <c r="AD444" s="195"/>
      <c r="AE444" s="196"/>
      <c r="AF444" s="796"/>
      <c r="AG444" s="790"/>
      <c r="AH444" s="790"/>
      <c r="AI444" s="790"/>
      <c r="AJ444" s="793"/>
      <c r="AK444" s="190">
        <v>5</v>
      </c>
      <c r="AL444" s="194"/>
      <c r="AM444" s="195"/>
      <c r="AN444" s="195"/>
      <c r="AO444" s="196"/>
      <c r="AP444" s="796"/>
      <c r="AQ444" s="790"/>
      <c r="AR444" s="790"/>
      <c r="AS444" s="790"/>
      <c r="AT444" s="793"/>
      <c r="AU444" s="190">
        <v>5</v>
      </c>
      <c r="AV444" s="194"/>
      <c r="AW444" s="195"/>
      <c r="AX444" s="195"/>
      <c r="AY444" s="196"/>
    </row>
    <row r="445" spans="2:51" x14ac:dyDescent="0.2">
      <c r="B445" s="796"/>
      <c r="C445" s="790"/>
      <c r="D445" s="790"/>
      <c r="E445" s="790"/>
      <c r="F445" s="793"/>
      <c r="G445" s="190">
        <v>6</v>
      </c>
      <c r="H445" s="194"/>
      <c r="I445" s="195"/>
      <c r="J445" s="195"/>
      <c r="K445" s="196"/>
      <c r="L445" s="796"/>
      <c r="M445" s="790"/>
      <c r="N445" s="790"/>
      <c r="O445" s="790"/>
      <c r="P445" s="793"/>
      <c r="Q445" s="190">
        <v>6</v>
      </c>
      <c r="R445" s="194"/>
      <c r="S445" s="195"/>
      <c r="T445" s="195"/>
      <c r="U445" s="196"/>
      <c r="V445" s="796"/>
      <c r="W445" s="790"/>
      <c r="X445" s="790"/>
      <c r="Y445" s="790"/>
      <c r="Z445" s="793"/>
      <c r="AA445" s="190">
        <v>6</v>
      </c>
      <c r="AB445" s="194"/>
      <c r="AC445" s="195"/>
      <c r="AD445" s="195"/>
      <c r="AE445" s="196"/>
      <c r="AF445" s="796"/>
      <c r="AG445" s="790"/>
      <c r="AH445" s="790"/>
      <c r="AI445" s="790"/>
      <c r="AJ445" s="793"/>
      <c r="AK445" s="190">
        <v>6</v>
      </c>
      <c r="AL445" s="194"/>
      <c r="AM445" s="195"/>
      <c r="AN445" s="195"/>
      <c r="AO445" s="196"/>
      <c r="AP445" s="796"/>
      <c r="AQ445" s="790"/>
      <c r="AR445" s="790"/>
      <c r="AS445" s="790"/>
      <c r="AT445" s="793"/>
      <c r="AU445" s="190">
        <v>6</v>
      </c>
      <c r="AV445" s="194"/>
      <c r="AW445" s="195"/>
      <c r="AX445" s="195"/>
      <c r="AY445" s="196"/>
    </row>
    <row r="446" spans="2:51" x14ac:dyDescent="0.2">
      <c r="B446" s="796"/>
      <c r="C446" s="790"/>
      <c r="D446" s="790"/>
      <c r="E446" s="790"/>
      <c r="F446" s="793"/>
      <c r="G446" s="190">
        <v>7</v>
      </c>
      <c r="H446" s="194"/>
      <c r="I446" s="195"/>
      <c r="J446" s="195"/>
      <c r="K446" s="196"/>
      <c r="L446" s="796"/>
      <c r="M446" s="790"/>
      <c r="N446" s="790"/>
      <c r="O446" s="790"/>
      <c r="P446" s="793"/>
      <c r="Q446" s="190">
        <v>7</v>
      </c>
      <c r="R446" s="194"/>
      <c r="S446" s="195"/>
      <c r="T446" s="195"/>
      <c r="U446" s="196"/>
      <c r="V446" s="796"/>
      <c r="W446" s="790"/>
      <c r="X446" s="790"/>
      <c r="Y446" s="790"/>
      <c r="Z446" s="793"/>
      <c r="AA446" s="190">
        <v>7</v>
      </c>
      <c r="AB446" s="194"/>
      <c r="AC446" s="195"/>
      <c r="AD446" s="195"/>
      <c r="AE446" s="196"/>
      <c r="AF446" s="796"/>
      <c r="AG446" s="790"/>
      <c r="AH446" s="790"/>
      <c r="AI446" s="790"/>
      <c r="AJ446" s="793"/>
      <c r="AK446" s="190">
        <v>7</v>
      </c>
      <c r="AL446" s="194"/>
      <c r="AM446" s="195"/>
      <c r="AN446" s="195"/>
      <c r="AO446" s="196"/>
      <c r="AP446" s="796"/>
      <c r="AQ446" s="790"/>
      <c r="AR446" s="790"/>
      <c r="AS446" s="790"/>
      <c r="AT446" s="793"/>
      <c r="AU446" s="190">
        <v>7</v>
      </c>
      <c r="AV446" s="194"/>
      <c r="AW446" s="195"/>
      <c r="AX446" s="195"/>
      <c r="AY446" s="196"/>
    </row>
    <row r="447" spans="2:51" x14ac:dyDescent="0.2">
      <c r="B447" s="796"/>
      <c r="C447" s="790"/>
      <c r="D447" s="790"/>
      <c r="E447" s="790"/>
      <c r="F447" s="793"/>
      <c r="G447" s="190">
        <v>8</v>
      </c>
      <c r="H447" s="194"/>
      <c r="I447" s="195"/>
      <c r="J447" s="195"/>
      <c r="K447" s="196"/>
      <c r="L447" s="796"/>
      <c r="M447" s="790"/>
      <c r="N447" s="790"/>
      <c r="O447" s="790"/>
      <c r="P447" s="793"/>
      <c r="Q447" s="190">
        <v>8</v>
      </c>
      <c r="R447" s="194"/>
      <c r="S447" s="195"/>
      <c r="T447" s="195"/>
      <c r="U447" s="196"/>
      <c r="V447" s="796"/>
      <c r="W447" s="790"/>
      <c r="X447" s="790"/>
      <c r="Y447" s="790"/>
      <c r="Z447" s="793"/>
      <c r="AA447" s="190">
        <v>8</v>
      </c>
      <c r="AB447" s="194"/>
      <c r="AC447" s="195"/>
      <c r="AD447" s="195"/>
      <c r="AE447" s="196"/>
      <c r="AF447" s="796"/>
      <c r="AG447" s="790"/>
      <c r="AH447" s="790"/>
      <c r="AI447" s="790"/>
      <c r="AJ447" s="793"/>
      <c r="AK447" s="190">
        <v>8</v>
      </c>
      <c r="AL447" s="194"/>
      <c r="AM447" s="195"/>
      <c r="AN447" s="195"/>
      <c r="AO447" s="196"/>
      <c r="AP447" s="796"/>
      <c r="AQ447" s="790"/>
      <c r="AR447" s="790"/>
      <c r="AS447" s="790"/>
      <c r="AT447" s="793"/>
      <c r="AU447" s="190">
        <v>8</v>
      </c>
      <c r="AV447" s="194"/>
      <c r="AW447" s="195"/>
      <c r="AX447" s="195"/>
      <c r="AY447" s="196"/>
    </row>
    <row r="448" spans="2:51" x14ac:dyDescent="0.2">
      <c r="B448" s="797"/>
      <c r="C448" s="791"/>
      <c r="D448" s="791"/>
      <c r="E448" s="791"/>
      <c r="F448" s="794"/>
      <c r="G448" s="28">
        <v>9</v>
      </c>
      <c r="H448" s="28"/>
      <c r="I448" s="29"/>
      <c r="J448" s="29"/>
      <c r="K448" s="27"/>
      <c r="L448" s="797"/>
      <c r="M448" s="791"/>
      <c r="N448" s="791"/>
      <c r="O448" s="791"/>
      <c r="P448" s="794"/>
      <c r="Q448" s="28">
        <v>9</v>
      </c>
      <c r="R448" s="28"/>
      <c r="S448" s="29"/>
      <c r="T448" s="29"/>
      <c r="U448" s="27"/>
      <c r="V448" s="797"/>
      <c r="W448" s="791"/>
      <c r="X448" s="791"/>
      <c r="Y448" s="791"/>
      <c r="Z448" s="794"/>
      <c r="AA448" s="28">
        <v>9</v>
      </c>
      <c r="AB448" s="28"/>
      <c r="AC448" s="29"/>
      <c r="AD448" s="29"/>
      <c r="AE448" s="27"/>
      <c r="AF448" s="797"/>
      <c r="AG448" s="791"/>
      <c r="AH448" s="791"/>
      <c r="AI448" s="791"/>
      <c r="AJ448" s="794"/>
      <c r="AK448" s="28">
        <v>9</v>
      </c>
      <c r="AL448" s="28"/>
      <c r="AM448" s="29"/>
      <c r="AN448" s="29"/>
      <c r="AO448" s="27"/>
      <c r="AP448" s="797"/>
      <c r="AQ448" s="791"/>
      <c r="AR448" s="791"/>
      <c r="AS448" s="791"/>
      <c r="AT448" s="794"/>
      <c r="AU448" s="28">
        <v>9</v>
      </c>
      <c r="AV448" s="28"/>
      <c r="AW448" s="29"/>
      <c r="AX448" s="29"/>
      <c r="AY448" s="27"/>
    </row>
    <row r="449" spans="2:51" x14ac:dyDescent="0.2">
      <c r="B449" s="795"/>
      <c r="C449" s="789"/>
      <c r="D449" s="789"/>
      <c r="E449" s="789"/>
      <c r="F449" s="792"/>
      <c r="G449" s="189">
        <v>0</v>
      </c>
      <c r="H449" s="191"/>
      <c r="I449" s="192"/>
      <c r="J449" s="192"/>
      <c r="K449" s="193"/>
      <c r="L449" s="795"/>
      <c r="M449" s="789"/>
      <c r="N449" s="789"/>
      <c r="O449" s="789"/>
      <c r="P449" s="792"/>
      <c r="Q449" s="189">
        <v>0</v>
      </c>
      <c r="R449" s="191"/>
      <c r="S449" s="192"/>
      <c r="T449" s="192"/>
      <c r="U449" s="193"/>
      <c r="V449" s="795"/>
      <c r="W449" s="789"/>
      <c r="X449" s="789"/>
      <c r="Y449" s="789"/>
      <c r="Z449" s="792"/>
      <c r="AA449" s="189">
        <v>0</v>
      </c>
      <c r="AB449" s="191"/>
      <c r="AC449" s="192"/>
      <c r="AD449" s="192"/>
      <c r="AE449" s="193"/>
      <c r="AF449" s="795"/>
      <c r="AG449" s="789"/>
      <c r="AH449" s="789"/>
      <c r="AI449" s="789"/>
      <c r="AJ449" s="792"/>
      <c r="AK449" s="189">
        <v>0</v>
      </c>
      <c r="AL449" s="191"/>
      <c r="AM449" s="192"/>
      <c r="AN449" s="192"/>
      <c r="AO449" s="193"/>
      <c r="AP449" s="795"/>
      <c r="AQ449" s="789"/>
      <c r="AR449" s="789"/>
      <c r="AS449" s="789"/>
      <c r="AT449" s="792"/>
      <c r="AU449" s="189">
        <v>0</v>
      </c>
      <c r="AV449" s="191"/>
      <c r="AW449" s="192"/>
      <c r="AX449" s="192"/>
      <c r="AY449" s="193"/>
    </row>
    <row r="450" spans="2:51" x14ac:dyDescent="0.2">
      <c r="B450" s="796"/>
      <c r="C450" s="790"/>
      <c r="D450" s="790"/>
      <c r="E450" s="790"/>
      <c r="F450" s="793"/>
      <c r="G450" s="190">
        <v>1</v>
      </c>
      <c r="H450" s="194"/>
      <c r="I450" s="195"/>
      <c r="J450" s="195"/>
      <c r="K450" s="196"/>
      <c r="L450" s="796"/>
      <c r="M450" s="790"/>
      <c r="N450" s="790"/>
      <c r="O450" s="790"/>
      <c r="P450" s="793"/>
      <c r="Q450" s="190">
        <v>1</v>
      </c>
      <c r="R450" s="194"/>
      <c r="S450" s="195"/>
      <c r="T450" s="195"/>
      <c r="U450" s="196"/>
      <c r="V450" s="796"/>
      <c r="W450" s="790"/>
      <c r="X450" s="790"/>
      <c r="Y450" s="790"/>
      <c r="Z450" s="793"/>
      <c r="AA450" s="190">
        <v>1</v>
      </c>
      <c r="AB450" s="194"/>
      <c r="AC450" s="195"/>
      <c r="AD450" s="195"/>
      <c r="AE450" s="196"/>
      <c r="AF450" s="796"/>
      <c r="AG450" s="790"/>
      <c r="AH450" s="790"/>
      <c r="AI450" s="790"/>
      <c r="AJ450" s="793"/>
      <c r="AK450" s="190">
        <v>1</v>
      </c>
      <c r="AL450" s="194"/>
      <c r="AM450" s="195"/>
      <c r="AN450" s="195"/>
      <c r="AO450" s="196"/>
      <c r="AP450" s="796"/>
      <c r="AQ450" s="790"/>
      <c r="AR450" s="790"/>
      <c r="AS450" s="790"/>
      <c r="AT450" s="793"/>
      <c r="AU450" s="190">
        <v>1</v>
      </c>
      <c r="AV450" s="194"/>
      <c r="AW450" s="195"/>
      <c r="AX450" s="195"/>
      <c r="AY450" s="196"/>
    </row>
    <row r="451" spans="2:51" x14ac:dyDescent="0.2">
      <c r="B451" s="796"/>
      <c r="C451" s="790"/>
      <c r="D451" s="790"/>
      <c r="E451" s="790"/>
      <c r="F451" s="793"/>
      <c r="G451" s="190">
        <v>2</v>
      </c>
      <c r="H451" s="194"/>
      <c r="I451" s="195"/>
      <c r="J451" s="195"/>
      <c r="K451" s="196"/>
      <c r="L451" s="796"/>
      <c r="M451" s="790"/>
      <c r="N451" s="790"/>
      <c r="O451" s="790"/>
      <c r="P451" s="793"/>
      <c r="Q451" s="190">
        <v>2</v>
      </c>
      <c r="R451" s="194"/>
      <c r="S451" s="195"/>
      <c r="T451" s="195"/>
      <c r="U451" s="196"/>
      <c r="V451" s="796"/>
      <c r="W451" s="790"/>
      <c r="X451" s="790"/>
      <c r="Y451" s="790"/>
      <c r="Z451" s="793"/>
      <c r="AA451" s="190">
        <v>2</v>
      </c>
      <c r="AB451" s="194"/>
      <c r="AC451" s="195"/>
      <c r="AD451" s="195"/>
      <c r="AE451" s="196"/>
      <c r="AF451" s="796"/>
      <c r="AG451" s="790"/>
      <c r="AH451" s="790"/>
      <c r="AI451" s="790"/>
      <c r="AJ451" s="793"/>
      <c r="AK451" s="190">
        <v>2</v>
      </c>
      <c r="AL451" s="194"/>
      <c r="AM451" s="195"/>
      <c r="AN451" s="195"/>
      <c r="AO451" s="196"/>
      <c r="AP451" s="796"/>
      <c r="AQ451" s="790"/>
      <c r="AR451" s="790"/>
      <c r="AS451" s="790"/>
      <c r="AT451" s="793"/>
      <c r="AU451" s="190">
        <v>2</v>
      </c>
      <c r="AV451" s="194"/>
      <c r="AW451" s="195"/>
      <c r="AX451" s="195"/>
      <c r="AY451" s="196"/>
    </row>
    <row r="452" spans="2:51" x14ac:dyDescent="0.2">
      <c r="B452" s="796"/>
      <c r="C452" s="790"/>
      <c r="D452" s="790"/>
      <c r="E452" s="790"/>
      <c r="F452" s="793"/>
      <c r="G452" s="190">
        <v>3</v>
      </c>
      <c r="H452" s="194"/>
      <c r="I452" s="195"/>
      <c r="J452" s="195"/>
      <c r="K452" s="196"/>
      <c r="L452" s="796"/>
      <c r="M452" s="790"/>
      <c r="N452" s="790"/>
      <c r="O452" s="790"/>
      <c r="P452" s="793"/>
      <c r="Q452" s="190">
        <v>3</v>
      </c>
      <c r="R452" s="194"/>
      <c r="S452" s="195"/>
      <c r="T452" s="195"/>
      <c r="U452" s="196"/>
      <c r="V452" s="796"/>
      <c r="W452" s="790"/>
      <c r="X452" s="790"/>
      <c r="Y452" s="790"/>
      <c r="Z452" s="793"/>
      <c r="AA452" s="190">
        <v>3</v>
      </c>
      <c r="AB452" s="194"/>
      <c r="AC452" s="195"/>
      <c r="AD452" s="195"/>
      <c r="AE452" s="196"/>
      <c r="AF452" s="796"/>
      <c r="AG452" s="790"/>
      <c r="AH452" s="790"/>
      <c r="AI452" s="790"/>
      <c r="AJ452" s="793"/>
      <c r="AK452" s="190">
        <v>3</v>
      </c>
      <c r="AL452" s="194"/>
      <c r="AM452" s="195"/>
      <c r="AN452" s="195"/>
      <c r="AO452" s="196"/>
      <c r="AP452" s="796"/>
      <c r="AQ452" s="790"/>
      <c r="AR452" s="790"/>
      <c r="AS452" s="790"/>
      <c r="AT452" s="793"/>
      <c r="AU452" s="190">
        <v>3</v>
      </c>
      <c r="AV452" s="194"/>
      <c r="AW452" s="195"/>
      <c r="AX452" s="195"/>
      <c r="AY452" s="196"/>
    </row>
    <row r="453" spans="2:51" x14ac:dyDescent="0.2">
      <c r="B453" s="796"/>
      <c r="C453" s="790"/>
      <c r="D453" s="790"/>
      <c r="E453" s="790"/>
      <c r="F453" s="793"/>
      <c r="G453" s="190">
        <v>4</v>
      </c>
      <c r="H453" s="194"/>
      <c r="I453" s="195"/>
      <c r="J453" s="195"/>
      <c r="K453" s="196"/>
      <c r="L453" s="796"/>
      <c r="M453" s="790"/>
      <c r="N453" s="790"/>
      <c r="O453" s="790"/>
      <c r="P453" s="793"/>
      <c r="Q453" s="190">
        <v>4</v>
      </c>
      <c r="R453" s="194"/>
      <c r="S453" s="195"/>
      <c r="T453" s="195"/>
      <c r="U453" s="196"/>
      <c r="V453" s="796"/>
      <c r="W453" s="790"/>
      <c r="X453" s="790"/>
      <c r="Y453" s="790"/>
      <c r="Z453" s="793"/>
      <c r="AA453" s="190">
        <v>4</v>
      </c>
      <c r="AB453" s="194"/>
      <c r="AC453" s="195"/>
      <c r="AD453" s="195"/>
      <c r="AE453" s="196"/>
      <c r="AF453" s="796"/>
      <c r="AG453" s="790"/>
      <c r="AH453" s="790"/>
      <c r="AI453" s="790"/>
      <c r="AJ453" s="793"/>
      <c r="AK453" s="190">
        <v>4</v>
      </c>
      <c r="AL453" s="194"/>
      <c r="AM453" s="195"/>
      <c r="AN453" s="195"/>
      <c r="AO453" s="196"/>
      <c r="AP453" s="796"/>
      <c r="AQ453" s="790"/>
      <c r="AR453" s="790"/>
      <c r="AS453" s="790"/>
      <c r="AT453" s="793"/>
      <c r="AU453" s="190">
        <v>4</v>
      </c>
      <c r="AV453" s="194"/>
      <c r="AW453" s="195"/>
      <c r="AX453" s="195"/>
      <c r="AY453" s="196"/>
    </row>
    <row r="454" spans="2:51" x14ac:dyDescent="0.2">
      <c r="B454" s="796"/>
      <c r="C454" s="790"/>
      <c r="D454" s="790"/>
      <c r="E454" s="790"/>
      <c r="F454" s="793"/>
      <c r="G454" s="190">
        <v>5</v>
      </c>
      <c r="H454" s="194"/>
      <c r="I454" s="195"/>
      <c r="J454" s="195"/>
      <c r="K454" s="196"/>
      <c r="L454" s="796"/>
      <c r="M454" s="790"/>
      <c r="N454" s="790"/>
      <c r="O454" s="790"/>
      <c r="P454" s="793"/>
      <c r="Q454" s="190">
        <v>5</v>
      </c>
      <c r="R454" s="194"/>
      <c r="S454" s="195"/>
      <c r="T454" s="195"/>
      <c r="U454" s="196"/>
      <c r="V454" s="796"/>
      <c r="W454" s="790"/>
      <c r="X454" s="790"/>
      <c r="Y454" s="790"/>
      <c r="Z454" s="793"/>
      <c r="AA454" s="190">
        <v>5</v>
      </c>
      <c r="AB454" s="194"/>
      <c r="AC454" s="195"/>
      <c r="AD454" s="195"/>
      <c r="AE454" s="196"/>
      <c r="AF454" s="796"/>
      <c r="AG454" s="790"/>
      <c r="AH454" s="790"/>
      <c r="AI454" s="790"/>
      <c r="AJ454" s="793"/>
      <c r="AK454" s="190">
        <v>5</v>
      </c>
      <c r="AL454" s="194"/>
      <c r="AM454" s="195"/>
      <c r="AN454" s="195"/>
      <c r="AO454" s="196"/>
      <c r="AP454" s="796"/>
      <c r="AQ454" s="790"/>
      <c r="AR454" s="790"/>
      <c r="AS454" s="790"/>
      <c r="AT454" s="793"/>
      <c r="AU454" s="190">
        <v>5</v>
      </c>
      <c r="AV454" s="194"/>
      <c r="AW454" s="195"/>
      <c r="AX454" s="195"/>
      <c r="AY454" s="196"/>
    </row>
    <row r="455" spans="2:51" x14ac:dyDescent="0.2">
      <c r="B455" s="796"/>
      <c r="C455" s="790"/>
      <c r="D455" s="790"/>
      <c r="E455" s="790"/>
      <c r="F455" s="793"/>
      <c r="G455" s="190">
        <v>6</v>
      </c>
      <c r="H455" s="194"/>
      <c r="I455" s="195"/>
      <c r="J455" s="195"/>
      <c r="K455" s="196"/>
      <c r="L455" s="796"/>
      <c r="M455" s="790"/>
      <c r="N455" s="790"/>
      <c r="O455" s="790"/>
      <c r="P455" s="793"/>
      <c r="Q455" s="190">
        <v>6</v>
      </c>
      <c r="R455" s="194"/>
      <c r="S455" s="195"/>
      <c r="T455" s="195"/>
      <c r="U455" s="196"/>
      <c r="V455" s="796"/>
      <c r="W455" s="790"/>
      <c r="X455" s="790"/>
      <c r="Y455" s="790"/>
      <c r="Z455" s="793"/>
      <c r="AA455" s="190">
        <v>6</v>
      </c>
      <c r="AB455" s="194"/>
      <c r="AC455" s="195"/>
      <c r="AD455" s="195"/>
      <c r="AE455" s="196"/>
      <c r="AF455" s="796"/>
      <c r="AG455" s="790"/>
      <c r="AH455" s="790"/>
      <c r="AI455" s="790"/>
      <c r="AJ455" s="793"/>
      <c r="AK455" s="190">
        <v>6</v>
      </c>
      <c r="AL455" s="194"/>
      <c r="AM455" s="195"/>
      <c r="AN455" s="195"/>
      <c r="AO455" s="196"/>
      <c r="AP455" s="796"/>
      <c r="AQ455" s="790"/>
      <c r="AR455" s="790"/>
      <c r="AS455" s="790"/>
      <c r="AT455" s="793"/>
      <c r="AU455" s="190">
        <v>6</v>
      </c>
      <c r="AV455" s="194"/>
      <c r="AW455" s="195"/>
      <c r="AX455" s="195"/>
      <c r="AY455" s="196"/>
    </row>
    <row r="456" spans="2:51" x14ac:dyDescent="0.2">
      <c r="B456" s="796"/>
      <c r="C456" s="790"/>
      <c r="D456" s="790"/>
      <c r="E456" s="790"/>
      <c r="F456" s="793"/>
      <c r="G456" s="190">
        <v>7</v>
      </c>
      <c r="H456" s="194"/>
      <c r="I456" s="195"/>
      <c r="J456" s="195"/>
      <c r="K456" s="196"/>
      <c r="L456" s="796"/>
      <c r="M456" s="790"/>
      <c r="N456" s="790"/>
      <c r="O456" s="790"/>
      <c r="P456" s="793"/>
      <c r="Q456" s="190">
        <v>7</v>
      </c>
      <c r="R456" s="194"/>
      <c r="S456" s="195"/>
      <c r="T456" s="195"/>
      <c r="U456" s="196"/>
      <c r="V456" s="796"/>
      <c r="W456" s="790"/>
      <c r="X456" s="790"/>
      <c r="Y456" s="790"/>
      <c r="Z456" s="793"/>
      <c r="AA456" s="190">
        <v>7</v>
      </c>
      <c r="AB456" s="194"/>
      <c r="AC456" s="195"/>
      <c r="AD456" s="195"/>
      <c r="AE456" s="196"/>
      <c r="AF456" s="796"/>
      <c r="AG456" s="790"/>
      <c r="AH456" s="790"/>
      <c r="AI456" s="790"/>
      <c r="AJ456" s="793"/>
      <c r="AK456" s="190">
        <v>7</v>
      </c>
      <c r="AL456" s="194"/>
      <c r="AM456" s="195"/>
      <c r="AN456" s="195"/>
      <c r="AO456" s="196"/>
      <c r="AP456" s="796"/>
      <c r="AQ456" s="790"/>
      <c r="AR456" s="790"/>
      <c r="AS456" s="790"/>
      <c r="AT456" s="793"/>
      <c r="AU456" s="190">
        <v>7</v>
      </c>
      <c r="AV456" s="194"/>
      <c r="AW456" s="195"/>
      <c r="AX456" s="195"/>
      <c r="AY456" s="196"/>
    </row>
    <row r="457" spans="2:51" x14ac:dyDescent="0.2">
      <c r="B457" s="796"/>
      <c r="C457" s="790"/>
      <c r="D457" s="790"/>
      <c r="E457" s="790"/>
      <c r="F457" s="793"/>
      <c r="G457" s="190">
        <v>8</v>
      </c>
      <c r="H457" s="194"/>
      <c r="I457" s="195"/>
      <c r="J457" s="195"/>
      <c r="K457" s="196"/>
      <c r="L457" s="796"/>
      <c r="M457" s="790"/>
      <c r="N457" s="790"/>
      <c r="O457" s="790"/>
      <c r="P457" s="793"/>
      <c r="Q457" s="190">
        <v>8</v>
      </c>
      <c r="R457" s="194"/>
      <c r="S457" s="195"/>
      <c r="T457" s="195"/>
      <c r="U457" s="196"/>
      <c r="V457" s="796"/>
      <c r="W457" s="790"/>
      <c r="X457" s="790"/>
      <c r="Y457" s="790"/>
      <c r="Z457" s="793"/>
      <c r="AA457" s="190">
        <v>8</v>
      </c>
      <c r="AB457" s="194"/>
      <c r="AC457" s="195"/>
      <c r="AD457" s="195"/>
      <c r="AE457" s="196"/>
      <c r="AF457" s="796"/>
      <c r="AG457" s="790"/>
      <c r="AH457" s="790"/>
      <c r="AI457" s="790"/>
      <c r="AJ457" s="793"/>
      <c r="AK457" s="190">
        <v>8</v>
      </c>
      <c r="AL457" s="194"/>
      <c r="AM457" s="195"/>
      <c r="AN457" s="195"/>
      <c r="AO457" s="196"/>
      <c r="AP457" s="796"/>
      <c r="AQ457" s="790"/>
      <c r="AR457" s="790"/>
      <c r="AS457" s="790"/>
      <c r="AT457" s="793"/>
      <c r="AU457" s="190">
        <v>8</v>
      </c>
      <c r="AV457" s="194"/>
      <c r="AW457" s="195"/>
      <c r="AX457" s="195"/>
      <c r="AY457" s="196"/>
    </row>
    <row r="458" spans="2:51" x14ac:dyDescent="0.2">
      <c r="B458" s="797"/>
      <c r="C458" s="791"/>
      <c r="D458" s="791"/>
      <c r="E458" s="791"/>
      <c r="F458" s="794"/>
      <c r="G458" s="28">
        <v>9</v>
      </c>
      <c r="H458" s="28"/>
      <c r="I458" s="29"/>
      <c r="J458" s="29"/>
      <c r="K458" s="27"/>
      <c r="L458" s="797"/>
      <c r="M458" s="791"/>
      <c r="N458" s="791"/>
      <c r="O458" s="791"/>
      <c r="P458" s="794"/>
      <c r="Q458" s="28">
        <v>9</v>
      </c>
      <c r="R458" s="28"/>
      <c r="S458" s="29"/>
      <c r="T458" s="29"/>
      <c r="U458" s="27"/>
      <c r="V458" s="797"/>
      <c r="W458" s="791"/>
      <c r="X458" s="791"/>
      <c r="Y458" s="791"/>
      <c r="Z458" s="794"/>
      <c r="AA458" s="28">
        <v>9</v>
      </c>
      <c r="AB458" s="28"/>
      <c r="AC458" s="29"/>
      <c r="AD458" s="29"/>
      <c r="AE458" s="27"/>
      <c r="AF458" s="797"/>
      <c r="AG458" s="791"/>
      <c r="AH458" s="791"/>
      <c r="AI458" s="791"/>
      <c r="AJ458" s="794"/>
      <c r="AK458" s="28">
        <v>9</v>
      </c>
      <c r="AL458" s="28"/>
      <c r="AM458" s="29"/>
      <c r="AN458" s="29"/>
      <c r="AO458" s="27"/>
      <c r="AP458" s="797"/>
      <c r="AQ458" s="791"/>
      <c r="AR458" s="791"/>
      <c r="AS458" s="791"/>
      <c r="AT458" s="794"/>
      <c r="AU458" s="28">
        <v>9</v>
      </c>
      <c r="AV458" s="28"/>
      <c r="AW458" s="29"/>
      <c r="AX458" s="29"/>
      <c r="AY458" s="27"/>
    </row>
    <row r="459" spans="2:51" x14ac:dyDescent="0.2">
      <c r="B459" s="795"/>
      <c r="C459" s="789"/>
      <c r="D459" s="789"/>
      <c r="E459" s="789"/>
      <c r="F459" s="792"/>
      <c r="G459" s="189">
        <v>0</v>
      </c>
      <c r="H459" s="191"/>
      <c r="I459" s="192"/>
      <c r="J459" s="192"/>
      <c r="K459" s="193"/>
      <c r="L459" s="795"/>
      <c r="M459" s="789"/>
      <c r="N459" s="789"/>
      <c r="O459" s="789"/>
      <c r="P459" s="792"/>
      <c r="Q459" s="189">
        <v>0</v>
      </c>
      <c r="R459" s="191"/>
      <c r="S459" s="192"/>
      <c r="T459" s="192"/>
      <c r="U459" s="193"/>
      <c r="V459" s="795"/>
      <c r="W459" s="789"/>
      <c r="X459" s="789"/>
      <c r="Y459" s="789"/>
      <c r="Z459" s="792"/>
      <c r="AA459" s="189">
        <v>0</v>
      </c>
      <c r="AB459" s="191"/>
      <c r="AC459" s="192"/>
      <c r="AD459" s="192"/>
      <c r="AE459" s="193"/>
      <c r="AF459" s="795"/>
      <c r="AG459" s="789"/>
      <c r="AH459" s="789"/>
      <c r="AI459" s="789"/>
      <c r="AJ459" s="792"/>
      <c r="AK459" s="189">
        <v>0</v>
      </c>
      <c r="AL459" s="191"/>
      <c r="AM459" s="192"/>
      <c r="AN459" s="192"/>
      <c r="AO459" s="193"/>
      <c r="AP459" s="795"/>
      <c r="AQ459" s="789"/>
      <c r="AR459" s="789"/>
      <c r="AS459" s="789"/>
      <c r="AT459" s="792"/>
      <c r="AU459" s="189">
        <v>0</v>
      </c>
      <c r="AV459" s="191"/>
      <c r="AW459" s="192"/>
      <c r="AX459" s="192"/>
      <c r="AY459" s="193"/>
    </row>
    <row r="460" spans="2:51" x14ac:dyDescent="0.2">
      <c r="B460" s="796"/>
      <c r="C460" s="790"/>
      <c r="D460" s="790"/>
      <c r="E460" s="790"/>
      <c r="F460" s="793"/>
      <c r="G460" s="190">
        <v>1</v>
      </c>
      <c r="H460" s="194"/>
      <c r="I460" s="195"/>
      <c r="J460" s="195"/>
      <c r="K460" s="196"/>
      <c r="L460" s="796"/>
      <c r="M460" s="790"/>
      <c r="N460" s="790"/>
      <c r="O460" s="790"/>
      <c r="P460" s="793"/>
      <c r="Q460" s="190">
        <v>1</v>
      </c>
      <c r="R460" s="194"/>
      <c r="S460" s="195"/>
      <c r="T460" s="195"/>
      <c r="U460" s="196"/>
      <c r="V460" s="796"/>
      <c r="W460" s="790"/>
      <c r="X460" s="790"/>
      <c r="Y460" s="790"/>
      <c r="Z460" s="793"/>
      <c r="AA460" s="190">
        <v>1</v>
      </c>
      <c r="AB460" s="194"/>
      <c r="AC460" s="195"/>
      <c r="AD460" s="195"/>
      <c r="AE460" s="196"/>
      <c r="AF460" s="796"/>
      <c r="AG460" s="790"/>
      <c r="AH460" s="790"/>
      <c r="AI460" s="790"/>
      <c r="AJ460" s="793"/>
      <c r="AK460" s="190">
        <v>1</v>
      </c>
      <c r="AL460" s="194"/>
      <c r="AM460" s="195"/>
      <c r="AN460" s="195"/>
      <c r="AO460" s="196"/>
      <c r="AP460" s="796"/>
      <c r="AQ460" s="790"/>
      <c r="AR460" s="790"/>
      <c r="AS460" s="790"/>
      <c r="AT460" s="793"/>
      <c r="AU460" s="190">
        <v>1</v>
      </c>
      <c r="AV460" s="194"/>
      <c r="AW460" s="195"/>
      <c r="AX460" s="195"/>
      <c r="AY460" s="196"/>
    </row>
    <row r="461" spans="2:51" x14ac:dyDescent="0.2">
      <c r="B461" s="796"/>
      <c r="C461" s="790"/>
      <c r="D461" s="790"/>
      <c r="E461" s="790"/>
      <c r="F461" s="793"/>
      <c r="G461" s="190">
        <v>2</v>
      </c>
      <c r="H461" s="194"/>
      <c r="I461" s="195"/>
      <c r="J461" s="195"/>
      <c r="K461" s="196"/>
      <c r="L461" s="796"/>
      <c r="M461" s="790"/>
      <c r="N461" s="790"/>
      <c r="O461" s="790"/>
      <c r="P461" s="793"/>
      <c r="Q461" s="190">
        <v>2</v>
      </c>
      <c r="R461" s="194"/>
      <c r="S461" s="195"/>
      <c r="T461" s="195"/>
      <c r="U461" s="196"/>
      <c r="V461" s="796"/>
      <c r="W461" s="790"/>
      <c r="X461" s="790"/>
      <c r="Y461" s="790"/>
      <c r="Z461" s="793"/>
      <c r="AA461" s="190">
        <v>2</v>
      </c>
      <c r="AB461" s="194"/>
      <c r="AC461" s="195"/>
      <c r="AD461" s="195"/>
      <c r="AE461" s="196"/>
      <c r="AF461" s="796"/>
      <c r="AG461" s="790"/>
      <c r="AH461" s="790"/>
      <c r="AI461" s="790"/>
      <c r="AJ461" s="793"/>
      <c r="AK461" s="190">
        <v>2</v>
      </c>
      <c r="AL461" s="194"/>
      <c r="AM461" s="195"/>
      <c r="AN461" s="195"/>
      <c r="AO461" s="196"/>
      <c r="AP461" s="796"/>
      <c r="AQ461" s="790"/>
      <c r="AR461" s="790"/>
      <c r="AS461" s="790"/>
      <c r="AT461" s="793"/>
      <c r="AU461" s="190">
        <v>2</v>
      </c>
      <c r="AV461" s="194"/>
      <c r="AW461" s="195"/>
      <c r="AX461" s="195"/>
      <c r="AY461" s="196"/>
    </row>
    <row r="462" spans="2:51" x14ac:dyDescent="0.2">
      <c r="B462" s="796"/>
      <c r="C462" s="790"/>
      <c r="D462" s="790"/>
      <c r="E462" s="790"/>
      <c r="F462" s="793"/>
      <c r="G462" s="190">
        <v>3</v>
      </c>
      <c r="H462" s="194"/>
      <c r="I462" s="195"/>
      <c r="J462" s="195"/>
      <c r="K462" s="196"/>
      <c r="L462" s="796"/>
      <c r="M462" s="790"/>
      <c r="N462" s="790"/>
      <c r="O462" s="790"/>
      <c r="P462" s="793"/>
      <c r="Q462" s="190">
        <v>3</v>
      </c>
      <c r="R462" s="194"/>
      <c r="S462" s="195"/>
      <c r="T462" s="195"/>
      <c r="U462" s="196"/>
      <c r="V462" s="796"/>
      <c r="W462" s="790"/>
      <c r="X462" s="790"/>
      <c r="Y462" s="790"/>
      <c r="Z462" s="793"/>
      <c r="AA462" s="190">
        <v>3</v>
      </c>
      <c r="AB462" s="194"/>
      <c r="AC462" s="195"/>
      <c r="AD462" s="195"/>
      <c r="AE462" s="196"/>
      <c r="AF462" s="796"/>
      <c r="AG462" s="790"/>
      <c r="AH462" s="790"/>
      <c r="AI462" s="790"/>
      <c r="AJ462" s="793"/>
      <c r="AK462" s="190">
        <v>3</v>
      </c>
      <c r="AL462" s="194"/>
      <c r="AM462" s="195"/>
      <c r="AN462" s="195"/>
      <c r="AO462" s="196"/>
      <c r="AP462" s="796"/>
      <c r="AQ462" s="790"/>
      <c r="AR462" s="790"/>
      <c r="AS462" s="790"/>
      <c r="AT462" s="793"/>
      <c r="AU462" s="190">
        <v>3</v>
      </c>
      <c r="AV462" s="194"/>
      <c r="AW462" s="195"/>
      <c r="AX462" s="195"/>
      <c r="AY462" s="196"/>
    </row>
    <row r="463" spans="2:51" x14ac:dyDescent="0.2">
      <c r="B463" s="796"/>
      <c r="C463" s="790"/>
      <c r="D463" s="790"/>
      <c r="E463" s="790"/>
      <c r="F463" s="793"/>
      <c r="G463" s="190">
        <v>4</v>
      </c>
      <c r="H463" s="194"/>
      <c r="I463" s="195"/>
      <c r="J463" s="195"/>
      <c r="K463" s="196"/>
      <c r="L463" s="796"/>
      <c r="M463" s="790"/>
      <c r="N463" s="790"/>
      <c r="O463" s="790"/>
      <c r="P463" s="793"/>
      <c r="Q463" s="190">
        <v>4</v>
      </c>
      <c r="R463" s="194"/>
      <c r="S463" s="195"/>
      <c r="T463" s="195"/>
      <c r="U463" s="196"/>
      <c r="V463" s="796"/>
      <c r="W463" s="790"/>
      <c r="X463" s="790"/>
      <c r="Y463" s="790"/>
      <c r="Z463" s="793"/>
      <c r="AA463" s="190">
        <v>4</v>
      </c>
      <c r="AB463" s="194"/>
      <c r="AC463" s="195"/>
      <c r="AD463" s="195"/>
      <c r="AE463" s="196"/>
      <c r="AF463" s="796"/>
      <c r="AG463" s="790"/>
      <c r="AH463" s="790"/>
      <c r="AI463" s="790"/>
      <c r="AJ463" s="793"/>
      <c r="AK463" s="190">
        <v>4</v>
      </c>
      <c r="AL463" s="194"/>
      <c r="AM463" s="195"/>
      <c r="AN463" s="195"/>
      <c r="AO463" s="196"/>
      <c r="AP463" s="796"/>
      <c r="AQ463" s="790"/>
      <c r="AR463" s="790"/>
      <c r="AS463" s="790"/>
      <c r="AT463" s="793"/>
      <c r="AU463" s="190">
        <v>4</v>
      </c>
      <c r="AV463" s="194"/>
      <c r="AW463" s="195"/>
      <c r="AX463" s="195"/>
      <c r="AY463" s="196"/>
    </row>
    <row r="464" spans="2:51" x14ac:dyDescent="0.2">
      <c r="B464" s="796"/>
      <c r="C464" s="790"/>
      <c r="D464" s="790"/>
      <c r="E464" s="790"/>
      <c r="F464" s="793"/>
      <c r="G464" s="190">
        <v>5</v>
      </c>
      <c r="H464" s="194"/>
      <c r="I464" s="195"/>
      <c r="J464" s="195"/>
      <c r="K464" s="196"/>
      <c r="L464" s="796"/>
      <c r="M464" s="790"/>
      <c r="N464" s="790"/>
      <c r="O464" s="790"/>
      <c r="P464" s="793"/>
      <c r="Q464" s="190">
        <v>5</v>
      </c>
      <c r="R464" s="194"/>
      <c r="S464" s="195"/>
      <c r="T464" s="195"/>
      <c r="U464" s="196"/>
      <c r="V464" s="796"/>
      <c r="W464" s="790"/>
      <c r="X464" s="790"/>
      <c r="Y464" s="790"/>
      <c r="Z464" s="793"/>
      <c r="AA464" s="190">
        <v>5</v>
      </c>
      <c r="AB464" s="194"/>
      <c r="AC464" s="195"/>
      <c r="AD464" s="195"/>
      <c r="AE464" s="196"/>
      <c r="AF464" s="796"/>
      <c r="AG464" s="790"/>
      <c r="AH464" s="790"/>
      <c r="AI464" s="790"/>
      <c r="AJ464" s="793"/>
      <c r="AK464" s="190">
        <v>5</v>
      </c>
      <c r="AL464" s="194"/>
      <c r="AM464" s="195"/>
      <c r="AN464" s="195"/>
      <c r="AO464" s="196"/>
      <c r="AP464" s="796"/>
      <c r="AQ464" s="790"/>
      <c r="AR464" s="790"/>
      <c r="AS464" s="790"/>
      <c r="AT464" s="793"/>
      <c r="AU464" s="190">
        <v>5</v>
      </c>
      <c r="AV464" s="194"/>
      <c r="AW464" s="195"/>
      <c r="AX464" s="195"/>
      <c r="AY464" s="196"/>
    </row>
    <row r="465" spans="2:54" x14ac:dyDescent="0.2">
      <c r="B465" s="796"/>
      <c r="C465" s="790"/>
      <c r="D465" s="790"/>
      <c r="E465" s="790"/>
      <c r="F465" s="793"/>
      <c r="G465" s="190">
        <v>6</v>
      </c>
      <c r="H465" s="194"/>
      <c r="I465" s="195"/>
      <c r="J465" s="195"/>
      <c r="K465" s="196"/>
      <c r="L465" s="796"/>
      <c r="M465" s="790"/>
      <c r="N465" s="790"/>
      <c r="O465" s="790"/>
      <c r="P465" s="793"/>
      <c r="Q465" s="190">
        <v>6</v>
      </c>
      <c r="R465" s="194"/>
      <c r="S465" s="195"/>
      <c r="T465" s="195"/>
      <c r="U465" s="196"/>
      <c r="V465" s="796"/>
      <c r="W465" s="790"/>
      <c r="X465" s="790"/>
      <c r="Y465" s="790"/>
      <c r="Z465" s="793"/>
      <c r="AA465" s="190">
        <v>6</v>
      </c>
      <c r="AB465" s="194"/>
      <c r="AC465" s="195"/>
      <c r="AD465" s="195"/>
      <c r="AE465" s="196"/>
      <c r="AF465" s="796"/>
      <c r="AG465" s="790"/>
      <c r="AH465" s="790"/>
      <c r="AI465" s="790"/>
      <c r="AJ465" s="793"/>
      <c r="AK465" s="190">
        <v>6</v>
      </c>
      <c r="AL465" s="194"/>
      <c r="AM465" s="195"/>
      <c r="AN465" s="195"/>
      <c r="AO465" s="196"/>
      <c r="AP465" s="796"/>
      <c r="AQ465" s="790"/>
      <c r="AR465" s="790"/>
      <c r="AS465" s="790"/>
      <c r="AT465" s="793"/>
      <c r="AU465" s="190">
        <v>6</v>
      </c>
      <c r="AV465" s="194"/>
      <c r="AW465" s="195"/>
      <c r="AX465" s="195"/>
      <c r="AY465" s="196"/>
    </row>
    <row r="466" spans="2:54" x14ac:dyDescent="0.2">
      <c r="B466" s="796"/>
      <c r="C466" s="790"/>
      <c r="D466" s="790"/>
      <c r="E466" s="790"/>
      <c r="F466" s="793"/>
      <c r="G466" s="190">
        <v>7</v>
      </c>
      <c r="H466" s="194"/>
      <c r="I466" s="195"/>
      <c r="J466" s="195"/>
      <c r="K466" s="196"/>
      <c r="L466" s="796"/>
      <c r="M466" s="790"/>
      <c r="N466" s="790"/>
      <c r="O466" s="790"/>
      <c r="P466" s="793"/>
      <c r="Q466" s="190">
        <v>7</v>
      </c>
      <c r="R466" s="194"/>
      <c r="S466" s="195"/>
      <c r="T466" s="195"/>
      <c r="U466" s="196"/>
      <c r="V466" s="796"/>
      <c r="W466" s="790"/>
      <c r="X466" s="790"/>
      <c r="Y466" s="790"/>
      <c r="Z466" s="793"/>
      <c r="AA466" s="190">
        <v>7</v>
      </c>
      <c r="AB466" s="194"/>
      <c r="AC466" s="195"/>
      <c r="AD466" s="195"/>
      <c r="AE466" s="196"/>
      <c r="AF466" s="796"/>
      <c r="AG466" s="790"/>
      <c r="AH466" s="790"/>
      <c r="AI466" s="790"/>
      <c r="AJ466" s="793"/>
      <c r="AK466" s="190">
        <v>7</v>
      </c>
      <c r="AL466" s="194"/>
      <c r="AM466" s="195"/>
      <c r="AN466" s="195"/>
      <c r="AO466" s="196"/>
      <c r="AP466" s="796"/>
      <c r="AQ466" s="790"/>
      <c r="AR466" s="790"/>
      <c r="AS466" s="790"/>
      <c r="AT466" s="793"/>
      <c r="AU466" s="190">
        <v>7</v>
      </c>
      <c r="AV466" s="194"/>
      <c r="AW466" s="195"/>
      <c r="AX466" s="195"/>
      <c r="AY466" s="196"/>
    </row>
    <row r="467" spans="2:54" x14ac:dyDescent="0.2">
      <c r="B467" s="796"/>
      <c r="C467" s="790"/>
      <c r="D467" s="790"/>
      <c r="E467" s="790"/>
      <c r="F467" s="793"/>
      <c r="G467" s="190">
        <v>8</v>
      </c>
      <c r="H467" s="194"/>
      <c r="I467" s="195"/>
      <c r="J467" s="195"/>
      <c r="K467" s="196"/>
      <c r="L467" s="796"/>
      <c r="M467" s="790"/>
      <c r="N467" s="790"/>
      <c r="O467" s="790"/>
      <c r="P467" s="793"/>
      <c r="Q467" s="190">
        <v>8</v>
      </c>
      <c r="R467" s="194"/>
      <c r="S467" s="195"/>
      <c r="T467" s="195"/>
      <c r="U467" s="196"/>
      <c r="V467" s="796"/>
      <c r="W467" s="790"/>
      <c r="X467" s="790"/>
      <c r="Y467" s="790"/>
      <c r="Z467" s="793"/>
      <c r="AA467" s="190">
        <v>8</v>
      </c>
      <c r="AB467" s="194"/>
      <c r="AC467" s="195"/>
      <c r="AD467" s="195"/>
      <c r="AE467" s="196"/>
      <c r="AF467" s="796"/>
      <c r="AG467" s="790"/>
      <c r="AH467" s="790"/>
      <c r="AI467" s="790"/>
      <c r="AJ467" s="793"/>
      <c r="AK467" s="190">
        <v>8</v>
      </c>
      <c r="AL467" s="194"/>
      <c r="AM467" s="195"/>
      <c r="AN467" s="195"/>
      <c r="AO467" s="196"/>
      <c r="AP467" s="796"/>
      <c r="AQ467" s="790"/>
      <c r="AR467" s="790"/>
      <c r="AS467" s="790"/>
      <c r="AT467" s="793"/>
      <c r="AU467" s="190">
        <v>8</v>
      </c>
      <c r="AV467" s="194"/>
      <c r="AW467" s="195"/>
      <c r="AX467" s="195"/>
      <c r="AY467" s="196"/>
    </row>
    <row r="468" spans="2:54" x14ac:dyDescent="0.2">
      <c r="B468" s="797"/>
      <c r="C468" s="791"/>
      <c r="D468" s="791"/>
      <c r="E468" s="791"/>
      <c r="F468" s="794"/>
      <c r="G468" s="28">
        <v>9</v>
      </c>
      <c r="H468" s="28"/>
      <c r="I468" s="29"/>
      <c r="J468" s="29"/>
      <c r="K468" s="27"/>
      <c r="L468" s="797"/>
      <c r="M468" s="791"/>
      <c r="N468" s="791"/>
      <c r="O468" s="791"/>
      <c r="P468" s="794"/>
      <c r="Q468" s="28">
        <v>9</v>
      </c>
      <c r="R468" s="28"/>
      <c r="S468" s="29"/>
      <c r="T468" s="29"/>
      <c r="U468" s="27"/>
      <c r="V468" s="797"/>
      <c r="W468" s="791"/>
      <c r="X468" s="791"/>
      <c r="Y468" s="791"/>
      <c r="Z468" s="794"/>
      <c r="AA468" s="28">
        <v>9</v>
      </c>
      <c r="AB468" s="28"/>
      <c r="AC468" s="29"/>
      <c r="AD468" s="29"/>
      <c r="AE468" s="27"/>
      <c r="AF468" s="797"/>
      <c r="AG468" s="791"/>
      <c r="AH468" s="791"/>
      <c r="AI468" s="791"/>
      <c r="AJ468" s="794"/>
      <c r="AK468" s="28">
        <v>9</v>
      </c>
      <c r="AL468" s="28"/>
      <c r="AM468" s="29"/>
      <c r="AN468" s="29"/>
      <c r="AO468" s="27"/>
      <c r="AP468" s="797"/>
      <c r="AQ468" s="791"/>
      <c r="AR468" s="791"/>
      <c r="AS468" s="791"/>
      <c r="AT468" s="794"/>
      <c r="AU468" s="28">
        <v>9</v>
      </c>
      <c r="AV468" s="28"/>
      <c r="AW468" s="29"/>
      <c r="AX468" s="29"/>
      <c r="AY468" s="27"/>
    </row>
    <row r="469" spans="2:54" x14ac:dyDescent="0.2">
      <c r="B469" s="795"/>
      <c r="C469" s="789"/>
      <c r="D469" s="789"/>
      <c r="E469" s="789"/>
      <c r="F469" s="792"/>
      <c r="G469" s="189">
        <v>0</v>
      </c>
      <c r="H469" s="191"/>
      <c r="I469" s="192"/>
      <c r="J469" s="192"/>
      <c r="K469" s="193"/>
      <c r="L469" s="795"/>
      <c r="M469" s="789"/>
      <c r="N469" s="789"/>
      <c r="O469" s="789"/>
      <c r="P469" s="792"/>
      <c r="Q469" s="189">
        <v>0</v>
      </c>
      <c r="R469" s="191"/>
      <c r="S469" s="192"/>
      <c r="T469" s="192"/>
      <c r="U469" s="193"/>
      <c r="V469" s="795"/>
      <c r="W469" s="789"/>
      <c r="X469" s="789"/>
      <c r="Y469" s="789"/>
      <c r="Z469" s="792"/>
      <c r="AA469" s="189">
        <v>0</v>
      </c>
      <c r="AB469" s="191"/>
      <c r="AC469" s="192"/>
      <c r="AD469" s="192"/>
      <c r="AE469" s="193"/>
      <c r="AF469" s="795"/>
      <c r="AG469" s="789"/>
      <c r="AH469" s="789"/>
      <c r="AI469" s="789"/>
      <c r="AJ469" s="792"/>
      <c r="AK469" s="189">
        <v>0</v>
      </c>
      <c r="AL469" s="191"/>
      <c r="AM469" s="192"/>
      <c r="AN469" s="192"/>
      <c r="AO469" s="193"/>
      <c r="AP469" s="795"/>
      <c r="AQ469" s="789"/>
      <c r="AR469" s="789"/>
      <c r="AS469" s="789"/>
      <c r="AT469" s="792"/>
      <c r="AU469" s="189">
        <v>0</v>
      </c>
      <c r="AV469" s="191"/>
      <c r="AW469" s="192"/>
      <c r="AX469" s="192"/>
      <c r="AY469" s="193"/>
    </row>
    <row r="470" spans="2:54" x14ac:dyDescent="0.2">
      <c r="B470" s="796"/>
      <c r="C470" s="790"/>
      <c r="D470" s="790"/>
      <c r="E470" s="790"/>
      <c r="F470" s="793"/>
      <c r="G470" s="190">
        <v>1</v>
      </c>
      <c r="H470" s="194"/>
      <c r="I470" s="195"/>
      <c r="J470" s="195"/>
      <c r="K470" s="196"/>
      <c r="L470" s="796"/>
      <c r="M470" s="790"/>
      <c r="N470" s="790"/>
      <c r="O470" s="790"/>
      <c r="P470" s="793"/>
      <c r="Q470" s="190">
        <v>1</v>
      </c>
      <c r="R470" s="194"/>
      <c r="S470" s="195"/>
      <c r="T470" s="195"/>
      <c r="U470" s="196"/>
      <c r="V470" s="796"/>
      <c r="W470" s="790"/>
      <c r="X470" s="790"/>
      <c r="Y470" s="790"/>
      <c r="Z470" s="793"/>
      <c r="AA470" s="190">
        <v>1</v>
      </c>
      <c r="AB470" s="194"/>
      <c r="AC470" s="195"/>
      <c r="AD470" s="195"/>
      <c r="AE470" s="196"/>
      <c r="AF470" s="796"/>
      <c r="AG470" s="790"/>
      <c r="AH470" s="790"/>
      <c r="AI470" s="790"/>
      <c r="AJ470" s="793"/>
      <c r="AK470" s="190">
        <v>1</v>
      </c>
      <c r="AL470" s="194"/>
      <c r="AM470" s="195"/>
      <c r="AN470" s="195"/>
      <c r="AO470" s="196"/>
      <c r="AP470" s="796"/>
      <c r="AQ470" s="790"/>
      <c r="AR470" s="790"/>
      <c r="AS470" s="790"/>
      <c r="AT470" s="793"/>
      <c r="AU470" s="190">
        <v>1</v>
      </c>
      <c r="AV470" s="194"/>
      <c r="AW470" s="195"/>
      <c r="AX470" s="195"/>
      <c r="AY470" s="196"/>
    </row>
    <row r="471" spans="2:54" x14ac:dyDescent="0.2">
      <c r="B471" s="796"/>
      <c r="C471" s="790"/>
      <c r="D471" s="790"/>
      <c r="E471" s="790"/>
      <c r="F471" s="793"/>
      <c r="G471" s="190">
        <v>2</v>
      </c>
      <c r="H471" s="194"/>
      <c r="I471" s="195"/>
      <c r="J471" s="195"/>
      <c r="K471" s="196"/>
      <c r="L471" s="796"/>
      <c r="M471" s="790"/>
      <c r="N471" s="790"/>
      <c r="O471" s="790"/>
      <c r="P471" s="793"/>
      <c r="Q471" s="190">
        <v>2</v>
      </c>
      <c r="R471" s="194"/>
      <c r="S471" s="195"/>
      <c r="T471" s="195"/>
      <c r="U471" s="196"/>
      <c r="V471" s="796"/>
      <c r="W471" s="790"/>
      <c r="X471" s="790"/>
      <c r="Y471" s="790"/>
      <c r="Z471" s="793"/>
      <c r="AA471" s="190">
        <v>2</v>
      </c>
      <c r="AB471" s="194"/>
      <c r="AC471" s="195"/>
      <c r="AD471" s="195"/>
      <c r="AE471" s="196"/>
      <c r="AF471" s="796"/>
      <c r="AG471" s="790"/>
      <c r="AH471" s="790"/>
      <c r="AI471" s="790"/>
      <c r="AJ471" s="793"/>
      <c r="AK471" s="190">
        <v>2</v>
      </c>
      <c r="AL471" s="194"/>
      <c r="AM471" s="195"/>
      <c r="AN471" s="195"/>
      <c r="AO471" s="196"/>
      <c r="AP471" s="796"/>
      <c r="AQ471" s="790"/>
      <c r="AR471" s="790"/>
      <c r="AS471" s="790"/>
      <c r="AT471" s="793"/>
      <c r="AU471" s="190">
        <v>2</v>
      </c>
      <c r="AV471" s="194"/>
      <c r="AW471" s="195"/>
      <c r="AX471" s="195"/>
      <c r="AY471" s="196"/>
    </row>
    <row r="472" spans="2:54" x14ac:dyDescent="0.2">
      <c r="B472" s="796"/>
      <c r="C472" s="790"/>
      <c r="D472" s="790"/>
      <c r="E472" s="790"/>
      <c r="F472" s="793"/>
      <c r="G472" s="190">
        <v>3</v>
      </c>
      <c r="H472" s="194"/>
      <c r="I472" s="195"/>
      <c r="J472" s="195"/>
      <c r="K472" s="196"/>
      <c r="L472" s="796"/>
      <c r="M472" s="790"/>
      <c r="N472" s="790"/>
      <c r="O472" s="790"/>
      <c r="P472" s="793"/>
      <c r="Q472" s="190">
        <v>3</v>
      </c>
      <c r="R472" s="194"/>
      <c r="S472" s="195"/>
      <c r="T472" s="195"/>
      <c r="U472" s="196"/>
      <c r="V472" s="796"/>
      <c r="W472" s="790"/>
      <c r="X472" s="790"/>
      <c r="Y472" s="790"/>
      <c r="Z472" s="793"/>
      <c r="AA472" s="190">
        <v>3</v>
      </c>
      <c r="AB472" s="194"/>
      <c r="AC472" s="195"/>
      <c r="AD472" s="195"/>
      <c r="AE472" s="196"/>
      <c r="AF472" s="796"/>
      <c r="AG472" s="790"/>
      <c r="AH472" s="790"/>
      <c r="AI472" s="790"/>
      <c r="AJ472" s="793"/>
      <c r="AK472" s="190">
        <v>3</v>
      </c>
      <c r="AL472" s="194"/>
      <c r="AM472" s="195"/>
      <c r="AN472" s="195"/>
      <c r="AO472" s="196"/>
      <c r="AP472" s="796"/>
      <c r="AQ472" s="790"/>
      <c r="AR472" s="790"/>
      <c r="AS472" s="790"/>
      <c r="AT472" s="793"/>
      <c r="AU472" s="190">
        <v>3</v>
      </c>
      <c r="AV472" s="194"/>
      <c r="AW472" s="195"/>
      <c r="AX472" s="195"/>
      <c r="AY472" s="196"/>
    </row>
    <row r="473" spans="2:54" x14ac:dyDescent="0.2">
      <c r="B473" s="796"/>
      <c r="C473" s="790"/>
      <c r="D473" s="790"/>
      <c r="E473" s="790"/>
      <c r="F473" s="793"/>
      <c r="G473" s="190">
        <v>4</v>
      </c>
      <c r="H473" s="194"/>
      <c r="I473" s="195"/>
      <c r="J473" s="195"/>
      <c r="K473" s="196"/>
      <c r="L473" s="796"/>
      <c r="M473" s="790"/>
      <c r="N473" s="790"/>
      <c r="O473" s="790"/>
      <c r="P473" s="793"/>
      <c r="Q473" s="190">
        <v>4</v>
      </c>
      <c r="R473" s="194"/>
      <c r="S473" s="195"/>
      <c r="T473" s="195"/>
      <c r="U473" s="196"/>
      <c r="V473" s="796"/>
      <c r="W473" s="790"/>
      <c r="X473" s="790"/>
      <c r="Y473" s="790"/>
      <c r="Z473" s="793"/>
      <c r="AA473" s="190">
        <v>4</v>
      </c>
      <c r="AB473" s="194"/>
      <c r="AC473" s="195"/>
      <c r="AD473" s="195"/>
      <c r="AE473" s="196"/>
      <c r="AF473" s="796"/>
      <c r="AG473" s="790"/>
      <c r="AH473" s="790"/>
      <c r="AI473" s="790"/>
      <c r="AJ473" s="793"/>
      <c r="AK473" s="190">
        <v>4</v>
      </c>
      <c r="AL473" s="194"/>
      <c r="AM473" s="195"/>
      <c r="AN473" s="195"/>
      <c r="AO473" s="196"/>
      <c r="AP473" s="796"/>
      <c r="AQ473" s="790"/>
      <c r="AR473" s="790"/>
      <c r="AS473" s="790"/>
      <c r="AT473" s="793"/>
      <c r="AU473" s="190">
        <v>4</v>
      </c>
      <c r="AV473" s="194"/>
      <c r="AW473" s="195"/>
      <c r="AX473" s="195"/>
      <c r="AY473" s="196"/>
    </row>
    <row r="474" spans="2:54" x14ac:dyDescent="0.2">
      <c r="B474" s="796"/>
      <c r="C474" s="790"/>
      <c r="D474" s="790"/>
      <c r="E474" s="790"/>
      <c r="F474" s="793"/>
      <c r="G474" s="190">
        <v>5</v>
      </c>
      <c r="H474" s="194"/>
      <c r="I474" s="195"/>
      <c r="J474" s="195"/>
      <c r="K474" s="196"/>
      <c r="L474" s="796"/>
      <c r="M474" s="790"/>
      <c r="N474" s="790"/>
      <c r="O474" s="790"/>
      <c r="P474" s="793"/>
      <c r="Q474" s="190">
        <v>5</v>
      </c>
      <c r="R474" s="194"/>
      <c r="S474" s="195"/>
      <c r="T474" s="195"/>
      <c r="U474" s="196"/>
      <c r="V474" s="796"/>
      <c r="W474" s="790"/>
      <c r="X474" s="790"/>
      <c r="Y474" s="790"/>
      <c r="Z474" s="793"/>
      <c r="AA474" s="190">
        <v>5</v>
      </c>
      <c r="AB474" s="194"/>
      <c r="AC474" s="195"/>
      <c r="AD474" s="195"/>
      <c r="AE474" s="196"/>
      <c r="AF474" s="796"/>
      <c r="AG474" s="790"/>
      <c r="AH474" s="790"/>
      <c r="AI474" s="790"/>
      <c r="AJ474" s="793"/>
      <c r="AK474" s="190">
        <v>5</v>
      </c>
      <c r="AL474" s="194"/>
      <c r="AM474" s="195"/>
      <c r="AN474" s="195"/>
      <c r="AO474" s="196"/>
      <c r="AP474" s="796"/>
      <c r="AQ474" s="790"/>
      <c r="AR474" s="790"/>
      <c r="AS474" s="790"/>
      <c r="AT474" s="793"/>
      <c r="AU474" s="190">
        <v>5</v>
      </c>
      <c r="AV474" s="194"/>
      <c r="AW474" s="195"/>
      <c r="AX474" s="195"/>
      <c r="AY474" s="196"/>
    </row>
    <row r="475" spans="2:54" x14ac:dyDescent="0.2">
      <c r="B475" s="796"/>
      <c r="C475" s="790"/>
      <c r="D475" s="790"/>
      <c r="E475" s="790"/>
      <c r="F475" s="793"/>
      <c r="G475" s="190">
        <v>6</v>
      </c>
      <c r="H475" s="194"/>
      <c r="I475" s="195"/>
      <c r="J475" s="195"/>
      <c r="K475" s="196"/>
      <c r="L475" s="796"/>
      <c r="M475" s="790"/>
      <c r="N475" s="790"/>
      <c r="O475" s="790"/>
      <c r="P475" s="793"/>
      <c r="Q475" s="190">
        <v>6</v>
      </c>
      <c r="R475" s="194"/>
      <c r="S475" s="195"/>
      <c r="T475" s="195"/>
      <c r="U475" s="196"/>
      <c r="V475" s="796"/>
      <c r="W475" s="790"/>
      <c r="X475" s="790"/>
      <c r="Y475" s="790"/>
      <c r="Z475" s="793"/>
      <c r="AA475" s="190">
        <v>6</v>
      </c>
      <c r="AB475" s="194"/>
      <c r="AC475" s="195"/>
      <c r="AD475" s="195"/>
      <c r="AE475" s="196"/>
      <c r="AF475" s="796"/>
      <c r="AG475" s="790"/>
      <c r="AH475" s="790"/>
      <c r="AI475" s="790"/>
      <c r="AJ475" s="793"/>
      <c r="AK475" s="190">
        <v>6</v>
      </c>
      <c r="AL475" s="194"/>
      <c r="AM475" s="195"/>
      <c r="AN475" s="195"/>
      <c r="AO475" s="196"/>
      <c r="AP475" s="796"/>
      <c r="AQ475" s="790"/>
      <c r="AR475" s="790"/>
      <c r="AS475" s="790"/>
      <c r="AT475" s="793"/>
      <c r="AU475" s="190">
        <v>6</v>
      </c>
      <c r="AV475" s="194"/>
      <c r="AW475" s="195"/>
      <c r="AX475" s="195"/>
      <c r="AY475" s="196"/>
    </row>
    <row r="476" spans="2:54" x14ac:dyDescent="0.2">
      <c r="B476" s="796"/>
      <c r="C476" s="790"/>
      <c r="D476" s="790"/>
      <c r="E476" s="790"/>
      <c r="F476" s="793"/>
      <c r="G476" s="190">
        <v>7</v>
      </c>
      <c r="H476" s="194"/>
      <c r="I476" s="195"/>
      <c r="J476" s="195"/>
      <c r="K476" s="196"/>
      <c r="L476" s="796"/>
      <c r="M476" s="790"/>
      <c r="N476" s="790"/>
      <c r="O476" s="790"/>
      <c r="P476" s="793"/>
      <c r="Q476" s="190">
        <v>7</v>
      </c>
      <c r="R476" s="194"/>
      <c r="S476" s="195"/>
      <c r="T476" s="195"/>
      <c r="U476" s="196"/>
      <c r="V476" s="796"/>
      <c r="W476" s="790"/>
      <c r="X476" s="790"/>
      <c r="Y476" s="790"/>
      <c r="Z476" s="793"/>
      <c r="AA476" s="190">
        <v>7</v>
      </c>
      <c r="AB476" s="194"/>
      <c r="AC476" s="195"/>
      <c r="AD476" s="195"/>
      <c r="AE476" s="196"/>
      <c r="AF476" s="796"/>
      <c r="AG476" s="790"/>
      <c r="AH476" s="790"/>
      <c r="AI476" s="790"/>
      <c r="AJ476" s="793"/>
      <c r="AK476" s="190">
        <v>7</v>
      </c>
      <c r="AL476" s="194"/>
      <c r="AM476" s="195"/>
      <c r="AN476" s="195"/>
      <c r="AO476" s="196"/>
      <c r="AP476" s="796"/>
      <c r="AQ476" s="790"/>
      <c r="AR476" s="790"/>
      <c r="AS476" s="790"/>
      <c r="AT476" s="793"/>
      <c r="AU476" s="190">
        <v>7</v>
      </c>
      <c r="AV476" s="194"/>
      <c r="AW476" s="195"/>
      <c r="AX476" s="195"/>
      <c r="AY476" s="196"/>
    </row>
    <row r="477" spans="2:54" x14ac:dyDescent="0.2">
      <c r="B477" s="796"/>
      <c r="C477" s="790"/>
      <c r="D477" s="790"/>
      <c r="E477" s="790"/>
      <c r="F477" s="793"/>
      <c r="G477" s="190">
        <v>8</v>
      </c>
      <c r="H477" s="194"/>
      <c r="I477" s="195"/>
      <c r="J477" s="195"/>
      <c r="K477" s="196"/>
      <c r="L477" s="796"/>
      <c r="M477" s="790"/>
      <c r="N477" s="790"/>
      <c r="O477" s="790"/>
      <c r="P477" s="793"/>
      <c r="Q477" s="190">
        <v>8</v>
      </c>
      <c r="R477" s="194"/>
      <c r="S477" s="195"/>
      <c r="T477" s="195"/>
      <c r="U477" s="196"/>
      <c r="V477" s="796"/>
      <c r="W477" s="790"/>
      <c r="X477" s="790"/>
      <c r="Y477" s="790"/>
      <c r="Z477" s="793"/>
      <c r="AA477" s="190">
        <v>8</v>
      </c>
      <c r="AB477" s="194"/>
      <c r="AC477" s="195"/>
      <c r="AD477" s="195"/>
      <c r="AE477" s="196"/>
      <c r="AF477" s="796"/>
      <c r="AG477" s="790"/>
      <c r="AH477" s="790"/>
      <c r="AI477" s="790"/>
      <c r="AJ477" s="793"/>
      <c r="AK477" s="190">
        <v>8</v>
      </c>
      <c r="AL477" s="194"/>
      <c r="AM477" s="195"/>
      <c r="AN477" s="195"/>
      <c r="AO477" s="196"/>
      <c r="AP477" s="796"/>
      <c r="AQ477" s="790"/>
      <c r="AR477" s="790"/>
      <c r="AS477" s="790"/>
      <c r="AT477" s="793"/>
      <c r="AU477" s="190">
        <v>8</v>
      </c>
      <c r="AV477" s="194"/>
      <c r="AW477" s="195"/>
      <c r="AX477" s="195"/>
      <c r="AY477" s="196"/>
    </row>
    <row r="478" spans="2:54" ht="13.5" thickBot="1" x14ac:dyDescent="0.25">
      <c r="B478" s="797"/>
      <c r="C478" s="791"/>
      <c r="D478" s="791"/>
      <c r="E478" s="791"/>
      <c r="F478" s="794"/>
      <c r="G478" s="28">
        <v>9</v>
      </c>
      <c r="H478" s="28"/>
      <c r="I478" s="29"/>
      <c r="J478" s="29"/>
      <c r="K478" s="27"/>
      <c r="L478" s="797"/>
      <c r="M478" s="791"/>
      <c r="N478" s="791"/>
      <c r="O478" s="791"/>
      <c r="P478" s="794"/>
      <c r="Q478" s="28">
        <v>9</v>
      </c>
      <c r="R478" s="28"/>
      <c r="S478" s="29"/>
      <c r="T478" s="29"/>
      <c r="U478" s="27"/>
      <c r="V478" s="797"/>
      <c r="W478" s="791"/>
      <c r="X478" s="791"/>
      <c r="Y478" s="791"/>
      <c r="Z478" s="794"/>
      <c r="AA478" s="28">
        <v>9</v>
      </c>
      <c r="AB478" s="28"/>
      <c r="AC478" s="29"/>
      <c r="AD478" s="29"/>
      <c r="AE478" s="27"/>
      <c r="AF478" s="797"/>
      <c r="AG478" s="791"/>
      <c r="AH478" s="791"/>
      <c r="AI478" s="791"/>
      <c r="AJ478" s="794"/>
      <c r="AK478" s="28">
        <v>9</v>
      </c>
      <c r="AL478" s="28"/>
      <c r="AM478" s="29"/>
      <c r="AN478" s="29"/>
      <c r="AO478" s="27"/>
      <c r="AP478" s="797"/>
      <c r="AQ478" s="791"/>
      <c r="AR478" s="791"/>
      <c r="AS478" s="791"/>
      <c r="AT478" s="794"/>
      <c r="AU478" s="28">
        <v>9</v>
      </c>
      <c r="AV478" s="28"/>
      <c r="AW478" s="29"/>
      <c r="AX478" s="29"/>
      <c r="AY478" s="27"/>
    </row>
    <row r="479" spans="2:54" ht="13.5" thickBot="1" x14ac:dyDescent="0.25">
      <c r="B479" s="783">
        <f>10000*COUNTA(F429:F478)</f>
        <v>0</v>
      </c>
      <c r="C479" s="784"/>
      <c r="D479" s="784"/>
      <c r="E479" s="784"/>
      <c r="F479" s="785"/>
      <c r="G479" s="41"/>
      <c r="H479" s="41"/>
      <c r="I479" s="41"/>
      <c r="J479" s="41"/>
      <c r="K479" s="41"/>
      <c r="L479" s="783">
        <f>10000*COUNTA(P429:P478)</f>
        <v>0</v>
      </c>
      <c r="M479" s="784"/>
      <c r="N479" s="784"/>
      <c r="O479" s="784"/>
      <c r="P479" s="785"/>
      <c r="Q479" s="40"/>
      <c r="R479" s="41"/>
      <c r="S479" s="41"/>
      <c r="T479" s="41"/>
      <c r="U479" s="41"/>
      <c r="V479" s="783">
        <f>10000*COUNTA(Z429:Z478)</f>
        <v>0</v>
      </c>
      <c r="W479" s="784"/>
      <c r="X479" s="784"/>
      <c r="Y479" s="784"/>
      <c r="Z479" s="785"/>
      <c r="AA479" s="40"/>
      <c r="AB479" s="41"/>
      <c r="AC479" s="41"/>
      <c r="AD479" s="41"/>
      <c r="AE479" s="41"/>
      <c r="AF479" s="783">
        <f>10000*COUNTA(AJ429:AJ478)</f>
        <v>0</v>
      </c>
      <c r="AG479" s="784"/>
      <c r="AH479" s="784"/>
      <c r="AI479" s="784"/>
      <c r="AJ479" s="785"/>
      <c r="AK479" s="40"/>
      <c r="AL479" s="41"/>
      <c r="AM479" s="41"/>
      <c r="AN479" s="41"/>
      <c r="AO479" s="41"/>
      <c r="AP479" s="783">
        <f>10000*COUNTA(AT429:AT478)</f>
        <v>0</v>
      </c>
      <c r="AQ479" s="784"/>
      <c r="AR479" s="784"/>
      <c r="AS479" s="784"/>
      <c r="AT479" s="785"/>
      <c r="AU479" s="40"/>
      <c r="AV479" s="41"/>
      <c r="AW479" s="41"/>
      <c r="AX479" s="41"/>
      <c r="AY479" s="41"/>
      <c r="AZ479" s="773" t="s">
        <v>638</v>
      </c>
      <c r="BA479" s="774"/>
      <c r="BB479" s="775"/>
    </row>
    <row r="483" spans="2:51" x14ac:dyDescent="0.2">
      <c r="B483" s="780" t="s">
        <v>639</v>
      </c>
      <c r="C483" s="781"/>
      <c r="D483" s="781"/>
      <c r="E483" s="781"/>
      <c r="F483" s="781"/>
      <c r="G483" s="781"/>
      <c r="H483" s="781"/>
      <c r="I483" s="781"/>
      <c r="J483" s="781"/>
      <c r="K483" s="781"/>
      <c r="L483" s="781"/>
      <c r="M483" s="781"/>
      <c r="N483" s="781"/>
      <c r="O483" s="781"/>
      <c r="P483" s="781"/>
      <c r="Q483" s="781"/>
      <c r="R483" s="781"/>
      <c r="S483" s="781"/>
      <c r="T483" s="781"/>
      <c r="U483" s="781"/>
      <c r="V483" s="781"/>
      <c r="W483" s="781"/>
      <c r="X483" s="781"/>
      <c r="Y483" s="781"/>
      <c r="Z483" s="781"/>
      <c r="AA483" s="781"/>
      <c r="AB483" s="781"/>
      <c r="AC483" s="781"/>
      <c r="AD483" s="781"/>
      <c r="AE483" s="781"/>
      <c r="AF483" s="781"/>
      <c r="AG483" s="781"/>
      <c r="AH483" s="781"/>
      <c r="AI483" s="781"/>
      <c r="AJ483" s="781"/>
      <c r="AK483" s="781"/>
      <c r="AL483" s="781"/>
      <c r="AM483" s="781"/>
      <c r="AN483" s="781"/>
      <c r="AO483" s="781"/>
      <c r="AP483" s="781"/>
      <c r="AQ483" s="781"/>
      <c r="AR483" s="781"/>
      <c r="AS483" s="781"/>
      <c r="AT483" s="781"/>
      <c r="AU483" s="781"/>
      <c r="AV483" s="781"/>
      <c r="AW483" s="781"/>
      <c r="AX483" s="781"/>
      <c r="AY483" s="782"/>
    </row>
    <row r="484" spans="2:51" x14ac:dyDescent="0.2">
      <c r="B484" s="780" t="s">
        <v>896</v>
      </c>
      <c r="C484" s="781"/>
      <c r="D484" s="781"/>
      <c r="E484" s="781"/>
      <c r="F484" s="781"/>
      <c r="G484" s="781"/>
      <c r="H484" s="781"/>
      <c r="I484" s="781"/>
      <c r="J484" s="781"/>
      <c r="K484" s="781"/>
      <c r="L484" s="781"/>
      <c r="M484" s="781"/>
      <c r="N484" s="781"/>
      <c r="O484" s="781"/>
      <c r="P484" s="781"/>
      <c r="Q484" s="781"/>
      <c r="R484" s="781"/>
      <c r="S484" s="781"/>
      <c r="T484" s="781"/>
      <c r="U484" s="781"/>
      <c r="V484" s="781"/>
      <c r="W484" s="781"/>
      <c r="X484" s="781"/>
      <c r="Y484" s="781"/>
      <c r="Z484" s="781"/>
      <c r="AA484" s="781"/>
      <c r="AB484" s="781"/>
      <c r="AC484" s="781"/>
      <c r="AD484" s="781"/>
      <c r="AE484" s="781"/>
      <c r="AF484" s="781"/>
      <c r="AG484" s="781"/>
      <c r="AH484" s="781"/>
      <c r="AI484" s="781"/>
      <c r="AJ484" s="781"/>
      <c r="AK484" s="781"/>
      <c r="AL484" s="781"/>
      <c r="AM484" s="781"/>
      <c r="AN484" s="781"/>
      <c r="AO484" s="781"/>
      <c r="AP484" s="781"/>
      <c r="AQ484" s="781"/>
      <c r="AR484" s="781"/>
      <c r="AS484" s="781"/>
      <c r="AT484" s="781"/>
      <c r="AU484" s="781"/>
      <c r="AV484" s="781"/>
      <c r="AW484" s="781"/>
      <c r="AX484" s="781"/>
      <c r="AY484" s="782"/>
    </row>
    <row r="485" spans="2:51" ht="25.5" customHeight="1" x14ac:dyDescent="0.2">
      <c r="B485" s="776" t="s">
        <v>333</v>
      </c>
      <c r="C485" s="777"/>
      <c r="D485" s="777"/>
      <c r="E485" s="777"/>
      <c r="F485" s="777"/>
      <c r="G485" s="777"/>
      <c r="H485" s="777"/>
      <c r="I485" s="777"/>
      <c r="J485" s="777"/>
      <c r="K485" s="777"/>
      <c r="L485" s="777"/>
      <c r="M485" s="777"/>
      <c r="N485" s="777"/>
      <c r="O485" s="777"/>
      <c r="P485" s="777"/>
      <c r="Q485" s="777"/>
      <c r="R485" s="777"/>
      <c r="S485" s="777"/>
      <c r="T485" s="777"/>
      <c r="U485" s="777"/>
      <c r="V485" s="777"/>
      <c r="W485" s="777"/>
      <c r="X485" s="777"/>
      <c r="Y485" s="777"/>
      <c r="Z485" s="777"/>
      <c r="AA485" s="777"/>
      <c r="AB485" s="777"/>
      <c r="AC485" s="777"/>
      <c r="AD485" s="777"/>
      <c r="AE485" s="777"/>
      <c r="AF485" s="777"/>
      <c r="AG485" s="777"/>
      <c r="AH485" s="777"/>
      <c r="AI485" s="777"/>
      <c r="AJ485" s="777"/>
      <c r="AK485" s="777"/>
      <c r="AL485" s="777"/>
      <c r="AM485" s="777"/>
      <c r="AN485" s="777"/>
      <c r="AO485" s="777"/>
      <c r="AP485" s="777"/>
      <c r="AQ485" s="777"/>
      <c r="AR485" s="777"/>
      <c r="AS485" s="777"/>
      <c r="AT485" s="777"/>
      <c r="AU485" s="777"/>
      <c r="AV485" s="777"/>
      <c r="AW485" s="777"/>
      <c r="AX485" s="777"/>
      <c r="AY485" s="778"/>
    </row>
    <row r="486" spans="2:51" ht="12.75" customHeight="1" x14ac:dyDescent="0.2">
      <c r="B486" s="798" t="s">
        <v>627</v>
      </c>
      <c r="C486" s="815"/>
      <c r="D486" s="815"/>
      <c r="E486" s="815"/>
      <c r="F486" s="815"/>
      <c r="G486" s="815"/>
      <c r="H486" s="815"/>
      <c r="I486" s="815"/>
      <c r="J486" s="815"/>
      <c r="K486" s="816"/>
      <c r="L486" s="798" t="s">
        <v>628</v>
      </c>
      <c r="M486" s="815"/>
      <c r="N486" s="815"/>
      <c r="O486" s="815"/>
      <c r="P486" s="815"/>
      <c r="Q486" s="815"/>
      <c r="R486" s="815"/>
      <c r="S486" s="815"/>
      <c r="T486" s="815"/>
      <c r="U486" s="816"/>
      <c r="V486" s="798" t="s">
        <v>629</v>
      </c>
      <c r="W486" s="815"/>
      <c r="X486" s="815"/>
      <c r="Y486" s="815"/>
      <c r="Z486" s="815"/>
      <c r="AA486" s="815"/>
      <c r="AB486" s="815"/>
      <c r="AC486" s="815"/>
      <c r="AD486" s="815"/>
      <c r="AE486" s="816"/>
      <c r="AF486" s="815" t="s">
        <v>630</v>
      </c>
      <c r="AG486" s="815"/>
      <c r="AH486" s="815"/>
      <c r="AI486" s="815"/>
      <c r="AJ486" s="815"/>
      <c r="AK486" s="815"/>
      <c r="AL486" s="815"/>
      <c r="AM486" s="815"/>
      <c r="AN486" s="815"/>
      <c r="AO486" s="815"/>
      <c r="AP486" s="801" t="s">
        <v>631</v>
      </c>
      <c r="AQ486" s="802"/>
      <c r="AR486" s="802"/>
      <c r="AS486" s="802"/>
      <c r="AT486" s="802"/>
      <c r="AU486" s="802"/>
      <c r="AV486" s="802"/>
      <c r="AW486" s="802"/>
      <c r="AX486" s="802"/>
      <c r="AY486" s="803"/>
    </row>
    <row r="487" spans="2:51" x14ac:dyDescent="0.2">
      <c r="B487" s="779" t="s">
        <v>656</v>
      </c>
      <c r="C487" s="779"/>
      <c r="D487" s="779"/>
      <c r="E487" s="779"/>
      <c r="F487" s="779"/>
      <c r="G487" s="786" t="s">
        <v>657</v>
      </c>
      <c r="H487" s="788" t="s">
        <v>658</v>
      </c>
      <c r="I487" s="788"/>
      <c r="J487" s="788"/>
      <c r="K487" s="788"/>
      <c r="L487" s="779" t="s">
        <v>656</v>
      </c>
      <c r="M487" s="779"/>
      <c r="N487" s="779"/>
      <c r="O487" s="779"/>
      <c r="P487" s="779"/>
      <c r="Q487" s="786" t="s">
        <v>657</v>
      </c>
      <c r="R487" s="788" t="s">
        <v>658</v>
      </c>
      <c r="S487" s="788"/>
      <c r="T487" s="788"/>
      <c r="U487" s="788"/>
      <c r="V487" s="779" t="s">
        <v>656</v>
      </c>
      <c r="W487" s="779"/>
      <c r="X487" s="779"/>
      <c r="Y487" s="779"/>
      <c r="Z487" s="779"/>
      <c r="AA487" s="786" t="s">
        <v>657</v>
      </c>
      <c r="AB487" s="788" t="s">
        <v>658</v>
      </c>
      <c r="AC487" s="788"/>
      <c r="AD487" s="788"/>
      <c r="AE487" s="788"/>
      <c r="AF487" s="779" t="s">
        <v>656</v>
      </c>
      <c r="AG487" s="779"/>
      <c r="AH487" s="779"/>
      <c r="AI487" s="779"/>
      <c r="AJ487" s="779"/>
      <c r="AK487" s="786" t="s">
        <v>657</v>
      </c>
      <c r="AL487" s="788" t="s">
        <v>658</v>
      </c>
      <c r="AM487" s="788"/>
      <c r="AN487" s="788"/>
      <c r="AO487" s="788"/>
      <c r="AP487" s="779" t="s">
        <v>656</v>
      </c>
      <c r="AQ487" s="779"/>
      <c r="AR487" s="779"/>
      <c r="AS487" s="779"/>
      <c r="AT487" s="779"/>
      <c r="AU487" s="786" t="s">
        <v>657</v>
      </c>
      <c r="AV487" s="788" t="s">
        <v>658</v>
      </c>
      <c r="AW487" s="788"/>
      <c r="AX487" s="788"/>
      <c r="AY487" s="788"/>
    </row>
    <row r="488" spans="2:51" x14ac:dyDescent="0.2">
      <c r="B488" s="22" t="s">
        <v>640</v>
      </c>
      <c r="C488" s="23" t="s">
        <v>653</v>
      </c>
      <c r="D488" s="23" t="s">
        <v>654</v>
      </c>
      <c r="E488" s="23" t="s">
        <v>655</v>
      </c>
      <c r="F488" s="24" t="s">
        <v>637</v>
      </c>
      <c r="G488" s="787"/>
      <c r="H488" s="788"/>
      <c r="I488" s="788"/>
      <c r="J488" s="788"/>
      <c r="K488" s="788"/>
      <c r="L488" s="22" t="s">
        <v>640</v>
      </c>
      <c r="M488" s="23" t="s">
        <v>653</v>
      </c>
      <c r="N488" s="23" t="s">
        <v>654</v>
      </c>
      <c r="O488" s="23" t="s">
        <v>655</v>
      </c>
      <c r="P488" s="24" t="s">
        <v>637</v>
      </c>
      <c r="Q488" s="787"/>
      <c r="R488" s="788"/>
      <c r="S488" s="788"/>
      <c r="T488" s="788"/>
      <c r="U488" s="788"/>
      <c r="V488" s="22" t="s">
        <v>640</v>
      </c>
      <c r="W488" s="23" t="s">
        <v>653</v>
      </c>
      <c r="X488" s="23" t="s">
        <v>654</v>
      </c>
      <c r="Y488" s="23" t="s">
        <v>655</v>
      </c>
      <c r="Z488" s="24" t="s">
        <v>637</v>
      </c>
      <c r="AA488" s="787"/>
      <c r="AB488" s="788"/>
      <c r="AC488" s="788"/>
      <c r="AD488" s="788"/>
      <c r="AE488" s="788"/>
      <c r="AF488" s="22" t="s">
        <v>640</v>
      </c>
      <c r="AG488" s="23" t="s">
        <v>653</v>
      </c>
      <c r="AH488" s="23" t="s">
        <v>654</v>
      </c>
      <c r="AI488" s="23" t="s">
        <v>655</v>
      </c>
      <c r="AJ488" s="24" t="s">
        <v>637</v>
      </c>
      <c r="AK488" s="787"/>
      <c r="AL488" s="788"/>
      <c r="AM488" s="788"/>
      <c r="AN488" s="788"/>
      <c r="AO488" s="788"/>
      <c r="AP488" s="22" t="s">
        <v>640</v>
      </c>
      <c r="AQ488" s="23" t="s">
        <v>653</v>
      </c>
      <c r="AR488" s="23" t="s">
        <v>654</v>
      </c>
      <c r="AS488" s="23" t="s">
        <v>655</v>
      </c>
      <c r="AT488" s="24" t="s">
        <v>637</v>
      </c>
      <c r="AU488" s="787"/>
      <c r="AV488" s="788"/>
      <c r="AW488" s="788"/>
      <c r="AX488" s="788"/>
      <c r="AY488" s="788"/>
    </row>
    <row r="489" spans="2:51" x14ac:dyDescent="0.2">
      <c r="B489" s="795"/>
      <c r="C489" s="789"/>
      <c r="D489" s="789"/>
      <c r="E489" s="789"/>
      <c r="F489" s="792"/>
      <c r="G489" s="189">
        <v>0</v>
      </c>
      <c r="H489" s="191"/>
      <c r="I489" s="192"/>
      <c r="J489" s="192"/>
      <c r="K489" s="193"/>
      <c r="L489" s="795"/>
      <c r="M489" s="789"/>
      <c r="N489" s="789"/>
      <c r="O489" s="789"/>
      <c r="P489" s="792"/>
      <c r="Q489" s="189">
        <v>0</v>
      </c>
      <c r="R489" s="191"/>
      <c r="S489" s="192"/>
      <c r="T489" s="192"/>
      <c r="U489" s="193"/>
      <c r="V489" s="795"/>
      <c r="W489" s="789"/>
      <c r="X489" s="789"/>
      <c r="Y489" s="789"/>
      <c r="Z489" s="792"/>
      <c r="AA489" s="189">
        <v>0</v>
      </c>
      <c r="AB489" s="191"/>
      <c r="AC489" s="192"/>
      <c r="AD489" s="192"/>
      <c r="AE489" s="193"/>
      <c r="AF489" s="795"/>
      <c r="AG489" s="789"/>
      <c r="AH489" s="789"/>
      <c r="AI489" s="789"/>
      <c r="AJ489" s="792"/>
      <c r="AK489" s="189">
        <v>0</v>
      </c>
      <c r="AL489" s="191"/>
      <c r="AM489" s="192"/>
      <c r="AN489" s="192"/>
      <c r="AO489" s="193"/>
      <c r="AP489" s="795"/>
      <c r="AQ489" s="789"/>
      <c r="AR489" s="789"/>
      <c r="AS489" s="789"/>
      <c r="AT489" s="792"/>
      <c r="AU489" s="189">
        <v>0</v>
      </c>
      <c r="AV489" s="191"/>
      <c r="AW489" s="192"/>
      <c r="AX489" s="192"/>
      <c r="AY489" s="193"/>
    </row>
    <row r="490" spans="2:51" x14ac:dyDescent="0.2">
      <c r="B490" s="796"/>
      <c r="C490" s="790"/>
      <c r="D490" s="790"/>
      <c r="E490" s="790"/>
      <c r="F490" s="793"/>
      <c r="G490" s="190">
        <v>1</v>
      </c>
      <c r="H490" s="194"/>
      <c r="I490" s="195"/>
      <c r="J490" s="195"/>
      <c r="K490" s="196"/>
      <c r="L490" s="796"/>
      <c r="M490" s="790"/>
      <c r="N490" s="790"/>
      <c r="O490" s="790"/>
      <c r="P490" s="793"/>
      <c r="Q490" s="190">
        <v>1</v>
      </c>
      <c r="R490" s="194"/>
      <c r="S490" s="195"/>
      <c r="T490" s="195"/>
      <c r="U490" s="196"/>
      <c r="V490" s="796"/>
      <c r="W490" s="790"/>
      <c r="X490" s="790"/>
      <c r="Y490" s="790"/>
      <c r="Z490" s="793"/>
      <c r="AA490" s="190">
        <v>1</v>
      </c>
      <c r="AB490" s="194"/>
      <c r="AC490" s="195"/>
      <c r="AD490" s="195"/>
      <c r="AE490" s="196"/>
      <c r="AF490" s="796"/>
      <c r="AG490" s="790"/>
      <c r="AH490" s="790"/>
      <c r="AI490" s="790"/>
      <c r="AJ490" s="793"/>
      <c r="AK490" s="190">
        <v>1</v>
      </c>
      <c r="AL490" s="194"/>
      <c r="AM490" s="195"/>
      <c r="AN490" s="195"/>
      <c r="AO490" s="196"/>
      <c r="AP490" s="796"/>
      <c r="AQ490" s="790"/>
      <c r="AR490" s="790"/>
      <c r="AS490" s="790"/>
      <c r="AT490" s="793"/>
      <c r="AU490" s="190">
        <v>1</v>
      </c>
      <c r="AV490" s="194"/>
      <c r="AW490" s="195"/>
      <c r="AX490" s="195"/>
      <c r="AY490" s="196"/>
    </row>
    <row r="491" spans="2:51" x14ac:dyDescent="0.2">
      <c r="B491" s="796"/>
      <c r="C491" s="790"/>
      <c r="D491" s="790"/>
      <c r="E491" s="790"/>
      <c r="F491" s="793"/>
      <c r="G491" s="190">
        <v>2</v>
      </c>
      <c r="H491" s="194"/>
      <c r="I491" s="195"/>
      <c r="J491" s="195"/>
      <c r="K491" s="196"/>
      <c r="L491" s="796"/>
      <c r="M491" s="790"/>
      <c r="N491" s="790"/>
      <c r="O491" s="790"/>
      <c r="P491" s="793"/>
      <c r="Q491" s="190">
        <v>2</v>
      </c>
      <c r="R491" s="194"/>
      <c r="S491" s="195"/>
      <c r="T491" s="195"/>
      <c r="U491" s="196"/>
      <c r="V491" s="796"/>
      <c r="W491" s="790"/>
      <c r="X491" s="790"/>
      <c r="Y491" s="790"/>
      <c r="Z491" s="793"/>
      <c r="AA491" s="190">
        <v>2</v>
      </c>
      <c r="AB491" s="194"/>
      <c r="AC491" s="195"/>
      <c r="AD491" s="195"/>
      <c r="AE491" s="196"/>
      <c r="AF491" s="796"/>
      <c r="AG491" s="790"/>
      <c r="AH491" s="790"/>
      <c r="AI491" s="790"/>
      <c r="AJ491" s="793"/>
      <c r="AK491" s="190">
        <v>2</v>
      </c>
      <c r="AL491" s="194"/>
      <c r="AM491" s="195"/>
      <c r="AN491" s="195"/>
      <c r="AO491" s="196"/>
      <c r="AP491" s="796"/>
      <c r="AQ491" s="790"/>
      <c r="AR491" s="790"/>
      <c r="AS491" s="790"/>
      <c r="AT491" s="793"/>
      <c r="AU491" s="190">
        <v>2</v>
      </c>
      <c r="AV491" s="194"/>
      <c r="AW491" s="195"/>
      <c r="AX491" s="195"/>
      <c r="AY491" s="196"/>
    </row>
    <row r="492" spans="2:51" x14ac:dyDescent="0.2">
      <c r="B492" s="796"/>
      <c r="C492" s="790"/>
      <c r="D492" s="790"/>
      <c r="E492" s="790"/>
      <c r="F492" s="793"/>
      <c r="G492" s="190">
        <v>3</v>
      </c>
      <c r="H492" s="194"/>
      <c r="I492" s="195"/>
      <c r="J492" s="195"/>
      <c r="K492" s="196"/>
      <c r="L492" s="796"/>
      <c r="M492" s="790"/>
      <c r="N492" s="790"/>
      <c r="O492" s="790"/>
      <c r="P492" s="793"/>
      <c r="Q492" s="190">
        <v>3</v>
      </c>
      <c r="R492" s="194"/>
      <c r="S492" s="195"/>
      <c r="T492" s="195"/>
      <c r="U492" s="196"/>
      <c r="V492" s="796"/>
      <c r="W492" s="790"/>
      <c r="X492" s="790"/>
      <c r="Y492" s="790"/>
      <c r="Z492" s="793"/>
      <c r="AA492" s="190">
        <v>3</v>
      </c>
      <c r="AB492" s="194"/>
      <c r="AC492" s="195"/>
      <c r="AD492" s="195"/>
      <c r="AE492" s="196"/>
      <c r="AF492" s="796"/>
      <c r="AG492" s="790"/>
      <c r="AH492" s="790"/>
      <c r="AI492" s="790"/>
      <c r="AJ492" s="793"/>
      <c r="AK492" s="190">
        <v>3</v>
      </c>
      <c r="AL492" s="194"/>
      <c r="AM492" s="195"/>
      <c r="AN492" s="195"/>
      <c r="AO492" s="196"/>
      <c r="AP492" s="796"/>
      <c r="AQ492" s="790"/>
      <c r="AR492" s="790"/>
      <c r="AS492" s="790"/>
      <c r="AT492" s="793"/>
      <c r="AU492" s="190">
        <v>3</v>
      </c>
      <c r="AV492" s="194"/>
      <c r="AW492" s="195"/>
      <c r="AX492" s="195"/>
      <c r="AY492" s="196"/>
    </row>
    <row r="493" spans="2:51" x14ac:dyDescent="0.2">
      <c r="B493" s="796"/>
      <c r="C493" s="790"/>
      <c r="D493" s="790"/>
      <c r="E493" s="790"/>
      <c r="F493" s="793"/>
      <c r="G493" s="190">
        <v>4</v>
      </c>
      <c r="H493" s="194"/>
      <c r="I493" s="195"/>
      <c r="J493" s="195"/>
      <c r="K493" s="196"/>
      <c r="L493" s="796"/>
      <c r="M493" s="790"/>
      <c r="N493" s="790"/>
      <c r="O493" s="790"/>
      <c r="P493" s="793"/>
      <c r="Q493" s="190">
        <v>4</v>
      </c>
      <c r="R493" s="194"/>
      <c r="S493" s="195"/>
      <c r="T493" s="195"/>
      <c r="U493" s="196"/>
      <c r="V493" s="796"/>
      <c r="W493" s="790"/>
      <c r="X493" s="790"/>
      <c r="Y493" s="790"/>
      <c r="Z493" s="793"/>
      <c r="AA493" s="190">
        <v>4</v>
      </c>
      <c r="AB493" s="194"/>
      <c r="AC493" s="195"/>
      <c r="AD493" s="195"/>
      <c r="AE493" s="196"/>
      <c r="AF493" s="796"/>
      <c r="AG493" s="790"/>
      <c r="AH493" s="790"/>
      <c r="AI493" s="790"/>
      <c r="AJ493" s="793"/>
      <c r="AK493" s="190">
        <v>4</v>
      </c>
      <c r="AL493" s="194"/>
      <c r="AM493" s="195"/>
      <c r="AN493" s="195"/>
      <c r="AO493" s="196"/>
      <c r="AP493" s="796"/>
      <c r="AQ493" s="790"/>
      <c r="AR493" s="790"/>
      <c r="AS493" s="790"/>
      <c r="AT493" s="793"/>
      <c r="AU493" s="190">
        <v>4</v>
      </c>
      <c r="AV493" s="194"/>
      <c r="AW493" s="195"/>
      <c r="AX493" s="195"/>
      <c r="AY493" s="196"/>
    </row>
    <row r="494" spans="2:51" x14ac:dyDescent="0.2">
      <c r="B494" s="796"/>
      <c r="C494" s="790"/>
      <c r="D494" s="790"/>
      <c r="E494" s="790"/>
      <c r="F494" s="793"/>
      <c r="G494" s="190">
        <v>5</v>
      </c>
      <c r="H494" s="194"/>
      <c r="I494" s="195"/>
      <c r="J494" s="195"/>
      <c r="K494" s="196"/>
      <c r="L494" s="796"/>
      <c r="M494" s="790"/>
      <c r="N494" s="790"/>
      <c r="O494" s="790"/>
      <c r="P494" s="793"/>
      <c r="Q494" s="190">
        <v>5</v>
      </c>
      <c r="R494" s="194"/>
      <c r="S494" s="195"/>
      <c r="T494" s="195"/>
      <c r="U494" s="196"/>
      <c r="V494" s="796"/>
      <c r="W494" s="790"/>
      <c r="X494" s="790"/>
      <c r="Y494" s="790"/>
      <c r="Z494" s="793"/>
      <c r="AA494" s="190">
        <v>5</v>
      </c>
      <c r="AB494" s="194"/>
      <c r="AC494" s="195"/>
      <c r="AD494" s="195"/>
      <c r="AE494" s="196"/>
      <c r="AF494" s="796"/>
      <c r="AG494" s="790"/>
      <c r="AH494" s="790"/>
      <c r="AI494" s="790"/>
      <c r="AJ494" s="793"/>
      <c r="AK494" s="190">
        <v>5</v>
      </c>
      <c r="AL494" s="194"/>
      <c r="AM494" s="195"/>
      <c r="AN494" s="195"/>
      <c r="AO494" s="196"/>
      <c r="AP494" s="796"/>
      <c r="AQ494" s="790"/>
      <c r="AR494" s="790"/>
      <c r="AS494" s="790"/>
      <c r="AT494" s="793"/>
      <c r="AU494" s="190">
        <v>5</v>
      </c>
      <c r="AV494" s="194"/>
      <c r="AW494" s="195"/>
      <c r="AX494" s="195"/>
      <c r="AY494" s="196"/>
    </row>
    <row r="495" spans="2:51" x14ac:dyDescent="0.2">
      <c r="B495" s="796"/>
      <c r="C495" s="790"/>
      <c r="D495" s="790"/>
      <c r="E495" s="790"/>
      <c r="F495" s="793"/>
      <c r="G495" s="190">
        <v>6</v>
      </c>
      <c r="H495" s="194"/>
      <c r="I495" s="195"/>
      <c r="J495" s="195"/>
      <c r="K495" s="196"/>
      <c r="L495" s="796"/>
      <c r="M495" s="790"/>
      <c r="N495" s="790"/>
      <c r="O495" s="790"/>
      <c r="P495" s="793"/>
      <c r="Q495" s="190">
        <v>6</v>
      </c>
      <c r="R495" s="194"/>
      <c r="S495" s="195"/>
      <c r="T495" s="195"/>
      <c r="U495" s="196"/>
      <c r="V495" s="796"/>
      <c r="W495" s="790"/>
      <c r="X495" s="790"/>
      <c r="Y495" s="790"/>
      <c r="Z495" s="793"/>
      <c r="AA495" s="190">
        <v>6</v>
      </c>
      <c r="AB495" s="194"/>
      <c r="AC495" s="195"/>
      <c r="AD495" s="195"/>
      <c r="AE495" s="196"/>
      <c r="AF495" s="796"/>
      <c r="AG495" s="790"/>
      <c r="AH495" s="790"/>
      <c r="AI495" s="790"/>
      <c r="AJ495" s="793"/>
      <c r="AK495" s="190">
        <v>6</v>
      </c>
      <c r="AL495" s="194"/>
      <c r="AM495" s="195"/>
      <c r="AN495" s="195"/>
      <c r="AO495" s="196"/>
      <c r="AP495" s="796"/>
      <c r="AQ495" s="790"/>
      <c r="AR495" s="790"/>
      <c r="AS495" s="790"/>
      <c r="AT495" s="793"/>
      <c r="AU495" s="190">
        <v>6</v>
      </c>
      <c r="AV495" s="194"/>
      <c r="AW495" s="195"/>
      <c r="AX495" s="195"/>
      <c r="AY495" s="196"/>
    </row>
    <row r="496" spans="2:51" x14ac:dyDescent="0.2">
      <c r="B496" s="796"/>
      <c r="C496" s="790"/>
      <c r="D496" s="790"/>
      <c r="E496" s="790"/>
      <c r="F496" s="793"/>
      <c r="G496" s="190">
        <v>7</v>
      </c>
      <c r="H496" s="194"/>
      <c r="I496" s="195"/>
      <c r="J496" s="195"/>
      <c r="K496" s="196"/>
      <c r="L496" s="796"/>
      <c r="M496" s="790"/>
      <c r="N496" s="790"/>
      <c r="O496" s="790"/>
      <c r="P496" s="793"/>
      <c r="Q496" s="190">
        <v>7</v>
      </c>
      <c r="R496" s="194"/>
      <c r="S496" s="195"/>
      <c r="T496" s="195"/>
      <c r="U496" s="196"/>
      <c r="V496" s="796"/>
      <c r="W496" s="790"/>
      <c r="X496" s="790"/>
      <c r="Y496" s="790"/>
      <c r="Z496" s="793"/>
      <c r="AA496" s="190">
        <v>7</v>
      </c>
      <c r="AB496" s="194"/>
      <c r="AC496" s="195"/>
      <c r="AD496" s="195"/>
      <c r="AE496" s="196"/>
      <c r="AF496" s="796"/>
      <c r="AG496" s="790"/>
      <c r="AH496" s="790"/>
      <c r="AI496" s="790"/>
      <c r="AJ496" s="793"/>
      <c r="AK496" s="190">
        <v>7</v>
      </c>
      <c r="AL496" s="194"/>
      <c r="AM496" s="195"/>
      <c r="AN496" s="195"/>
      <c r="AO496" s="196"/>
      <c r="AP496" s="796"/>
      <c r="AQ496" s="790"/>
      <c r="AR496" s="790"/>
      <c r="AS496" s="790"/>
      <c r="AT496" s="793"/>
      <c r="AU496" s="190">
        <v>7</v>
      </c>
      <c r="AV496" s="194"/>
      <c r="AW496" s="195"/>
      <c r="AX496" s="195"/>
      <c r="AY496" s="196"/>
    </row>
    <row r="497" spans="2:51" x14ac:dyDescent="0.2">
      <c r="B497" s="796"/>
      <c r="C497" s="790"/>
      <c r="D497" s="790"/>
      <c r="E497" s="790"/>
      <c r="F497" s="793"/>
      <c r="G497" s="190">
        <v>8</v>
      </c>
      <c r="H497" s="194"/>
      <c r="I497" s="195"/>
      <c r="J497" s="195"/>
      <c r="K497" s="196"/>
      <c r="L497" s="796"/>
      <c r="M497" s="790"/>
      <c r="N497" s="790"/>
      <c r="O497" s="790"/>
      <c r="P497" s="793"/>
      <c r="Q497" s="190">
        <v>8</v>
      </c>
      <c r="R497" s="194"/>
      <c r="S497" s="195"/>
      <c r="T497" s="195"/>
      <c r="U497" s="196"/>
      <c r="V497" s="796"/>
      <c r="W497" s="790"/>
      <c r="X497" s="790"/>
      <c r="Y497" s="790"/>
      <c r="Z497" s="793"/>
      <c r="AA497" s="190">
        <v>8</v>
      </c>
      <c r="AB497" s="194"/>
      <c r="AC497" s="195"/>
      <c r="AD497" s="195"/>
      <c r="AE497" s="196"/>
      <c r="AF497" s="796"/>
      <c r="AG497" s="790"/>
      <c r="AH497" s="790"/>
      <c r="AI497" s="790"/>
      <c r="AJ497" s="793"/>
      <c r="AK497" s="190">
        <v>8</v>
      </c>
      <c r="AL497" s="194"/>
      <c r="AM497" s="195"/>
      <c r="AN497" s="195"/>
      <c r="AO497" s="196"/>
      <c r="AP497" s="796"/>
      <c r="AQ497" s="790"/>
      <c r="AR497" s="790"/>
      <c r="AS497" s="790"/>
      <c r="AT497" s="793"/>
      <c r="AU497" s="190">
        <v>8</v>
      </c>
      <c r="AV497" s="194"/>
      <c r="AW497" s="195"/>
      <c r="AX497" s="195"/>
      <c r="AY497" s="196"/>
    </row>
    <row r="498" spans="2:51" x14ac:dyDescent="0.2">
      <c r="B498" s="797"/>
      <c r="C498" s="791"/>
      <c r="D498" s="791"/>
      <c r="E498" s="791"/>
      <c r="F498" s="794"/>
      <c r="G498" s="28">
        <v>9</v>
      </c>
      <c r="H498" s="28"/>
      <c r="I498" s="29"/>
      <c r="J498" s="29"/>
      <c r="K498" s="27"/>
      <c r="L498" s="797"/>
      <c r="M498" s="791"/>
      <c r="N498" s="791"/>
      <c r="O498" s="791"/>
      <c r="P498" s="794"/>
      <c r="Q498" s="28">
        <v>9</v>
      </c>
      <c r="R498" s="28"/>
      <c r="S498" s="29"/>
      <c r="T498" s="29"/>
      <c r="U498" s="27"/>
      <c r="V498" s="797"/>
      <c r="W498" s="791"/>
      <c r="X498" s="791"/>
      <c r="Y498" s="791"/>
      <c r="Z498" s="794"/>
      <c r="AA498" s="28">
        <v>9</v>
      </c>
      <c r="AB498" s="28"/>
      <c r="AC498" s="29"/>
      <c r="AD498" s="29"/>
      <c r="AE498" s="27"/>
      <c r="AF498" s="797"/>
      <c r="AG498" s="791"/>
      <c r="AH498" s="791"/>
      <c r="AI498" s="791"/>
      <c r="AJ498" s="794"/>
      <c r="AK498" s="28">
        <v>9</v>
      </c>
      <c r="AL498" s="28"/>
      <c r="AM498" s="29"/>
      <c r="AN498" s="29"/>
      <c r="AO498" s="27"/>
      <c r="AP498" s="797"/>
      <c r="AQ498" s="791"/>
      <c r="AR498" s="791"/>
      <c r="AS498" s="791"/>
      <c r="AT498" s="794"/>
      <c r="AU498" s="28">
        <v>9</v>
      </c>
      <c r="AV498" s="28"/>
      <c r="AW498" s="29"/>
      <c r="AX498" s="29"/>
      <c r="AY498" s="27"/>
    </row>
    <row r="499" spans="2:51" x14ac:dyDescent="0.2">
      <c r="B499" s="795"/>
      <c r="C499" s="789"/>
      <c r="D499" s="789"/>
      <c r="E499" s="789"/>
      <c r="F499" s="792"/>
      <c r="G499" s="189">
        <v>0</v>
      </c>
      <c r="H499" s="191"/>
      <c r="I499" s="192"/>
      <c r="J499" s="192"/>
      <c r="K499" s="193"/>
      <c r="L499" s="795"/>
      <c r="M499" s="789"/>
      <c r="N499" s="789"/>
      <c r="O499" s="789"/>
      <c r="P499" s="792"/>
      <c r="Q499" s="189">
        <v>0</v>
      </c>
      <c r="R499" s="191"/>
      <c r="S499" s="192"/>
      <c r="T499" s="192"/>
      <c r="U499" s="193"/>
      <c r="V499" s="795"/>
      <c r="W499" s="789"/>
      <c r="X499" s="789"/>
      <c r="Y499" s="789"/>
      <c r="Z499" s="792"/>
      <c r="AA499" s="189">
        <v>0</v>
      </c>
      <c r="AB499" s="191"/>
      <c r="AC499" s="192"/>
      <c r="AD499" s="192"/>
      <c r="AE499" s="193"/>
      <c r="AF499" s="795"/>
      <c r="AG499" s="789"/>
      <c r="AH499" s="789"/>
      <c r="AI499" s="789"/>
      <c r="AJ499" s="792"/>
      <c r="AK499" s="189">
        <v>0</v>
      </c>
      <c r="AL499" s="191"/>
      <c r="AM499" s="192"/>
      <c r="AN499" s="192"/>
      <c r="AO499" s="193"/>
      <c r="AP499" s="795"/>
      <c r="AQ499" s="789"/>
      <c r="AR499" s="789"/>
      <c r="AS499" s="789"/>
      <c r="AT499" s="792"/>
      <c r="AU499" s="189">
        <v>0</v>
      </c>
      <c r="AV499" s="191"/>
      <c r="AW499" s="192"/>
      <c r="AX499" s="192"/>
      <c r="AY499" s="193"/>
    </row>
    <row r="500" spans="2:51" x14ac:dyDescent="0.2">
      <c r="B500" s="796"/>
      <c r="C500" s="790"/>
      <c r="D500" s="790"/>
      <c r="E500" s="790"/>
      <c r="F500" s="793"/>
      <c r="G500" s="190">
        <v>1</v>
      </c>
      <c r="H500" s="194"/>
      <c r="I500" s="195"/>
      <c r="J500" s="195"/>
      <c r="K500" s="196"/>
      <c r="L500" s="796"/>
      <c r="M500" s="790"/>
      <c r="N500" s="790"/>
      <c r="O500" s="790"/>
      <c r="P500" s="793"/>
      <c r="Q500" s="190">
        <v>1</v>
      </c>
      <c r="R500" s="194"/>
      <c r="S500" s="195"/>
      <c r="T500" s="195"/>
      <c r="U500" s="196"/>
      <c r="V500" s="796"/>
      <c r="W500" s="790"/>
      <c r="X500" s="790"/>
      <c r="Y500" s="790"/>
      <c r="Z500" s="793"/>
      <c r="AA500" s="190">
        <v>1</v>
      </c>
      <c r="AB500" s="194"/>
      <c r="AC500" s="195"/>
      <c r="AD500" s="195"/>
      <c r="AE500" s="196"/>
      <c r="AF500" s="796"/>
      <c r="AG500" s="790"/>
      <c r="AH500" s="790"/>
      <c r="AI500" s="790"/>
      <c r="AJ500" s="793"/>
      <c r="AK500" s="190">
        <v>1</v>
      </c>
      <c r="AL500" s="194"/>
      <c r="AM500" s="195"/>
      <c r="AN500" s="195"/>
      <c r="AO500" s="196"/>
      <c r="AP500" s="796"/>
      <c r="AQ500" s="790"/>
      <c r="AR500" s="790"/>
      <c r="AS500" s="790"/>
      <c r="AT500" s="793"/>
      <c r="AU500" s="190">
        <v>1</v>
      </c>
      <c r="AV500" s="194"/>
      <c r="AW500" s="195"/>
      <c r="AX500" s="195"/>
      <c r="AY500" s="196"/>
    </row>
    <row r="501" spans="2:51" x14ac:dyDescent="0.2">
      <c r="B501" s="796"/>
      <c r="C501" s="790"/>
      <c r="D501" s="790"/>
      <c r="E501" s="790"/>
      <c r="F501" s="793"/>
      <c r="G501" s="190">
        <v>2</v>
      </c>
      <c r="H501" s="194"/>
      <c r="I501" s="195"/>
      <c r="J501" s="195"/>
      <c r="K501" s="196"/>
      <c r="L501" s="796"/>
      <c r="M501" s="790"/>
      <c r="N501" s="790"/>
      <c r="O501" s="790"/>
      <c r="P501" s="793"/>
      <c r="Q501" s="190">
        <v>2</v>
      </c>
      <c r="R501" s="194"/>
      <c r="S501" s="195"/>
      <c r="T501" s="195"/>
      <c r="U501" s="196"/>
      <c r="V501" s="796"/>
      <c r="W501" s="790"/>
      <c r="X501" s="790"/>
      <c r="Y501" s="790"/>
      <c r="Z501" s="793"/>
      <c r="AA501" s="190">
        <v>2</v>
      </c>
      <c r="AB501" s="194"/>
      <c r="AC501" s="195"/>
      <c r="AD501" s="195"/>
      <c r="AE501" s="196"/>
      <c r="AF501" s="796"/>
      <c r="AG501" s="790"/>
      <c r="AH501" s="790"/>
      <c r="AI501" s="790"/>
      <c r="AJ501" s="793"/>
      <c r="AK501" s="190">
        <v>2</v>
      </c>
      <c r="AL501" s="194"/>
      <c r="AM501" s="195"/>
      <c r="AN501" s="195"/>
      <c r="AO501" s="196"/>
      <c r="AP501" s="796"/>
      <c r="AQ501" s="790"/>
      <c r="AR501" s="790"/>
      <c r="AS501" s="790"/>
      <c r="AT501" s="793"/>
      <c r="AU501" s="190">
        <v>2</v>
      </c>
      <c r="AV501" s="194"/>
      <c r="AW501" s="195"/>
      <c r="AX501" s="195"/>
      <c r="AY501" s="196"/>
    </row>
    <row r="502" spans="2:51" x14ac:dyDescent="0.2">
      <c r="B502" s="796"/>
      <c r="C502" s="790"/>
      <c r="D502" s="790"/>
      <c r="E502" s="790"/>
      <c r="F502" s="793"/>
      <c r="G502" s="190">
        <v>3</v>
      </c>
      <c r="H502" s="194"/>
      <c r="I502" s="195"/>
      <c r="J502" s="195"/>
      <c r="K502" s="196"/>
      <c r="L502" s="796"/>
      <c r="M502" s="790"/>
      <c r="N502" s="790"/>
      <c r="O502" s="790"/>
      <c r="P502" s="793"/>
      <c r="Q502" s="190">
        <v>3</v>
      </c>
      <c r="R502" s="194"/>
      <c r="S502" s="195"/>
      <c r="T502" s="195"/>
      <c r="U502" s="196"/>
      <c r="V502" s="796"/>
      <c r="W502" s="790"/>
      <c r="X502" s="790"/>
      <c r="Y502" s="790"/>
      <c r="Z502" s="793"/>
      <c r="AA502" s="190">
        <v>3</v>
      </c>
      <c r="AB502" s="194"/>
      <c r="AC502" s="195"/>
      <c r="AD502" s="195"/>
      <c r="AE502" s="196"/>
      <c r="AF502" s="796"/>
      <c r="AG502" s="790"/>
      <c r="AH502" s="790"/>
      <c r="AI502" s="790"/>
      <c r="AJ502" s="793"/>
      <c r="AK502" s="190">
        <v>3</v>
      </c>
      <c r="AL502" s="194"/>
      <c r="AM502" s="195"/>
      <c r="AN502" s="195"/>
      <c r="AO502" s="196"/>
      <c r="AP502" s="796"/>
      <c r="AQ502" s="790"/>
      <c r="AR502" s="790"/>
      <c r="AS502" s="790"/>
      <c r="AT502" s="793"/>
      <c r="AU502" s="190">
        <v>3</v>
      </c>
      <c r="AV502" s="194"/>
      <c r="AW502" s="195"/>
      <c r="AX502" s="195"/>
      <c r="AY502" s="196"/>
    </row>
    <row r="503" spans="2:51" x14ac:dyDescent="0.2">
      <c r="B503" s="796"/>
      <c r="C503" s="790"/>
      <c r="D503" s="790"/>
      <c r="E503" s="790"/>
      <c r="F503" s="793"/>
      <c r="G503" s="190">
        <v>4</v>
      </c>
      <c r="H503" s="194"/>
      <c r="I503" s="195"/>
      <c r="J503" s="195"/>
      <c r="K503" s="196"/>
      <c r="L503" s="796"/>
      <c r="M503" s="790"/>
      <c r="N503" s="790"/>
      <c r="O503" s="790"/>
      <c r="P503" s="793"/>
      <c r="Q503" s="190">
        <v>4</v>
      </c>
      <c r="R503" s="194"/>
      <c r="S503" s="195"/>
      <c r="T503" s="195"/>
      <c r="U503" s="196"/>
      <c r="V503" s="796"/>
      <c r="W503" s="790"/>
      <c r="X503" s="790"/>
      <c r="Y503" s="790"/>
      <c r="Z503" s="793"/>
      <c r="AA503" s="190">
        <v>4</v>
      </c>
      <c r="AB503" s="194"/>
      <c r="AC503" s="195"/>
      <c r="AD503" s="195"/>
      <c r="AE503" s="196"/>
      <c r="AF503" s="796"/>
      <c r="AG503" s="790"/>
      <c r="AH503" s="790"/>
      <c r="AI503" s="790"/>
      <c r="AJ503" s="793"/>
      <c r="AK503" s="190">
        <v>4</v>
      </c>
      <c r="AL503" s="194"/>
      <c r="AM503" s="195"/>
      <c r="AN503" s="195"/>
      <c r="AO503" s="196"/>
      <c r="AP503" s="796"/>
      <c r="AQ503" s="790"/>
      <c r="AR503" s="790"/>
      <c r="AS503" s="790"/>
      <c r="AT503" s="793"/>
      <c r="AU503" s="190">
        <v>4</v>
      </c>
      <c r="AV503" s="194"/>
      <c r="AW503" s="195"/>
      <c r="AX503" s="195"/>
      <c r="AY503" s="196"/>
    </row>
    <row r="504" spans="2:51" x14ac:dyDescent="0.2">
      <c r="B504" s="796"/>
      <c r="C504" s="790"/>
      <c r="D504" s="790"/>
      <c r="E504" s="790"/>
      <c r="F504" s="793"/>
      <c r="G504" s="190">
        <v>5</v>
      </c>
      <c r="H504" s="194"/>
      <c r="I504" s="195"/>
      <c r="J504" s="195"/>
      <c r="K504" s="196"/>
      <c r="L504" s="796"/>
      <c r="M504" s="790"/>
      <c r="N504" s="790"/>
      <c r="O504" s="790"/>
      <c r="P504" s="793"/>
      <c r="Q504" s="190">
        <v>5</v>
      </c>
      <c r="R504" s="194"/>
      <c r="S504" s="195"/>
      <c r="T504" s="195"/>
      <c r="U504" s="196"/>
      <c r="V504" s="796"/>
      <c r="W504" s="790"/>
      <c r="X504" s="790"/>
      <c r="Y504" s="790"/>
      <c r="Z504" s="793"/>
      <c r="AA504" s="190">
        <v>5</v>
      </c>
      <c r="AB504" s="194"/>
      <c r="AC504" s="195"/>
      <c r="AD504" s="195"/>
      <c r="AE504" s="196"/>
      <c r="AF504" s="796"/>
      <c r="AG504" s="790"/>
      <c r="AH504" s="790"/>
      <c r="AI504" s="790"/>
      <c r="AJ504" s="793"/>
      <c r="AK504" s="190">
        <v>5</v>
      </c>
      <c r="AL504" s="194"/>
      <c r="AM504" s="195"/>
      <c r="AN504" s="195"/>
      <c r="AO504" s="196"/>
      <c r="AP504" s="796"/>
      <c r="AQ504" s="790"/>
      <c r="AR504" s="790"/>
      <c r="AS504" s="790"/>
      <c r="AT504" s="793"/>
      <c r="AU504" s="190">
        <v>5</v>
      </c>
      <c r="AV504" s="194"/>
      <c r="AW504" s="195"/>
      <c r="AX504" s="195"/>
      <c r="AY504" s="196"/>
    </row>
    <row r="505" spans="2:51" x14ac:dyDescent="0.2">
      <c r="B505" s="796"/>
      <c r="C505" s="790"/>
      <c r="D505" s="790"/>
      <c r="E505" s="790"/>
      <c r="F505" s="793"/>
      <c r="G505" s="190">
        <v>6</v>
      </c>
      <c r="H505" s="194"/>
      <c r="I505" s="195"/>
      <c r="J505" s="195"/>
      <c r="K505" s="196"/>
      <c r="L505" s="796"/>
      <c r="M505" s="790"/>
      <c r="N505" s="790"/>
      <c r="O505" s="790"/>
      <c r="P505" s="793"/>
      <c r="Q505" s="190">
        <v>6</v>
      </c>
      <c r="R505" s="194"/>
      <c r="S505" s="195"/>
      <c r="T505" s="195"/>
      <c r="U505" s="196"/>
      <c r="V505" s="796"/>
      <c r="W505" s="790"/>
      <c r="X505" s="790"/>
      <c r="Y505" s="790"/>
      <c r="Z505" s="793"/>
      <c r="AA505" s="190">
        <v>6</v>
      </c>
      <c r="AB505" s="194"/>
      <c r="AC505" s="195"/>
      <c r="AD505" s="195"/>
      <c r="AE505" s="196"/>
      <c r="AF505" s="796"/>
      <c r="AG505" s="790"/>
      <c r="AH505" s="790"/>
      <c r="AI505" s="790"/>
      <c r="AJ505" s="793"/>
      <c r="AK505" s="190">
        <v>6</v>
      </c>
      <c r="AL505" s="194"/>
      <c r="AM505" s="195"/>
      <c r="AN505" s="195"/>
      <c r="AO505" s="196"/>
      <c r="AP505" s="796"/>
      <c r="AQ505" s="790"/>
      <c r="AR505" s="790"/>
      <c r="AS505" s="790"/>
      <c r="AT505" s="793"/>
      <c r="AU505" s="190">
        <v>6</v>
      </c>
      <c r="AV505" s="194"/>
      <c r="AW505" s="195"/>
      <c r="AX505" s="195"/>
      <c r="AY505" s="196"/>
    </row>
    <row r="506" spans="2:51" x14ac:dyDescent="0.2">
      <c r="B506" s="796"/>
      <c r="C506" s="790"/>
      <c r="D506" s="790"/>
      <c r="E506" s="790"/>
      <c r="F506" s="793"/>
      <c r="G506" s="190">
        <v>7</v>
      </c>
      <c r="H506" s="194"/>
      <c r="I506" s="195"/>
      <c r="J506" s="195"/>
      <c r="K506" s="196"/>
      <c r="L506" s="796"/>
      <c r="M506" s="790"/>
      <c r="N506" s="790"/>
      <c r="O506" s="790"/>
      <c r="P506" s="793"/>
      <c r="Q506" s="190">
        <v>7</v>
      </c>
      <c r="R506" s="194"/>
      <c r="S506" s="195"/>
      <c r="T506" s="195"/>
      <c r="U506" s="196"/>
      <c r="V506" s="796"/>
      <c r="W506" s="790"/>
      <c r="X506" s="790"/>
      <c r="Y506" s="790"/>
      <c r="Z506" s="793"/>
      <c r="AA506" s="190">
        <v>7</v>
      </c>
      <c r="AB506" s="194"/>
      <c r="AC506" s="195"/>
      <c r="AD506" s="195"/>
      <c r="AE506" s="196"/>
      <c r="AF506" s="796"/>
      <c r="AG506" s="790"/>
      <c r="AH506" s="790"/>
      <c r="AI506" s="790"/>
      <c r="AJ506" s="793"/>
      <c r="AK506" s="190">
        <v>7</v>
      </c>
      <c r="AL506" s="194"/>
      <c r="AM506" s="195"/>
      <c r="AN506" s="195"/>
      <c r="AO506" s="196"/>
      <c r="AP506" s="796"/>
      <c r="AQ506" s="790"/>
      <c r="AR506" s="790"/>
      <c r="AS506" s="790"/>
      <c r="AT506" s="793"/>
      <c r="AU506" s="190">
        <v>7</v>
      </c>
      <c r="AV506" s="194"/>
      <c r="AW506" s="195"/>
      <c r="AX506" s="195"/>
      <c r="AY506" s="196"/>
    </row>
    <row r="507" spans="2:51" x14ac:dyDescent="0.2">
      <c r="B507" s="796"/>
      <c r="C507" s="790"/>
      <c r="D507" s="790"/>
      <c r="E507" s="790"/>
      <c r="F507" s="793"/>
      <c r="G507" s="190">
        <v>8</v>
      </c>
      <c r="H507" s="194"/>
      <c r="I507" s="195"/>
      <c r="J507" s="195"/>
      <c r="K507" s="196"/>
      <c r="L507" s="796"/>
      <c r="M507" s="790"/>
      <c r="N507" s="790"/>
      <c r="O507" s="790"/>
      <c r="P507" s="793"/>
      <c r="Q507" s="190">
        <v>8</v>
      </c>
      <c r="R507" s="194"/>
      <c r="S507" s="195"/>
      <c r="T507" s="195"/>
      <c r="U507" s="196"/>
      <c r="V507" s="796"/>
      <c r="W507" s="790"/>
      <c r="X507" s="790"/>
      <c r="Y507" s="790"/>
      <c r="Z507" s="793"/>
      <c r="AA507" s="190">
        <v>8</v>
      </c>
      <c r="AB507" s="194"/>
      <c r="AC507" s="195"/>
      <c r="AD507" s="195"/>
      <c r="AE507" s="196"/>
      <c r="AF507" s="796"/>
      <c r="AG507" s="790"/>
      <c r="AH507" s="790"/>
      <c r="AI507" s="790"/>
      <c r="AJ507" s="793"/>
      <c r="AK507" s="190">
        <v>8</v>
      </c>
      <c r="AL507" s="194"/>
      <c r="AM507" s="195"/>
      <c r="AN507" s="195"/>
      <c r="AO507" s="196"/>
      <c r="AP507" s="796"/>
      <c r="AQ507" s="790"/>
      <c r="AR507" s="790"/>
      <c r="AS507" s="790"/>
      <c r="AT507" s="793"/>
      <c r="AU507" s="190">
        <v>8</v>
      </c>
      <c r="AV507" s="194"/>
      <c r="AW507" s="195"/>
      <c r="AX507" s="195"/>
      <c r="AY507" s="196"/>
    </row>
    <row r="508" spans="2:51" x14ac:dyDescent="0.2">
      <c r="B508" s="797"/>
      <c r="C508" s="791"/>
      <c r="D508" s="791"/>
      <c r="E508" s="791"/>
      <c r="F508" s="794"/>
      <c r="G508" s="28">
        <v>9</v>
      </c>
      <c r="H508" s="28"/>
      <c r="I508" s="29"/>
      <c r="J508" s="29"/>
      <c r="K508" s="27"/>
      <c r="L508" s="797"/>
      <c r="M508" s="791"/>
      <c r="N508" s="791"/>
      <c r="O508" s="791"/>
      <c r="P508" s="794"/>
      <c r="Q508" s="28">
        <v>9</v>
      </c>
      <c r="R508" s="28"/>
      <c r="S508" s="29"/>
      <c r="T508" s="29"/>
      <c r="U508" s="27"/>
      <c r="V508" s="797"/>
      <c r="W508" s="791"/>
      <c r="X508" s="791"/>
      <c r="Y508" s="791"/>
      <c r="Z508" s="794"/>
      <c r="AA508" s="28">
        <v>9</v>
      </c>
      <c r="AB508" s="28"/>
      <c r="AC508" s="29"/>
      <c r="AD508" s="29"/>
      <c r="AE508" s="27"/>
      <c r="AF508" s="797"/>
      <c r="AG508" s="791"/>
      <c r="AH508" s="791"/>
      <c r="AI508" s="791"/>
      <c r="AJ508" s="794"/>
      <c r="AK508" s="28">
        <v>9</v>
      </c>
      <c r="AL508" s="28"/>
      <c r="AM508" s="29"/>
      <c r="AN508" s="29"/>
      <c r="AO508" s="27"/>
      <c r="AP508" s="797"/>
      <c r="AQ508" s="791"/>
      <c r="AR508" s="791"/>
      <c r="AS508" s="791"/>
      <c r="AT508" s="794"/>
      <c r="AU508" s="28">
        <v>9</v>
      </c>
      <c r="AV508" s="28"/>
      <c r="AW508" s="29"/>
      <c r="AX508" s="29"/>
      <c r="AY508" s="27"/>
    </row>
    <row r="509" spans="2:51" x14ac:dyDescent="0.2">
      <c r="B509" s="795"/>
      <c r="C509" s="789"/>
      <c r="D509" s="789"/>
      <c r="E509" s="789"/>
      <c r="F509" s="792"/>
      <c r="G509" s="189">
        <v>0</v>
      </c>
      <c r="H509" s="191"/>
      <c r="I509" s="192"/>
      <c r="J509" s="192"/>
      <c r="K509" s="193"/>
      <c r="L509" s="795"/>
      <c r="M509" s="789"/>
      <c r="N509" s="789"/>
      <c r="O509" s="789"/>
      <c r="P509" s="792"/>
      <c r="Q509" s="189">
        <v>0</v>
      </c>
      <c r="R509" s="191"/>
      <c r="S509" s="192"/>
      <c r="T509" s="192"/>
      <c r="U509" s="193"/>
      <c r="V509" s="795"/>
      <c r="W509" s="789"/>
      <c r="X509" s="789"/>
      <c r="Y509" s="789"/>
      <c r="Z509" s="792"/>
      <c r="AA509" s="189">
        <v>0</v>
      </c>
      <c r="AB509" s="191"/>
      <c r="AC509" s="192"/>
      <c r="AD509" s="192"/>
      <c r="AE509" s="193"/>
      <c r="AF509" s="795"/>
      <c r="AG509" s="789"/>
      <c r="AH509" s="789"/>
      <c r="AI509" s="789"/>
      <c r="AJ509" s="792"/>
      <c r="AK509" s="189">
        <v>0</v>
      </c>
      <c r="AL509" s="191"/>
      <c r="AM509" s="192"/>
      <c r="AN509" s="192"/>
      <c r="AO509" s="193"/>
      <c r="AP509" s="795"/>
      <c r="AQ509" s="789"/>
      <c r="AR509" s="789"/>
      <c r="AS509" s="789"/>
      <c r="AT509" s="792"/>
      <c r="AU509" s="189">
        <v>0</v>
      </c>
      <c r="AV509" s="191"/>
      <c r="AW509" s="192"/>
      <c r="AX509" s="192"/>
      <c r="AY509" s="193"/>
    </row>
    <row r="510" spans="2:51" x14ac:dyDescent="0.2">
      <c r="B510" s="796"/>
      <c r="C510" s="790"/>
      <c r="D510" s="790"/>
      <c r="E510" s="790"/>
      <c r="F510" s="793"/>
      <c r="G510" s="190">
        <v>1</v>
      </c>
      <c r="H510" s="194"/>
      <c r="I510" s="195"/>
      <c r="J510" s="195"/>
      <c r="K510" s="196"/>
      <c r="L510" s="796"/>
      <c r="M510" s="790"/>
      <c r="N510" s="790"/>
      <c r="O510" s="790"/>
      <c r="P510" s="793"/>
      <c r="Q510" s="190">
        <v>1</v>
      </c>
      <c r="R510" s="194"/>
      <c r="S510" s="195"/>
      <c r="T510" s="195"/>
      <c r="U510" s="196"/>
      <c r="V510" s="796"/>
      <c r="W510" s="790"/>
      <c r="X510" s="790"/>
      <c r="Y510" s="790"/>
      <c r="Z510" s="793"/>
      <c r="AA510" s="190">
        <v>1</v>
      </c>
      <c r="AB510" s="194"/>
      <c r="AC510" s="195"/>
      <c r="AD510" s="195"/>
      <c r="AE510" s="196"/>
      <c r="AF510" s="796"/>
      <c r="AG510" s="790"/>
      <c r="AH510" s="790"/>
      <c r="AI510" s="790"/>
      <c r="AJ510" s="793"/>
      <c r="AK510" s="190">
        <v>1</v>
      </c>
      <c r="AL510" s="194"/>
      <c r="AM510" s="195"/>
      <c r="AN510" s="195"/>
      <c r="AO510" s="196"/>
      <c r="AP510" s="796"/>
      <c r="AQ510" s="790"/>
      <c r="AR510" s="790"/>
      <c r="AS510" s="790"/>
      <c r="AT510" s="793"/>
      <c r="AU510" s="190">
        <v>1</v>
      </c>
      <c r="AV510" s="194"/>
      <c r="AW510" s="195"/>
      <c r="AX510" s="195"/>
      <c r="AY510" s="196"/>
    </row>
    <row r="511" spans="2:51" x14ac:dyDescent="0.2">
      <c r="B511" s="796"/>
      <c r="C511" s="790"/>
      <c r="D511" s="790"/>
      <c r="E511" s="790"/>
      <c r="F511" s="793"/>
      <c r="G511" s="190">
        <v>2</v>
      </c>
      <c r="H511" s="194"/>
      <c r="I511" s="195"/>
      <c r="J511" s="195"/>
      <c r="K511" s="196"/>
      <c r="L511" s="796"/>
      <c r="M511" s="790"/>
      <c r="N511" s="790"/>
      <c r="O511" s="790"/>
      <c r="P511" s="793"/>
      <c r="Q511" s="190">
        <v>2</v>
      </c>
      <c r="R511" s="194"/>
      <c r="S511" s="195"/>
      <c r="T511" s="195"/>
      <c r="U511" s="196"/>
      <c r="V511" s="796"/>
      <c r="W511" s="790"/>
      <c r="X511" s="790"/>
      <c r="Y511" s="790"/>
      <c r="Z511" s="793"/>
      <c r="AA511" s="190">
        <v>2</v>
      </c>
      <c r="AB511" s="194"/>
      <c r="AC511" s="195"/>
      <c r="AD511" s="195"/>
      <c r="AE511" s="196"/>
      <c r="AF511" s="796"/>
      <c r="AG511" s="790"/>
      <c r="AH511" s="790"/>
      <c r="AI511" s="790"/>
      <c r="AJ511" s="793"/>
      <c r="AK511" s="190">
        <v>2</v>
      </c>
      <c r="AL511" s="194"/>
      <c r="AM511" s="195"/>
      <c r="AN511" s="195"/>
      <c r="AO511" s="196"/>
      <c r="AP511" s="796"/>
      <c r="AQ511" s="790"/>
      <c r="AR511" s="790"/>
      <c r="AS511" s="790"/>
      <c r="AT511" s="793"/>
      <c r="AU511" s="190">
        <v>2</v>
      </c>
      <c r="AV511" s="194"/>
      <c r="AW511" s="195"/>
      <c r="AX511" s="195"/>
      <c r="AY511" s="196"/>
    </row>
    <row r="512" spans="2:51" x14ac:dyDescent="0.2">
      <c r="B512" s="796"/>
      <c r="C512" s="790"/>
      <c r="D512" s="790"/>
      <c r="E512" s="790"/>
      <c r="F512" s="793"/>
      <c r="G512" s="190">
        <v>3</v>
      </c>
      <c r="H512" s="194"/>
      <c r="I512" s="195"/>
      <c r="J512" s="195"/>
      <c r="K512" s="196"/>
      <c r="L512" s="796"/>
      <c r="M512" s="790"/>
      <c r="N512" s="790"/>
      <c r="O512" s="790"/>
      <c r="P512" s="793"/>
      <c r="Q512" s="190">
        <v>3</v>
      </c>
      <c r="R512" s="194"/>
      <c r="S512" s="195"/>
      <c r="T512" s="195"/>
      <c r="U512" s="196"/>
      <c r="V512" s="796"/>
      <c r="W512" s="790"/>
      <c r="X512" s="790"/>
      <c r="Y512" s="790"/>
      <c r="Z512" s="793"/>
      <c r="AA512" s="190">
        <v>3</v>
      </c>
      <c r="AB512" s="194"/>
      <c r="AC512" s="195"/>
      <c r="AD512" s="195"/>
      <c r="AE512" s="196"/>
      <c r="AF512" s="796"/>
      <c r="AG512" s="790"/>
      <c r="AH512" s="790"/>
      <c r="AI512" s="790"/>
      <c r="AJ512" s="793"/>
      <c r="AK512" s="190">
        <v>3</v>
      </c>
      <c r="AL512" s="194"/>
      <c r="AM512" s="195"/>
      <c r="AN512" s="195"/>
      <c r="AO512" s="196"/>
      <c r="AP512" s="796"/>
      <c r="AQ512" s="790"/>
      <c r="AR512" s="790"/>
      <c r="AS512" s="790"/>
      <c r="AT512" s="793"/>
      <c r="AU512" s="190">
        <v>3</v>
      </c>
      <c r="AV512" s="194"/>
      <c r="AW512" s="195"/>
      <c r="AX512" s="195"/>
      <c r="AY512" s="196"/>
    </row>
    <row r="513" spans="2:51" x14ac:dyDescent="0.2">
      <c r="B513" s="796"/>
      <c r="C513" s="790"/>
      <c r="D513" s="790"/>
      <c r="E513" s="790"/>
      <c r="F513" s="793"/>
      <c r="G513" s="190">
        <v>4</v>
      </c>
      <c r="H513" s="194"/>
      <c r="I513" s="195"/>
      <c r="J513" s="195"/>
      <c r="K513" s="196"/>
      <c r="L513" s="796"/>
      <c r="M513" s="790"/>
      <c r="N513" s="790"/>
      <c r="O513" s="790"/>
      <c r="P513" s="793"/>
      <c r="Q513" s="190">
        <v>4</v>
      </c>
      <c r="R513" s="194"/>
      <c r="S513" s="195"/>
      <c r="T513" s="195"/>
      <c r="U513" s="196"/>
      <c r="V513" s="796"/>
      <c r="W513" s="790"/>
      <c r="X513" s="790"/>
      <c r="Y513" s="790"/>
      <c r="Z513" s="793"/>
      <c r="AA513" s="190">
        <v>4</v>
      </c>
      <c r="AB513" s="194"/>
      <c r="AC513" s="195"/>
      <c r="AD513" s="195"/>
      <c r="AE513" s="196"/>
      <c r="AF513" s="796"/>
      <c r="AG513" s="790"/>
      <c r="AH513" s="790"/>
      <c r="AI513" s="790"/>
      <c r="AJ513" s="793"/>
      <c r="AK513" s="190">
        <v>4</v>
      </c>
      <c r="AL513" s="194"/>
      <c r="AM513" s="195"/>
      <c r="AN513" s="195"/>
      <c r="AO513" s="196"/>
      <c r="AP513" s="796"/>
      <c r="AQ513" s="790"/>
      <c r="AR513" s="790"/>
      <c r="AS513" s="790"/>
      <c r="AT513" s="793"/>
      <c r="AU513" s="190">
        <v>4</v>
      </c>
      <c r="AV513" s="194"/>
      <c r="AW513" s="195"/>
      <c r="AX513" s="195"/>
      <c r="AY513" s="196"/>
    </row>
    <row r="514" spans="2:51" x14ac:dyDescent="0.2">
      <c r="B514" s="796"/>
      <c r="C514" s="790"/>
      <c r="D514" s="790"/>
      <c r="E514" s="790"/>
      <c r="F514" s="793"/>
      <c r="G514" s="190">
        <v>5</v>
      </c>
      <c r="H514" s="194"/>
      <c r="I514" s="195"/>
      <c r="J514" s="195"/>
      <c r="K514" s="196"/>
      <c r="L514" s="796"/>
      <c r="M514" s="790"/>
      <c r="N514" s="790"/>
      <c r="O514" s="790"/>
      <c r="P514" s="793"/>
      <c r="Q514" s="190">
        <v>5</v>
      </c>
      <c r="R514" s="194"/>
      <c r="S514" s="195"/>
      <c r="T514" s="195"/>
      <c r="U514" s="196"/>
      <c r="V514" s="796"/>
      <c r="W514" s="790"/>
      <c r="X514" s="790"/>
      <c r="Y514" s="790"/>
      <c r="Z514" s="793"/>
      <c r="AA514" s="190">
        <v>5</v>
      </c>
      <c r="AB514" s="194"/>
      <c r="AC514" s="195"/>
      <c r="AD514" s="195"/>
      <c r="AE514" s="196"/>
      <c r="AF514" s="796"/>
      <c r="AG514" s="790"/>
      <c r="AH514" s="790"/>
      <c r="AI514" s="790"/>
      <c r="AJ514" s="793"/>
      <c r="AK514" s="190">
        <v>5</v>
      </c>
      <c r="AL514" s="194"/>
      <c r="AM514" s="195"/>
      <c r="AN514" s="195"/>
      <c r="AO514" s="196"/>
      <c r="AP514" s="796"/>
      <c r="AQ514" s="790"/>
      <c r="AR514" s="790"/>
      <c r="AS514" s="790"/>
      <c r="AT514" s="793"/>
      <c r="AU514" s="190">
        <v>5</v>
      </c>
      <c r="AV514" s="194"/>
      <c r="AW514" s="195"/>
      <c r="AX514" s="195"/>
      <c r="AY514" s="196"/>
    </row>
    <row r="515" spans="2:51" x14ac:dyDescent="0.2">
      <c r="B515" s="796"/>
      <c r="C515" s="790"/>
      <c r="D515" s="790"/>
      <c r="E515" s="790"/>
      <c r="F515" s="793"/>
      <c r="G515" s="190">
        <v>6</v>
      </c>
      <c r="H515" s="194"/>
      <c r="I515" s="195"/>
      <c r="J515" s="195"/>
      <c r="K515" s="196"/>
      <c r="L515" s="796"/>
      <c r="M515" s="790"/>
      <c r="N515" s="790"/>
      <c r="O515" s="790"/>
      <c r="P515" s="793"/>
      <c r="Q515" s="190">
        <v>6</v>
      </c>
      <c r="R515" s="194"/>
      <c r="S515" s="195"/>
      <c r="T515" s="195"/>
      <c r="U515" s="196"/>
      <c r="V515" s="796"/>
      <c r="W515" s="790"/>
      <c r="X515" s="790"/>
      <c r="Y515" s="790"/>
      <c r="Z515" s="793"/>
      <c r="AA515" s="190">
        <v>6</v>
      </c>
      <c r="AB515" s="194"/>
      <c r="AC515" s="195"/>
      <c r="AD515" s="195"/>
      <c r="AE515" s="196"/>
      <c r="AF515" s="796"/>
      <c r="AG515" s="790"/>
      <c r="AH515" s="790"/>
      <c r="AI515" s="790"/>
      <c r="AJ515" s="793"/>
      <c r="AK515" s="190">
        <v>6</v>
      </c>
      <c r="AL515" s="194"/>
      <c r="AM515" s="195"/>
      <c r="AN515" s="195"/>
      <c r="AO515" s="196"/>
      <c r="AP515" s="796"/>
      <c r="AQ515" s="790"/>
      <c r="AR515" s="790"/>
      <c r="AS515" s="790"/>
      <c r="AT515" s="793"/>
      <c r="AU515" s="190">
        <v>6</v>
      </c>
      <c r="AV515" s="194"/>
      <c r="AW515" s="195"/>
      <c r="AX515" s="195"/>
      <c r="AY515" s="196"/>
    </row>
    <row r="516" spans="2:51" x14ac:dyDescent="0.2">
      <c r="B516" s="796"/>
      <c r="C516" s="790"/>
      <c r="D516" s="790"/>
      <c r="E516" s="790"/>
      <c r="F516" s="793"/>
      <c r="G516" s="190">
        <v>7</v>
      </c>
      <c r="H516" s="194"/>
      <c r="I516" s="195"/>
      <c r="J516" s="195"/>
      <c r="K516" s="196"/>
      <c r="L516" s="796"/>
      <c r="M516" s="790"/>
      <c r="N516" s="790"/>
      <c r="O516" s="790"/>
      <c r="P516" s="793"/>
      <c r="Q516" s="190">
        <v>7</v>
      </c>
      <c r="R516" s="194"/>
      <c r="S516" s="195"/>
      <c r="T516" s="195"/>
      <c r="U516" s="196"/>
      <c r="V516" s="796"/>
      <c r="W516" s="790"/>
      <c r="X516" s="790"/>
      <c r="Y516" s="790"/>
      <c r="Z516" s="793"/>
      <c r="AA516" s="190">
        <v>7</v>
      </c>
      <c r="AB516" s="194"/>
      <c r="AC516" s="195"/>
      <c r="AD516" s="195"/>
      <c r="AE516" s="196"/>
      <c r="AF516" s="796"/>
      <c r="AG516" s="790"/>
      <c r="AH516" s="790"/>
      <c r="AI516" s="790"/>
      <c r="AJ516" s="793"/>
      <c r="AK516" s="190">
        <v>7</v>
      </c>
      <c r="AL516" s="194"/>
      <c r="AM516" s="195"/>
      <c r="AN516" s="195"/>
      <c r="AO516" s="196"/>
      <c r="AP516" s="796"/>
      <c r="AQ516" s="790"/>
      <c r="AR516" s="790"/>
      <c r="AS516" s="790"/>
      <c r="AT516" s="793"/>
      <c r="AU516" s="190">
        <v>7</v>
      </c>
      <c r="AV516" s="194"/>
      <c r="AW516" s="195"/>
      <c r="AX516" s="195"/>
      <c r="AY516" s="196"/>
    </row>
    <row r="517" spans="2:51" x14ac:dyDescent="0.2">
      <c r="B517" s="796"/>
      <c r="C517" s="790"/>
      <c r="D517" s="790"/>
      <c r="E517" s="790"/>
      <c r="F517" s="793"/>
      <c r="G517" s="190">
        <v>8</v>
      </c>
      <c r="H517" s="194"/>
      <c r="I517" s="195"/>
      <c r="J517" s="195"/>
      <c r="K517" s="196"/>
      <c r="L517" s="796"/>
      <c r="M517" s="790"/>
      <c r="N517" s="790"/>
      <c r="O517" s="790"/>
      <c r="P517" s="793"/>
      <c r="Q517" s="190">
        <v>8</v>
      </c>
      <c r="R517" s="194"/>
      <c r="S517" s="195"/>
      <c r="T517" s="195"/>
      <c r="U517" s="196"/>
      <c r="V517" s="796"/>
      <c r="W517" s="790"/>
      <c r="X517" s="790"/>
      <c r="Y517" s="790"/>
      <c r="Z517" s="793"/>
      <c r="AA517" s="190">
        <v>8</v>
      </c>
      <c r="AB517" s="194"/>
      <c r="AC517" s="195"/>
      <c r="AD517" s="195"/>
      <c r="AE517" s="196"/>
      <c r="AF517" s="796"/>
      <c r="AG517" s="790"/>
      <c r="AH517" s="790"/>
      <c r="AI517" s="790"/>
      <c r="AJ517" s="793"/>
      <c r="AK517" s="190">
        <v>8</v>
      </c>
      <c r="AL517" s="194"/>
      <c r="AM517" s="195"/>
      <c r="AN517" s="195"/>
      <c r="AO517" s="196"/>
      <c r="AP517" s="796"/>
      <c r="AQ517" s="790"/>
      <c r="AR517" s="790"/>
      <c r="AS517" s="790"/>
      <c r="AT517" s="793"/>
      <c r="AU517" s="190">
        <v>8</v>
      </c>
      <c r="AV517" s="194"/>
      <c r="AW517" s="195"/>
      <c r="AX517" s="195"/>
      <c r="AY517" s="196"/>
    </row>
    <row r="518" spans="2:51" x14ac:dyDescent="0.2">
      <c r="B518" s="797"/>
      <c r="C518" s="791"/>
      <c r="D518" s="791"/>
      <c r="E518" s="791"/>
      <c r="F518" s="794"/>
      <c r="G518" s="28">
        <v>9</v>
      </c>
      <c r="H518" s="28"/>
      <c r="I518" s="29"/>
      <c r="J518" s="29"/>
      <c r="K518" s="27"/>
      <c r="L518" s="797"/>
      <c r="M518" s="791"/>
      <c r="N518" s="791"/>
      <c r="O518" s="791"/>
      <c r="P518" s="794"/>
      <c r="Q518" s="28">
        <v>9</v>
      </c>
      <c r="R518" s="28"/>
      <c r="S518" s="29"/>
      <c r="T518" s="29"/>
      <c r="U518" s="27"/>
      <c r="V518" s="797"/>
      <c r="W518" s="791"/>
      <c r="X518" s="791"/>
      <c r="Y518" s="791"/>
      <c r="Z518" s="794"/>
      <c r="AA518" s="28">
        <v>9</v>
      </c>
      <c r="AB518" s="28"/>
      <c r="AC518" s="29"/>
      <c r="AD518" s="29"/>
      <c r="AE518" s="27"/>
      <c r="AF518" s="797"/>
      <c r="AG518" s="791"/>
      <c r="AH518" s="791"/>
      <c r="AI518" s="791"/>
      <c r="AJ518" s="794"/>
      <c r="AK518" s="28">
        <v>9</v>
      </c>
      <c r="AL518" s="28"/>
      <c r="AM518" s="29"/>
      <c r="AN518" s="29"/>
      <c r="AO518" s="27"/>
      <c r="AP518" s="797"/>
      <c r="AQ518" s="791"/>
      <c r="AR518" s="791"/>
      <c r="AS518" s="791"/>
      <c r="AT518" s="794"/>
      <c r="AU518" s="28">
        <v>9</v>
      </c>
      <c r="AV518" s="28"/>
      <c r="AW518" s="29"/>
      <c r="AX518" s="29"/>
      <c r="AY518" s="27"/>
    </row>
    <row r="519" spans="2:51" x14ac:dyDescent="0.2">
      <c r="B519" s="795"/>
      <c r="C519" s="789"/>
      <c r="D519" s="789"/>
      <c r="E519" s="789"/>
      <c r="F519" s="792"/>
      <c r="G519" s="189">
        <v>0</v>
      </c>
      <c r="H519" s="191"/>
      <c r="I519" s="192"/>
      <c r="J519" s="192"/>
      <c r="K519" s="193"/>
      <c r="L519" s="795"/>
      <c r="M519" s="789"/>
      <c r="N519" s="789"/>
      <c r="O519" s="789"/>
      <c r="P519" s="792"/>
      <c r="Q519" s="189">
        <v>0</v>
      </c>
      <c r="R519" s="191"/>
      <c r="S519" s="192"/>
      <c r="T519" s="192"/>
      <c r="U519" s="193"/>
      <c r="V519" s="795"/>
      <c r="W519" s="789"/>
      <c r="X519" s="789"/>
      <c r="Y519" s="789"/>
      <c r="Z519" s="792"/>
      <c r="AA519" s="189">
        <v>0</v>
      </c>
      <c r="AB519" s="191"/>
      <c r="AC519" s="192"/>
      <c r="AD519" s="192"/>
      <c r="AE519" s="193"/>
      <c r="AF519" s="795"/>
      <c r="AG519" s="789"/>
      <c r="AH519" s="789"/>
      <c r="AI519" s="789"/>
      <c r="AJ519" s="792"/>
      <c r="AK519" s="189">
        <v>0</v>
      </c>
      <c r="AL519" s="191"/>
      <c r="AM519" s="192"/>
      <c r="AN519" s="192"/>
      <c r="AO519" s="193"/>
      <c r="AP519" s="795"/>
      <c r="AQ519" s="789"/>
      <c r="AR519" s="789"/>
      <c r="AS519" s="789"/>
      <c r="AT519" s="792"/>
      <c r="AU519" s="189">
        <v>0</v>
      </c>
      <c r="AV519" s="191"/>
      <c r="AW519" s="192"/>
      <c r="AX519" s="192"/>
      <c r="AY519" s="193"/>
    </row>
    <row r="520" spans="2:51" x14ac:dyDescent="0.2">
      <c r="B520" s="796"/>
      <c r="C520" s="790"/>
      <c r="D520" s="790"/>
      <c r="E520" s="790"/>
      <c r="F520" s="793"/>
      <c r="G520" s="190">
        <v>1</v>
      </c>
      <c r="H520" s="194"/>
      <c r="I520" s="195"/>
      <c r="J520" s="195"/>
      <c r="K520" s="196"/>
      <c r="L520" s="796"/>
      <c r="M520" s="790"/>
      <c r="N520" s="790"/>
      <c r="O520" s="790"/>
      <c r="P520" s="793"/>
      <c r="Q520" s="190">
        <v>1</v>
      </c>
      <c r="R520" s="194"/>
      <c r="S520" s="195"/>
      <c r="T520" s="195"/>
      <c r="U520" s="196"/>
      <c r="V520" s="796"/>
      <c r="W520" s="790"/>
      <c r="X520" s="790"/>
      <c r="Y520" s="790"/>
      <c r="Z520" s="793"/>
      <c r="AA520" s="190">
        <v>1</v>
      </c>
      <c r="AB520" s="194"/>
      <c r="AC520" s="195"/>
      <c r="AD520" s="195"/>
      <c r="AE520" s="196"/>
      <c r="AF520" s="796"/>
      <c r="AG520" s="790"/>
      <c r="AH520" s="790"/>
      <c r="AI520" s="790"/>
      <c r="AJ520" s="793"/>
      <c r="AK520" s="190">
        <v>1</v>
      </c>
      <c r="AL520" s="194"/>
      <c r="AM520" s="195"/>
      <c r="AN520" s="195"/>
      <c r="AO520" s="196"/>
      <c r="AP520" s="796"/>
      <c r="AQ520" s="790"/>
      <c r="AR520" s="790"/>
      <c r="AS520" s="790"/>
      <c r="AT520" s="793"/>
      <c r="AU520" s="190">
        <v>1</v>
      </c>
      <c r="AV520" s="194"/>
      <c r="AW520" s="195"/>
      <c r="AX520" s="195"/>
      <c r="AY520" s="196"/>
    </row>
    <row r="521" spans="2:51" x14ac:dyDescent="0.2">
      <c r="B521" s="796"/>
      <c r="C521" s="790"/>
      <c r="D521" s="790"/>
      <c r="E521" s="790"/>
      <c r="F521" s="793"/>
      <c r="G521" s="190">
        <v>2</v>
      </c>
      <c r="H521" s="194"/>
      <c r="I521" s="195"/>
      <c r="J521" s="195"/>
      <c r="K521" s="196"/>
      <c r="L521" s="796"/>
      <c r="M521" s="790"/>
      <c r="N521" s="790"/>
      <c r="O521" s="790"/>
      <c r="P521" s="793"/>
      <c r="Q521" s="190">
        <v>2</v>
      </c>
      <c r="R521" s="194"/>
      <c r="S521" s="195"/>
      <c r="T521" s="195"/>
      <c r="U521" s="196"/>
      <c r="V521" s="796"/>
      <c r="W521" s="790"/>
      <c r="X521" s="790"/>
      <c r="Y521" s="790"/>
      <c r="Z521" s="793"/>
      <c r="AA521" s="190">
        <v>2</v>
      </c>
      <c r="AB521" s="194"/>
      <c r="AC521" s="195"/>
      <c r="AD521" s="195"/>
      <c r="AE521" s="196"/>
      <c r="AF521" s="796"/>
      <c r="AG521" s="790"/>
      <c r="AH521" s="790"/>
      <c r="AI521" s="790"/>
      <c r="AJ521" s="793"/>
      <c r="AK521" s="190">
        <v>2</v>
      </c>
      <c r="AL521" s="194"/>
      <c r="AM521" s="195"/>
      <c r="AN521" s="195"/>
      <c r="AO521" s="196"/>
      <c r="AP521" s="796"/>
      <c r="AQ521" s="790"/>
      <c r="AR521" s="790"/>
      <c r="AS521" s="790"/>
      <c r="AT521" s="793"/>
      <c r="AU521" s="190">
        <v>2</v>
      </c>
      <c r="AV521" s="194"/>
      <c r="AW521" s="195"/>
      <c r="AX521" s="195"/>
      <c r="AY521" s="196"/>
    </row>
    <row r="522" spans="2:51" x14ac:dyDescent="0.2">
      <c r="B522" s="796"/>
      <c r="C522" s="790"/>
      <c r="D522" s="790"/>
      <c r="E522" s="790"/>
      <c r="F522" s="793"/>
      <c r="G522" s="190">
        <v>3</v>
      </c>
      <c r="H522" s="194"/>
      <c r="I522" s="195"/>
      <c r="J522" s="195"/>
      <c r="K522" s="196"/>
      <c r="L522" s="796"/>
      <c r="M522" s="790"/>
      <c r="N522" s="790"/>
      <c r="O522" s="790"/>
      <c r="P522" s="793"/>
      <c r="Q522" s="190">
        <v>3</v>
      </c>
      <c r="R522" s="194"/>
      <c r="S522" s="195"/>
      <c r="T522" s="195"/>
      <c r="U522" s="196"/>
      <c r="V522" s="796"/>
      <c r="W522" s="790"/>
      <c r="X522" s="790"/>
      <c r="Y522" s="790"/>
      <c r="Z522" s="793"/>
      <c r="AA522" s="190">
        <v>3</v>
      </c>
      <c r="AB522" s="194"/>
      <c r="AC522" s="195"/>
      <c r="AD522" s="195"/>
      <c r="AE522" s="196"/>
      <c r="AF522" s="796"/>
      <c r="AG522" s="790"/>
      <c r="AH522" s="790"/>
      <c r="AI522" s="790"/>
      <c r="AJ522" s="793"/>
      <c r="AK522" s="190">
        <v>3</v>
      </c>
      <c r="AL522" s="194"/>
      <c r="AM522" s="195"/>
      <c r="AN522" s="195"/>
      <c r="AO522" s="196"/>
      <c r="AP522" s="796"/>
      <c r="AQ522" s="790"/>
      <c r="AR522" s="790"/>
      <c r="AS522" s="790"/>
      <c r="AT522" s="793"/>
      <c r="AU522" s="190">
        <v>3</v>
      </c>
      <c r="AV522" s="194"/>
      <c r="AW522" s="195"/>
      <c r="AX522" s="195"/>
      <c r="AY522" s="196"/>
    </row>
    <row r="523" spans="2:51" x14ac:dyDescent="0.2">
      <c r="B523" s="796"/>
      <c r="C523" s="790"/>
      <c r="D523" s="790"/>
      <c r="E523" s="790"/>
      <c r="F523" s="793"/>
      <c r="G523" s="190">
        <v>4</v>
      </c>
      <c r="H523" s="194"/>
      <c r="I523" s="195"/>
      <c r="J523" s="195"/>
      <c r="K523" s="196"/>
      <c r="L523" s="796"/>
      <c r="M523" s="790"/>
      <c r="N523" s="790"/>
      <c r="O523" s="790"/>
      <c r="P523" s="793"/>
      <c r="Q523" s="190">
        <v>4</v>
      </c>
      <c r="R523" s="194"/>
      <c r="S523" s="195"/>
      <c r="T523" s="195"/>
      <c r="U523" s="196"/>
      <c r="V523" s="796"/>
      <c r="W523" s="790"/>
      <c r="X523" s="790"/>
      <c r="Y523" s="790"/>
      <c r="Z523" s="793"/>
      <c r="AA523" s="190">
        <v>4</v>
      </c>
      <c r="AB523" s="194"/>
      <c r="AC523" s="195"/>
      <c r="AD523" s="195"/>
      <c r="AE523" s="196"/>
      <c r="AF523" s="796"/>
      <c r="AG523" s="790"/>
      <c r="AH523" s="790"/>
      <c r="AI523" s="790"/>
      <c r="AJ523" s="793"/>
      <c r="AK523" s="190">
        <v>4</v>
      </c>
      <c r="AL523" s="194"/>
      <c r="AM523" s="195"/>
      <c r="AN523" s="195"/>
      <c r="AO523" s="196"/>
      <c r="AP523" s="796"/>
      <c r="AQ523" s="790"/>
      <c r="AR523" s="790"/>
      <c r="AS523" s="790"/>
      <c r="AT523" s="793"/>
      <c r="AU523" s="190">
        <v>4</v>
      </c>
      <c r="AV523" s="194"/>
      <c r="AW523" s="195"/>
      <c r="AX523" s="195"/>
      <c r="AY523" s="196"/>
    </row>
    <row r="524" spans="2:51" x14ac:dyDescent="0.2">
      <c r="B524" s="796"/>
      <c r="C524" s="790"/>
      <c r="D524" s="790"/>
      <c r="E524" s="790"/>
      <c r="F524" s="793"/>
      <c r="G524" s="190">
        <v>5</v>
      </c>
      <c r="H524" s="194"/>
      <c r="I524" s="195"/>
      <c r="J524" s="195"/>
      <c r="K524" s="196"/>
      <c r="L524" s="796"/>
      <c r="M524" s="790"/>
      <c r="N524" s="790"/>
      <c r="O524" s="790"/>
      <c r="P524" s="793"/>
      <c r="Q524" s="190">
        <v>5</v>
      </c>
      <c r="R524" s="194"/>
      <c r="S524" s="195"/>
      <c r="T524" s="195"/>
      <c r="U524" s="196"/>
      <c r="V524" s="796"/>
      <c r="W524" s="790"/>
      <c r="X524" s="790"/>
      <c r="Y524" s="790"/>
      <c r="Z524" s="793"/>
      <c r="AA524" s="190">
        <v>5</v>
      </c>
      <c r="AB524" s="194"/>
      <c r="AC524" s="195"/>
      <c r="AD524" s="195"/>
      <c r="AE524" s="196"/>
      <c r="AF524" s="796"/>
      <c r="AG524" s="790"/>
      <c r="AH524" s="790"/>
      <c r="AI524" s="790"/>
      <c r="AJ524" s="793"/>
      <c r="AK524" s="190">
        <v>5</v>
      </c>
      <c r="AL524" s="194"/>
      <c r="AM524" s="195"/>
      <c r="AN524" s="195"/>
      <c r="AO524" s="196"/>
      <c r="AP524" s="796"/>
      <c r="AQ524" s="790"/>
      <c r="AR524" s="790"/>
      <c r="AS524" s="790"/>
      <c r="AT524" s="793"/>
      <c r="AU524" s="190">
        <v>5</v>
      </c>
      <c r="AV524" s="194"/>
      <c r="AW524" s="195"/>
      <c r="AX524" s="195"/>
      <c r="AY524" s="196"/>
    </row>
    <row r="525" spans="2:51" x14ac:dyDescent="0.2">
      <c r="B525" s="796"/>
      <c r="C525" s="790"/>
      <c r="D525" s="790"/>
      <c r="E525" s="790"/>
      <c r="F525" s="793"/>
      <c r="G525" s="190">
        <v>6</v>
      </c>
      <c r="H525" s="194"/>
      <c r="I525" s="195"/>
      <c r="J525" s="195"/>
      <c r="K525" s="196"/>
      <c r="L525" s="796"/>
      <c r="M525" s="790"/>
      <c r="N525" s="790"/>
      <c r="O525" s="790"/>
      <c r="P525" s="793"/>
      <c r="Q525" s="190">
        <v>6</v>
      </c>
      <c r="R525" s="194"/>
      <c r="S525" s="195"/>
      <c r="T525" s="195"/>
      <c r="U525" s="196"/>
      <c r="V525" s="796"/>
      <c r="W525" s="790"/>
      <c r="X525" s="790"/>
      <c r="Y525" s="790"/>
      <c r="Z525" s="793"/>
      <c r="AA525" s="190">
        <v>6</v>
      </c>
      <c r="AB525" s="194"/>
      <c r="AC525" s="195"/>
      <c r="AD525" s="195"/>
      <c r="AE525" s="196"/>
      <c r="AF525" s="796"/>
      <c r="AG525" s="790"/>
      <c r="AH525" s="790"/>
      <c r="AI525" s="790"/>
      <c r="AJ525" s="793"/>
      <c r="AK525" s="190">
        <v>6</v>
      </c>
      <c r="AL525" s="194"/>
      <c r="AM525" s="195"/>
      <c r="AN525" s="195"/>
      <c r="AO525" s="196"/>
      <c r="AP525" s="796"/>
      <c r="AQ525" s="790"/>
      <c r="AR525" s="790"/>
      <c r="AS525" s="790"/>
      <c r="AT525" s="793"/>
      <c r="AU525" s="190">
        <v>6</v>
      </c>
      <c r="AV525" s="194"/>
      <c r="AW525" s="195"/>
      <c r="AX525" s="195"/>
      <c r="AY525" s="196"/>
    </row>
    <row r="526" spans="2:51" x14ac:dyDescent="0.2">
      <c r="B526" s="796"/>
      <c r="C526" s="790"/>
      <c r="D526" s="790"/>
      <c r="E526" s="790"/>
      <c r="F526" s="793"/>
      <c r="G526" s="190">
        <v>7</v>
      </c>
      <c r="H526" s="194"/>
      <c r="I526" s="195"/>
      <c r="J526" s="195"/>
      <c r="K526" s="196"/>
      <c r="L526" s="796"/>
      <c r="M526" s="790"/>
      <c r="N526" s="790"/>
      <c r="O526" s="790"/>
      <c r="P526" s="793"/>
      <c r="Q526" s="190">
        <v>7</v>
      </c>
      <c r="R526" s="194"/>
      <c r="S526" s="195"/>
      <c r="T526" s="195"/>
      <c r="U526" s="196"/>
      <c r="V526" s="796"/>
      <c r="W526" s="790"/>
      <c r="X526" s="790"/>
      <c r="Y526" s="790"/>
      <c r="Z526" s="793"/>
      <c r="AA526" s="190">
        <v>7</v>
      </c>
      <c r="AB526" s="194"/>
      <c r="AC526" s="195"/>
      <c r="AD526" s="195"/>
      <c r="AE526" s="196"/>
      <c r="AF526" s="796"/>
      <c r="AG526" s="790"/>
      <c r="AH526" s="790"/>
      <c r="AI526" s="790"/>
      <c r="AJ526" s="793"/>
      <c r="AK526" s="190">
        <v>7</v>
      </c>
      <c r="AL526" s="194"/>
      <c r="AM526" s="195"/>
      <c r="AN526" s="195"/>
      <c r="AO526" s="196"/>
      <c r="AP526" s="796"/>
      <c r="AQ526" s="790"/>
      <c r="AR526" s="790"/>
      <c r="AS526" s="790"/>
      <c r="AT526" s="793"/>
      <c r="AU526" s="190">
        <v>7</v>
      </c>
      <c r="AV526" s="194"/>
      <c r="AW526" s="195"/>
      <c r="AX526" s="195"/>
      <c r="AY526" s="196"/>
    </row>
    <row r="527" spans="2:51" x14ac:dyDescent="0.2">
      <c r="B527" s="796"/>
      <c r="C527" s="790"/>
      <c r="D527" s="790"/>
      <c r="E527" s="790"/>
      <c r="F527" s="793"/>
      <c r="G527" s="190">
        <v>8</v>
      </c>
      <c r="H527" s="194"/>
      <c r="I527" s="195"/>
      <c r="J527" s="195"/>
      <c r="K527" s="196"/>
      <c r="L527" s="796"/>
      <c r="M527" s="790"/>
      <c r="N527" s="790"/>
      <c r="O527" s="790"/>
      <c r="P527" s="793"/>
      <c r="Q527" s="190">
        <v>8</v>
      </c>
      <c r="R527" s="194"/>
      <c r="S527" s="195"/>
      <c r="T527" s="195"/>
      <c r="U527" s="196"/>
      <c r="V527" s="796"/>
      <c r="W527" s="790"/>
      <c r="X527" s="790"/>
      <c r="Y527" s="790"/>
      <c r="Z527" s="793"/>
      <c r="AA527" s="190">
        <v>8</v>
      </c>
      <c r="AB527" s="194"/>
      <c r="AC527" s="195"/>
      <c r="AD527" s="195"/>
      <c r="AE527" s="196"/>
      <c r="AF527" s="796"/>
      <c r="AG527" s="790"/>
      <c r="AH527" s="790"/>
      <c r="AI527" s="790"/>
      <c r="AJ527" s="793"/>
      <c r="AK527" s="190">
        <v>8</v>
      </c>
      <c r="AL527" s="194"/>
      <c r="AM527" s="195"/>
      <c r="AN527" s="195"/>
      <c r="AO527" s="196"/>
      <c r="AP527" s="796"/>
      <c r="AQ527" s="790"/>
      <c r="AR527" s="790"/>
      <c r="AS527" s="790"/>
      <c r="AT527" s="793"/>
      <c r="AU527" s="190">
        <v>8</v>
      </c>
      <c r="AV527" s="194"/>
      <c r="AW527" s="195"/>
      <c r="AX527" s="195"/>
      <c r="AY527" s="196"/>
    </row>
    <row r="528" spans="2:51" x14ac:dyDescent="0.2">
      <c r="B528" s="797"/>
      <c r="C528" s="791"/>
      <c r="D528" s="791"/>
      <c r="E528" s="791"/>
      <c r="F528" s="794"/>
      <c r="G528" s="28">
        <v>9</v>
      </c>
      <c r="H528" s="28"/>
      <c r="I528" s="29"/>
      <c r="J528" s="29"/>
      <c r="K528" s="27"/>
      <c r="L528" s="797"/>
      <c r="M528" s="791"/>
      <c r="N528" s="791"/>
      <c r="O528" s="791"/>
      <c r="P528" s="794"/>
      <c r="Q528" s="28">
        <v>9</v>
      </c>
      <c r="R528" s="28"/>
      <c r="S528" s="29"/>
      <c r="T528" s="29"/>
      <c r="U528" s="27"/>
      <c r="V528" s="797"/>
      <c r="W528" s="791"/>
      <c r="X528" s="791"/>
      <c r="Y528" s="791"/>
      <c r="Z528" s="794"/>
      <c r="AA528" s="28">
        <v>9</v>
      </c>
      <c r="AB528" s="28"/>
      <c r="AC528" s="29"/>
      <c r="AD528" s="29"/>
      <c r="AE528" s="27"/>
      <c r="AF528" s="797"/>
      <c r="AG528" s="791"/>
      <c r="AH528" s="791"/>
      <c r="AI528" s="791"/>
      <c r="AJ528" s="794"/>
      <c r="AK528" s="28">
        <v>9</v>
      </c>
      <c r="AL528" s="28"/>
      <c r="AM528" s="29"/>
      <c r="AN528" s="29"/>
      <c r="AO528" s="27"/>
      <c r="AP528" s="797"/>
      <c r="AQ528" s="791"/>
      <c r="AR528" s="791"/>
      <c r="AS528" s="791"/>
      <c r="AT528" s="794"/>
      <c r="AU528" s="28">
        <v>9</v>
      </c>
      <c r="AV528" s="28"/>
      <c r="AW528" s="29"/>
      <c r="AX528" s="29"/>
      <c r="AY528" s="27"/>
    </row>
    <row r="529" spans="2:54" x14ac:dyDescent="0.2">
      <c r="B529" s="795"/>
      <c r="C529" s="789"/>
      <c r="D529" s="789"/>
      <c r="E529" s="789"/>
      <c r="F529" s="792"/>
      <c r="G529" s="189">
        <v>0</v>
      </c>
      <c r="H529" s="191"/>
      <c r="I529" s="192"/>
      <c r="J529" s="192"/>
      <c r="K529" s="193"/>
      <c r="L529" s="795"/>
      <c r="M529" s="789"/>
      <c r="N529" s="789"/>
      <c r="O529" s="789"/>
      <c r="P529" s="792"/>
      <c r="Q529" s="189">
        <v>0</v>
      </c>
      <c r="R529" s="191"/>
      <c r="S529" s="192"/>
      <c r="T529" s="192"/>
      <c r="U529" s="193"/>
      <c r="V529" s="795"/>
      <c r="W529" s="789"/>
      <c r="X529" s="789"/>
      <c r="Y529" s="789"/>
      <c r="Z529" s="792"/>
      <c r="AA529" s="189">
        <v>0</v>
      </c>
      <c r="AB529" s="191"/>
      <c r="AC529" s="192"/>
      <c r="AD529" s="192"/>
      <c r="AE529" s="193"/>
      <c r="AF529" s="795"/>
      <c r="AG529" s="789"/>
      <c r="AH529" s="789"/>
      <c r="AI529" s="789"/>
      <c r="AJ529" s="792"/>
      <c r="AK529" s="189">
        <v>0</v>
      </c>
      <c r="AL529" s="191"/>
      <c r="AM529" s="192"/>
      <c r="AN529" s="192"/>
      <c r="AO529" s="193"/>
      <c r="AP529" s="795"/>
      <c r="AQ529" s="789"/>
      <c r="AR529" s="789"/>
      <c r="AS529" s="789"/>
      <c r="AT529" s="792"/>
      <c r="AU529" s="189">
        <v>0</v>
      </c>
      <c r="AV529" s="191"/>
      <c r="AW529" s="192"/>
      <c r="AX529" s="192"/>
      <c r="AY529" s="193"/>
    </row>
    <row r="530" spans="2:54" x14ac:dyDescent="0.2">
      <c r="B530" s="796"/>
      <c r="C530" s="790"/>
      <c r="D530" s="790"/>
      <c r="E530" s="790"/>
      <c r="F530" s="793"/>
      <c r="G530" s="190">
        <v>1</v>
      </c>
      <c r="H530" s="194"/>
      <c r="I530" s="195"/>
      <c r="J530" s="195"/>
      <c r="K530" s="196"/>
      <c r="L530" s="796"/>
      <c r="M530" s="790"/>
      <c r="N530" s="790"/>
      <c r="O530" s="790"/>
      <c r="P530" s="793"/>
      <c r="Q530" s="190">
        <v>1</v>
      </c>
      <c r="R530" s="194"/>
      <c r="S530" s="195"/>
      <c r="T530" s="195"/>
      <c r="U530" s="196"/>
      <c r="V530" s="796"/>
      <c r="W530" s="790"/>
      <c r="X530" s="790"/>
      <c r="Y530" s="790"/>
      <c r="Z530" s="793"/>
      <c r="AA530" s="190">
        <v>1</v>
      </c>
      <c r="AB530" s="194"/>
      <c r="AC530" s="195"/>
      <c r="AD530" s="195"/>
      <c r="AE530" s="196"/>
      <c r="AF530" s="796"/>
      <c r="AG530" s="790"/>
      <c r="AH530" s="790"/>
      <c r="AI530" s="790"/>
      <c r="AJ530" s="793"/>
      <c r="AK530" s="190">
        <v>1</v>
      </c>
      <c r="AL530" s="194"/>
      <c r="AM530" s="195"/>
      <c r="AN530" s="195"/>
      <c r="AO530" s="196"/>
      <c r="AP530" s="796"/>
      <c r="AQ530" s="790"/>
      <c r="AR530" s="790"/>
      <c r="AS530" s="790"/>
      <c r="AT530" s="793"/>
      <c r="AU530" s="190">
        <v>1</v>
      </c>
      <c r="AV530" s="194"/>
      <c r="AW530" s="195"/>
      <c r="AX530" s="195"/>
      <c r="AY530" s="196"/>
    </row>
    <row r="531" spans="2:54" x14ac:dyDescent="0.2">
      <c r="B531" s="796"/>
      <c r="C531" s="790"/>
      <c r="D531" s="790"/>
      <c r="E531" s="790"/>
      <c r="F531" s="793"/>
      <c r="G531" s="190">
        <v>2</v>
      </c>
      <c r="H531" s="194"/>
      <c r="I531" s="195"/>
      <c r="J531" s="195"/>
      <c r="K531" s="196"/>
      <c r="L531" s="796"/>
      <c r="M531" s="790"/>
      <c r="N531" s="790"/>
      <c r="O531" s="790"/>
      <c r="P531" s="793"/>
      <c r="Q531" s="190">
        <v>2</v>
      </c>
      <c r="R531" s="194"/>
      <c r="S531" s="195"/>
      <c r="T531" s="195"/>
      <c r="U531" s="196"/>
      <c r="V531" s="796"/>
      <c r="W531" s="790"/>
      <c r="X531" s="790"/>
      <c r="Y531" s="790"/>
      <c r="Z531" s="793"/>
      <c r="AA531" s="190">
        <v>2</v>
      </c>
      <c r="AB531" s="194"/>
      <c r="AC531" s="195"/>
      <c r="AD531" s="195"/>
      <c r="AE531" s="196"/>
      <c r="AF531" s="796"/>
      <c r="AG531" s="790"/>
      <c r="AH531" s="790"/>
      <c r="AI531" s="790"/>
      <c r="AJ531" s="793"/>
      <c r="AK531" s="190">
        <v>2</v>
      </c>
      <c r="AL531" s="194"/>
      <c r="AM531" s="195"/>
      <c r="AN531" s="195"/>
      <c r="AO531" s="196"/>
      <c r="AP531" s="796"/>
      <c r="AQ531" s="790"/>
      <c r="AR531" s="790"/>
      <c r="AS531" s="790"/>
      <c r="AT531" s="793"/>
      <c r="AU531" s="190">
        <v>2</v>
      </c>
      <c r="AV531" s="194"/>
      <c r="AW531" s="195"/>
      <c r="AX531" s="195"/>
      <c r="AY531" s="196"/>
    </row>
    <row r="532" spans="2:54" x14ac:dyDescent="0.2">
      <c r="B532" s="796"/>
      <c r="C532" s="790"/>
      <c r="D532" s="790"/>
      <c r="E532" s="790"/>
      <c r="F532" s="793"/>
      <c r="G532" s="190">
        <v>3</v>
      </c>
      <c r="H532" s="194"/>
      <c r="I532" s="195"/>
      <c r="J532" s="195"/>
      <c r="K532" s="196"/>
      <c r="L532" s="796"/>
      <c r="M532" s="790"/>
      <c r="N532" s="790"/>
      <c r="O532" s="790"/>
      <c r="P532" s="793"/>
      <c r="Q532" s="190">
        <v>3</v>
      </c>
      <c r="R532" s="194"/>
      <c r="S532" s="195"/>
      <c r="T532" s="195"/>
      <c r="U532" s="196"/>
      <c r="V532" s="796"/>
      <c r="W532" s="790"/>
      <c r="X532" s="790"/>
      <c r="Y532" s="790"/>
      <c r="Z532" s="793"/>
      <c r="AA532" s="190">
        <v>3</v>
      </c>
      <c r="AB532" s="194"/>
      <c r="AC532" s="195"/>
      <c r="AD532" s="195"/>
      <c r="AE532" s="196"/>
      <c r="AF532" s="796"/>
      <c r="AG532" s="790"/>
      <c r="AH532" s="790"/>
      <c r="AI532" s="790"/>
      <c r="AJ532" s="793"/>
      <c r="AK532" s="190">
        <v>3</v>
      </c>
      <c r="AL532" s="194"/>
      <c r="AM532" s="195"/>
      <c r="AN532" s="195"/>
      <c r="AO532" s="196"/>
      <c r="AP532" s="796"/>
      <c r="AQ532" s="790"/>
      <c r="AR532" s="790"/>
      <c r="AS532" s="790"/>
      <c r="AT532" s="793"/>
      <c r="AU532" s="190">
        <v>3</v>
      </c>
      <c r="AV532" s="194"/>
      <c r="AW532" s="195"/>
      <c r="AX532" s="195"/>
      <c r="AY532" s="196"/>
    </row>
    <row r="533" spans="2:54" x14ac:dyDescent="0.2">
      <c r="B533" s="796"/>
      <c r="C533" s="790"/>
      <c r="D533" s="790"/>
      <c r="E533" s="790"/>
      <c r="F533" s="793"/>
      <c r="G533" s="190">
        <v>4</v>
      </c>
      <c r="H533" s="194"/>
      <c r="I533" s="195"/>
      <c r="J533" s="195"/>
      <c r="K533" s="196"/>
      <c r="L533" s="796"/>
      <c r="M533" s="790"/>
      <c r="N533" s="790"/>
      <c r="O533" s="790"/>
      <c r="P533" s="793"/>
      <c r="Q533" s="190">
        <v>4</v>
      </c>
      <c r="R533" s="194"/>
      <c r="S533" s="195"/>
      <c r="T533" s="195"/>
      <c r="U533" s="196"/>
      <c r="V533" s="796"/>
      <c r="W533" s="790"/>
      <c r="X533" s="790"/>
      <c r="Y533" s="790"/>
      <c r="Z533" s="793"/>
      <c r="AA533" s="190">
        <v>4</v>
      </c>
      <c r="AB533" s="194"/>
      <c r="AC533" s="195"/>
      <c r="AD533" s="195"/>
      <c r="AE533" s="196"/>
      <c r="AF533" s="796"/>
      <c r="AG533" s="790"/>
      <c r="AH533" s="790"/>
      <c r="AI533" s="790"/>
      <c r="AJ533" s="793"/>
      <c r="AK533" s="190">
        <v>4</v>
      </c>
      <c r="AL533" s="194"/>
      <c r="AM533" s="195"/>
      <c r="AN533" s="195"/>
      <c r="AO533" s="196"/>
      <c r="AP533" s="796"/>
      <c r="AQ533" s="790"/>
      <c r="AR533" s="790"/>
      <c r="AS533" s="790"/>
      <c r="AT533" s="793"/>
      <c r="AU533" s="190">
        <v>4</v>
      </c>
      <c r="AV533" s="194"/>
      <c r="AW533" s="195"/>
      <c r="AX533" s="195"/>
      <c r="AY533" s="196"/>
    </row>
    <row r="534" spans="2:54" x14ac:dyDescent="0.2">
      <c r="B534" s="796"/>
      <c r="C534" s="790"/>
      <c r="D534" s="790"/>
      <c r="E534" s="790"/>
      <c r="F534" s="793"/>
      <c r="G534" s="190">
        <v>5</v>
      </c>
      <c r="H534" s="194"/>
      <c r="I534" s="195"/>
      <c r="J534" s="195"/>
      <c r="K534" s="196"/>
      <c r="L534" s="796"/>
      <c r="M534" s="790"/>
      <c r="N534" s="790"/>
      <c r="O534" s="790"/>
      <c r="P534" s="793"/>
      <c r="Q534" s="190">
        <v>5</v>
      </c>
      <c r="R534" s="194"/>
      <c r="S534" s="195"/>
      <c r="T534" s="195"/>
      <c r="U534" s="196"/>
      <c r="V534" s="796"/>
      <c r="W534" s="790"/>
      <c r="X534" s="790"/>
      <c r="Y534" s="790"/>
      <c r="Z534" s="793"/>
      <c r="AA534" s="190">
        <v>5</v>
      </c>
      <c r="AB534" s="194"/>
      <c r="AC534" s="195"/>
      <c r="AD534" s="195"/>
      <c r="AE534" s="196"/>
      <c r="AF534" s="796"/>
      <c r="AG534" s="790"/>
      <c r="AH534" s="790"/>
      <c r="AI534" s="790"/>
      <c r="AJ534" s="793"/>
      <c r="AK534" s="190">
        <v>5</v>
      </c>
      <c r="AL534" s="194"/>
      <c r="AM534" s="195"/>
      <c r="AN534" s="195"/>
      <c r="AO534" s="196"/>
      <c r="AP534" s="796"/>
      <c r="AQ534" s="790"/>
      <c r="AR534" s="790"/>
      <c r="AS534" s="790"/>
      <c r="AT534" s="793"/>
      <c r="AU534" s="190">
        <v>5</v>
      </c>
      <c r="AV534" s="194"/>
      <c r="AW534" s="195"/>
      <c r="AX534" s="195"/>
      <c r="AY534" s="196"/>
    </row>
    <row r="535" spans="2:54" x14ac:dyDescent="0.2">
      <c r="B535" s="796"/>
      <c r="C535" s="790"/>
      <c r="D535" s="790"/>
      <c r="E535" s="790"/>
      <c r="F535" s="793"/>
      <c r="G535" s="190">
        <v>6</v>
      </c>
      <c r="H535" s="194"/>
      <c r="I535" s="195"/>
      <c r="J535" s="195"/>
      <c r="K535" s="196"/>
      <c r="L535" s="796"/>
      <c r="M535" s="790"/>
      <c r="N535" s="790"/>
      <c r="O535" s="790"/>
      <c r="P535" s="793"/>
      <c r="Q535" s="190">
        <v>6</v>
      </c>
      <c r="R535" s="194"/>
      <c r="S535" s="195"/>
      <c r="T535" s="195"/>
      <c r="U535" s="196"/>
      <c r="V535" s="796"/>
      <c r="W535" s="790"/>
      <c r="X535" s="790"/>
      <c r="Y535" s="790"/>
      <c r="Z535" s="793"/>
      <c r="AA535" s="190">
        <v>6</v>
      </c>
      <c r="AB535" s="194"/>
      <c r="AC535" s="195"/>
      <c r="AD535" s="195"/>
      <c r="AE535" s="196"/>
      <c r="AF535" s="796"/>
      <c r="AG535" s="790"/>
      <c r="AH535" s="790"/>
      <c r="AI535" s="790"/>
      <c r="AJ535" s="793"/>
      <c r="AK535" s="190">
        <v>6</v>
      </c>
      <c r="AL535" s="194"/>
      <c r="AM535" s="195"/>
      <c r="AN535" s="195"/>
      <c r="AO535" s="196"/>
      <c r="AP535" s="796"/>
      <c r="AQ535" s="790"/>
      <c r="AR535" s="790"/>
      <c r="AS535" s="790"/>
      <c r="AT535" s="793"/>
      <c r="AU535" s="190">
        <v>6</v>
      </c>
      <c r="AV535" s="194"/>
      <c r="AW535" s="195"/>
      <c r="AX535" s="195"/>
      <c r="AY535" s="196"/>
    </row>
    <row r="536" spans="2:54" x14ac:dyDescent="0.2">
      <c r="B536" s="796"/>
      <c r="C536" s="790"/>
      <c r="D536" s="790"/>
      <c r="E536" s="790"/>
      <c r="F536" s="793"/>
      <c r="G536" s="190">
        <v>7</v>
      </c>
      <c r="H536" s="194"/>
      <c r="I536" s="195"/>
      <c r="J536" s="195"/>
      <c r="K536" s="196"/>
      <c r="L536" s="796"/>
      <c r="M536" s="790"/>
      <c r="N536" s="790"/>
      <c r="O536" s="790"/>
      <c r="P536" s="793"/>
      <c r="Q536" s="190">
        <v>7</v>
      </c>
      <c r="R536" s="194"/>
      <c r="S536" s="195"/>
      <c r="T536" s="195"/>
      <c r="U536" s="196"/>
      <c r="V536" s="796"/>
      <c r="W536" s="790"/>
      <c r="X536" s="790"/>
      <c r="Y536" s="790"/>
      <c r="Z536" s="793"/>
      <c r="AA536" s="190">
        <v>7</v>
      </c>
      <c r="AB536" s="194"/>
      <c r="AC536" s="195"/>
      <c r="AD536" s="195"/>
      <c r="AE536" s="196"/>
      <c r="AF536" s="796"/>
      <c r="AG536" s="790"/>
      <c r="AH536" s="790"/>
      <c r="AI536" s="790"/>
      <c r="AJ536" s="793"/>
      <c r="AK536" s="190">
        <v>7</v>
      </c>
      <c r="AL536" s="194"/>
      <c r="AM536" s="195"/>
      <c r="AN536" s="195"/>
      <c r="AO536" s="196"/>
      <c r="AP536" s="796"/>
      <c r="AQ536" s="790"/>
      <c r="AR536" s="790"/>
      <c r="AS536" s="790"/>
      <c r="AT536" s="793"/>
      <c r="AU536" s="190">
        <v>7</v>
      </c>
      <c r="AV536" s="194"/>
      <c r="AW536" s="195"/>
      <c r="AX536" s="195"/>
      <c r="AY536" s="196"/>
    </row>
    <row r="537" spans="2:54" x14ac:dyDescent="0.2">
      <c r="B537" s="796"/>
      <c r="C537" s="790"/>
      <c r="D537" s="790"/>
      <c r="E537" s="790"/>
      <c r="F537" s="793"/>
      <c r="G537" s="190">
        <v>8</v>
      </c>
      <c r="H537" s="194"/>
      <c r="I537" s="195"/>
      <c r="J537" s="195"/>
      <c r="K537" s="196"/>
      <c r="L537" s="796"/>
      <c r="M537" s="790"/>
      <c r="N537" s="790"/>
      <c r="O537" s="790"/>
      <c r="P537" s="793"/>
      <c r="Q537" s="190">
        <v>8</v>
      </c>
      <c r="R537" s="194"/>
      <c r="S537" s="195"/>
      <c r="T537" s="195"/>
      <c r="U537" s="196"/>
      <c r="V537" s="796"/>
      <c r="W537" s="790"/>
      <c r="X537" s="790"/>
      <c r="Y537" s="790"/>
      <c r="Z537" s="793"/>
      <c r="AA537" s="190">
        <v>8</v>
      </c>
      <c r="AB537" s="194"/>
      <c r="AC537" s="195"/>
      <c r="AD537" s="195"/>
      <c r="AE537" s="196"/>
      <c r="AF537" s="796"/>
      <c r="AG537" s="790"/>
      <c r="AH537" s="790"/>
      <c r="AI537" s="790"/>
      <c r="AJ537" s="793"/>
      <c r="AK537" s="190">
        <v>8</v>
      </c>
      <c r="AL537" s="194"/>
      <c r="AM537" s="195"/>
      <c r="AN537" s="195"/>
      <c r="AO537" s="196"/>
      <c r="AP537" s="796"/>
      <c r="AQ537" s="790"/>
      <c r="AR537" s="790"/>
      <c r="AS537" s="790"/>
      <c r="AT537" s="793"/>
      <c r="AU537" s="190">
        <v>8</v>
      </c>
      <c r="AV537" s="194"/>
      <c r="AW537" s="195"/>
      <c r="AX537" s="195"/>
      <c r="AY537" s="196"/>
    </row>
    <row r="538" spans="2:54" ht="13.5" thickBot="1" x14ac:dyDescent="0.25">
      <c r="B538" s="797"/>
      <c r="C538" s="791"/>
      <c r="D538" s="791"/>
      <c r="E538" s="791"/>
      <c r="F538" s="794"/>
      <c r="G538" s="28">
        <v>9</v>
      </c>
      <c r="H538" s="28"/>
      <c r="I538" s="29"/>
      <c r="J538" s="29"/>
      <c r="K538" s="27"/>
      <c r="L538" s="797"/>
      <c r="M538" s="791"/>
      <c r="N538" s="791"/>
      <c r="O538" s="791"/>
      <c r="P538" s="794"/>
      <c r="Q538" s="28">
        <v>9</v>
      </c>
      <c r="R538" s="28"/>
      <c r="S538" s="29"/>
      <c r="T538" s="29"/>
      <c r="U538" s="27"/>
      <c r="V538" s="797"/>
      <c r="W538" s="791"/>
      <c r="X538" s="791"/>
      <c r="Y538" s="791"/>
      <c r="Z538" s="794"/>
      <c r="AA538" s="28">
        <v>9</v>
      </c>
      <c r="AB538" s="28"/>
      <c r="AC538" s="29"/>
      <c r="AD538" s="29"/>
      <c r="AE538" s="27"/>
      <c r="AF538" s="797"/>
      <c r="AG538" s="791"/>
      <c r="AH538" s="791"/>
      <c r="AI538" s="791"/>
      <c r="AJ538" s="794"/>
      <c r="AK538" s="28">
        <v>9</v>
      </c>
      <c r="AL538" s="28"/>
      <c r="AM538" s="29"/>
      <c r="AN538" s="29"/>
      <c r="AO538" s="27"/>
      <c r="AP538" s="797"/>
      <c r="AQ538" s="791"/>
      <c r="AR538" s="791"/>
      <c r="AS538" s="791"/>
      <c r="AT538" s="794"/>
      <c r="AU538" s="28">
        <v>9</v>
      </c>
      <c r="AV538" s="28"/>
      <c r="AW538" s="29"/>
      <c r="AX538" s="29"/>
      <c r="AY538" s="27"/>
    </row>
    <row r="539" spans="2:54" ht="13.5" thickBot="1" x14ac:dyDescent="0.25">
      <c r="B539" s="783">
        <f>10000*COUNTA(F489:F538)</f>
        <v>0</v>
      </c>
      <c r="C539" s="784"/>
      <c r="D539" s="784"/>
      <c r="E539" s="784"/>
      <c r="F539" s="785"/>
      <c r="G539" s="40"/>
      <c r="H539" s="41"/>
      <c r="I539" s="41"/>
      <c r="J539" s="41"/>
      <c r="K539" s="41"/>
      <c r="L539" s="783">
        <f>10000*COUNTA(P489:P538)</f>
        <v>0</v>
      </c>
      <c r="M539" s="784"/>
      <c r="N539" s="784"/>
      <c r="O539" s="784"/>
      <c r="P539" s="785"/>
      <c r="Q539" s="40"/>
      <c r="R539" s="41"/>
      <c r="S539" s="41"/>
      <c r="T539" s="41"/>
      <c r="U539" s="41"/>
      <c r="V539" s="783">
        <f>10000*COUNTA(Z489:Z538)</f>
        <v>0</v>
      </c>
      <c r="W539" s="784"/>
      <c r="X539" s="784"/>
      <c r="Y539" s="784"/>
      <c r="Z539" s="785"/>
      <c r="AA539" s="40"/>
      <c r="AB539" s="41"/>
      <c r="AC539" s="41"/>
      <c r="AD539" s="41"/>
      <c r="AE539" s="41"/>
      <c r="AF539" s="783">
        <f>10000*COUNTA(AJ489:AJ538)</f>
        <v>0</v>
      </c>
      <c r="AG539" s="784"/>
      <c r="AH539" s="784"/>
      <c r="AI539" s="784"/>
      <c r="AJ539" s="785"/>
      <c r="AK539" s="40"/>
      <c r="AL539" s="41"/>
      <c r="AM539" s="41"/>
      <c r="AN539" s="41"/>
      <c r="AO539" s="41"/>
      <c r="AP539" s="783">
        <f>10000*COUNTA(AT489:AT538)</f>
        <v>0</v>
      </c>
      <c r="AQ539" s="784"/>
      <c r="AR539" s="784"/>
      <c r="AS539" s="784"/>
      <c r="AT539" s="785"/>
      <c r="AU539" s="40"/>
      <c r="AV539" s="41"/>
      <c r="AW539" s="41"/>
      <c r="AX539" s="41"/>
      <c r="AY539" s="41"/>
      <c r="AZ539" s="773" t="s">
        <v>638</v>
      </c>
      <c r="BA539" s="774"/>
      <c r="BB539" s="775"/>
    </row>
    <row r="543" spans="2:54" x14ac:dyDescent="0.2">
      <c r="B543" s="780" t="s">
        <v>639</v>
      </c>
      <c r="C543" s="781"/>
      <c r="D543" s="781"/>
      <c r="E543" s="781"/>
      <c r="F543" s="781"/>
      <c r="G543" s="781"/>
      <c r="H543" s="781"/>
      <c r="I543" s="781"/>
      <c r="J543" s="781"/>
      <c r="K543" s="781"/>
      <c r="L543" s="781"/>
      <c r="M543" s="781"/>
      <c r="N543" s="781"/>
      <c r="O543" s="781"/>
      <c r="P543" s="781"/>
      <c r="Q543" s="781"/>
      <c r="R543" s="781"/>
      <c r="S543" s="781"/>
      <c r="T543" s="781"/>
      <c r="U543" s="781"/>
      <c r="V543" s="781"/>
      <c r="W543" s="781"/>
      <c r="X543" s="781"/>
      <c r="Y543" s="781"/>
      <c r="Z543" s="781"/>
      <c r="AA543" s="781"/>
      <c r="AB543" s="781"/>
      <c r="AC543" s="781"/>
      <c r="AD543" s="781"/>
      <c r="AE543" s="781"/>
      <c r="AF543" s="781"/>
      <c r="AG543" s="781"/>
      <c r="AH543" s="781"/>
      <c r="AI543" s="781"/>
      <c r="AJ543" s="781"/>
      <c r="AK543" s="781"/>
      <c r="AL543" s="781"/>
      <c r="AM543" s="781"/>
      <c r="AN543" s="781"/>
      <c r="AO543" s="781"/>
      <c r="AP543" s="781"/>
      <c r="AQ543" s="781"/>
      <c r="AR543" s="781"/>
      <c r="AS543" s="781"/>
      <c r="AT543" s="781"/>
      <c r="AU543" s="781"/>
      <c r="AV543" s="781"/>
      <c r="AW543" s="781"/>
      <c r="AX543" s="781"/>
      <c r="AY543" s="782"/>
    </row>
    <row r="544" spans="2:54" x14ac:dyDescent="0.2">
      <c r="B544" s="780" t="s">
        <v>896</v>
      </c>
      <c r="C544" s="781"/>
      <c r="D544" s="781"/>
      <c r="E544" s="781"/>
      <c r="F544" s="781"/>
      <c r="G544" s="781"/>
      <c r="H544" s="781"/>
      <c r="I544" s="781"/>
      <c r="J544" s="781"/>
      <c r="K544" s="781"/>
      <c r="L544" s="781"/>
      <c r="M544" s="781"/>
      <c r="N544" s="781"/>
      <c r="O544" s="781"/>
      <c r="P544" s="781"/>
      <c r="Q544" s="781"/>
      <c r="R544" s="781"/>
      <c r="S544" s="781"/>
      <c r="T544" s="781"/>
      <c r="U544" s="781"/>
      <c r="V544" s="781"/>
      <c r="W544" s="781"/>
      <c r="X544" s="781"/>
      <c r="Y544" s="781"/>
      <c r="Z544" s="781"/>
      <c r="AA544" s="781"/>
      <c r="AB544" s="781"/>
      <c r="AC544" s="781"/>
      <c r="AD544" s="781"/>
      <c r="AE544" s="781"/>
      <c r="AF544" s="781"/>
      <c r="AG544" s="781"/>
      <c r="AH544" s="781"/>
      <c r="AI544" s="781"/>
      <c r="AJ544" s="781"/>
      <c r="AK544" s="781"/>
      <c r="AL544" s="781"/>
      <c r="AM544" s="781"/>
      <c r="AN544" s="781"/>
      <c r="AO544" s="781"/>
      <c r="AP544" s="781"/>
      <c r="AQ544" s="781"/>
      <c r="AR544" s="781"/>
      <c r="AS544" s="781"/>
      <c r="AT544" s="781"/>
      <c r="AU544" s="781"/>
      <c r="AV544" s="781"/>
      <c r="AW544" s="781"/>
      <c r="AX544" s="781"/>
      <c r="AY544" s="782"/>
    </row>
    <row r="545" spans="2:51" ht="25.5" customHeight="1" x14ac:dyDescent="0.2">
      <c r="B545" s="776" t="s">
        <v>500</v>
      </c>
      <c r="C545" s="777"/>
      <c r="D545" s="777"/>
      <c r="E545" s="777"/>
      <c r="F545" s="777"/>
      <c r="G545" s="777"/>
      <c r="H545" s="777"/>
      <c r="I545" s="777"/>
      <c r="J545" s="777"/>
      <c r="K545" s="777"/>
      <c r="L545" s="777"/>
      <c r="M545" s="777"/>
      <c r="N545" s="777"/>
      <c r="O545" s="777"/>
      <c r="P545" s="777"/>
      <c r="Q545" s="777"/>
      <c r="R545" s="777"/>
      <c r="S545" s="777"/>
      <c r="T545" s="777"/>
      <c r="U545" s="777"/>
      <c r="V545" s="777"/>
      <c r="W545" s="777"/>
      <c r="X545" s="777"/>
      <c r="Y545" s="777"/>
      <c r="Z545" s="777"/>
      <c r="AA545" s="777"/>
      <c r="AB545" s="777"/>
      <c r="AC545" s="777"/>
      <c r="AD545" s="777"/>
      <c r="AE545" s="777"/>
      <c r="AF545" s="777"/>
      <c r="AG545" s="777"/>
      <c r="AH545" s="777"/>
      <c r="AI545" s="777"/>
      <c r="AJ545" s="777"/>
      <c r="AK545" s="777"/>
      <c r="AL545" s="777"/>
      <c r="AM545" s="777"/>
      <c r="AN545" s="777"/>
      <c r="AO545" s="777"/>
      <c r="AP545" s="777"/>
      <c r="AQ545" s="777"/>
      <c r="AR545" s="777"/>
      <c r="AS545" s="777"/>
      <c r="AT545" s="777"/>
      <c r="AU545" s="777"/>
      <c r="AV545" s="777"/>
      <c r="AW545" s="777"/>
      <c r="AX545" s="777"/>
      <c r="AY545" s="778"/>
    </row>
    <row r="546" spans="2:51" ht="12.75" customHeight="1" x14ac:dyDescent="0.2">
      <c r="B546" s="801" t="s">
        <v>632</v>
      </c>
      <c r="C546" s="802"/>
      <c r="D546" s="802"/>
      <c r="E546" s="802"/>
      <c r="F546" s="802"/>
      <c r="G546" s="802"/>
      <c r="H546" s="802"/>
      <c r="I546" s="802"/>
      <c r="J546" s="802"/>
      <c r="K546" s="803"/>
      <c r="L546" s="817" t="s">
        <v>633</v>
      </c>
      <c r="M546" s="812"/>
      <c r="N546" s="812"/>
      <c r="O546" s="812"/>
      <c r="P546" s="812"/>
      <c r="Q546" s="812"/>
      <c r="R546" s="812"/>
      <c r="S546" s="812"/>
      <c r="T546" s="812"/>
      <c r="U546" s="818"/>
      <c r="V546" s="801" t="s">
        <v>634</v>
      </c>
      <c r="W546" s="802"/>
      <c r="X546" s="802"/>
      <c r="Y546" s="802"/>
      <c r="Z546" s="802"/>
      <c r="AA546" s="802"/>
      <c r="AB546" s="802"/>
      <c r="AC546" s="802"/>
      <c r="AD546" s="802"/>
      <c r="AE546" s="803"/>
      <c r="AF546" s="798" t="s">
        <v>635</v>
      </c>
      <c r="AG546" s="815"/>
      <c r="AH546" s="815"/>
      <c r="AI546" s="815"/>
      <c r="AJ546" s="815"/>
      <c r="AK546" s="815"/>
      <c r="AL546" s="815"/>
      <c r="AM546" s="815"/>
      <c r="AN546" s="815"/>
      <c r="AO546" s="816"/>
      <c r="AP546" s="817" t="s">
        <v>636</v>
      </c>
      <c r="AQ546" s="812"/>
      <c r="AR546" s="812"/>
      <c r="AS546" s="812"/>
      <c r="AT546" s="812"/>
      <c r="AU546" s="812"/>
      <c r="AV546" s="812"/>
      <c r="AW546" s="812"/>
      <c r="AX546" s="812"/>
      <c r="AY546" s="818"/>
    </row>
    <row r="547" spans="2:51" x14ac:dyDescent="0.2">
      <c r="B547" s="779" t="s">
        <v>656</v>
      </c>
      <c r="C547" s="779"/>
      <c r="D547" s="779"/>
      <c r="E547" s="779"/>
      <c r="F547" s="779"/>
      <c r="G547" s="786" t="s">
        <v>657</v>
      </c>
      <c r="H547" s="788" t="s">
        <v>658</v>
      </c>
      <c r="I547" s="788"/>
      <c r="J547" s="788"/>
      <c r="K547" s="788"/>
      <c r="L547" s="779" t="s">
        <v>656</v>
      </c>
      <c r="M547" s="779"/>
      <c r="N547" s="779"/>
      <c r="O547" s="779"/>
      <c r="P547" s="779"/>
      <c r="Q547" s="786" t="s">
        <v>657</v>
      </c>
      <c r="R547" s="788" t="s">
        <v>658</v>
      </c>
      <c r="S547" s="788"/>
      <c r="T547" s="788"/>
      <c r="U547" s="788"/>
      <c r="V547" s="779" t="s">
        <v>656</v>
      </c>
      <c r="W547" s="779"/>
      <c r="X547" s="779"/>
      <c r="Y547" s="779"/>
      <c r="Z547" s="779"/>
      <c r="AA547" s="786" t="s">
        <v>657</v>
      </c>
      <c r="AB547" s="788" t="s">
        <v>658</v>
      </c>
      <c r="AC547" s="788"/>
      <c r="AD547" s="788"/>
      <c r="AE547" s="788"/>
      <c r="AF547" s="779" t="s">
        <v>656</v>
      </c>
      <c r="AG547" s="779"/>
      <c r="AH547" s="779"/>
      <c r="AI547" s="779"/>
      <c r="AJ547" s="779"/>
      <c r="AK547" s="786" t="s">
        <v>657</v>
      </c>
      <c r="AL547" s="788" t="s">
        <v>658</v>
      </c>
      <c r="AM547" s="788"/>
      <c r="AN547" s="788"/>
      <c r="AO547" s="788"/>
      <c r="AP547" s="779" t="s">
        <v>656</v>
      </c>
      <c r="AQ547" s="779"/>
      <c r="AR547" s="779"/>
      <c r="AS547" s="779"/>
      <c r="AT547" s="779"/>
      <c r="AU547" s="786" t="s">
        <v>657</v>
      </c>
      <c r="AV547" s="788" t="s">
        <v>658</v>
      </c>
      <c r="AW547" s="788"/>
      <c r="AX547" s="788"/>
      <c r="AY547" s="788"/>
    </row>
    <row r="548" spans="2:51" x14ac:dyDescent="0.2">
      <c r="B548" s="22" t="s">
        <v>640</v>
      </c>
      <c r="C548" s="23" t="s">
        <v>653</v>
      </c>
      <c r="D548" s="23" t="s">
        <v>654</v>
      </c>
      <c r="E548" s="23" t="s">
        <v>655</v>
      </c>
      <c r="F548" s="24" t="s">
        <v>637</v>
      </c>
      <c r="G548" s="787"/>
      <c r="H548" s="788"/>
      <c r="I548" s="788"/>
      <c r="J548" s="788"/>
      <c r="K548" s="788"/>
      <c r="L548" s="22" t="s">
        <v>640</v>
      </c>
      <c r="M548" s="23" t="s">
        <v>653</v>
      </c>
      <c r="N548" s="23" t="s">
        <v>654</v>
      </c>
      <c r="O548" s="23" t="s">
        <v>655</v>
      </c>
      <c r="P548" s="24" t="s">
        <v>637</v>
      </c>
      <c r="Q548" s="787"/>
      <c r="R548" s="788"/>
      <c r="S548" s="788"/>
      <c r="T548" s="788"/>
      <c r="U548" s="788"/>
      <c r="V548" s="22" t="s">
        <v>640</v>
      </c>
      <c r="W548" s="23" t="s">
        <v>653</v>
      </c>
      <c r="X548" s="23" t="s">
        <v>654</v>
      </c>
      <c r="Y548" s="23" t="s">
        <v>655</v>
      </c>
      <c r="Z548" s="24" t="s">
        <v>637</v>
      </c>
      <c r="AA548" s="787"/>
      <c r="AB548" s="788"/>
      <c r="AC548" s="788"/>
      <c r="AD548" s="788"/>
      <c r="AE548" s="788"/>
      <c r="AF548" s="22" t="s">
        <v>640</v>
      </c>
      <c r="AG548" s="23" t="s">
        <v>653</v>
      </c>
      <c r="AH548" s="23" t="s">
        <v>654</v>
      </c>
      <c r="AI548" s="23" t="s">
        <v>655</v>
      </c>
      <c r="AJ548" s="24" t="s">
        <v>637</v>
      </c>
      <c r="AK548" s="787"/>
      <c r="AL548" s="788"/>
      <c r="AM548" s="788"/>
      <c r="AN548" s="788"/>
      <c r="AO548" s="788"/>
      <c r="AP548" s="22" t="s">
        <v>640</v>
      </c>
      <c r="AQ548" s="23" t="s">
        <v>653</v>
      </c>
      <c r="AR548" s="23" t="s">
        <v>654</v>
      </c>
      <c r="AS548" s="23" t="s">
        <v>655</v>
      </c>
      <c r="AT548" s="24" t="s">
        <v>637</v>
      </c>
      <c r="AU548" s="787"/>
      <c r="AV548" s="788"/>
      <c r="AW548" s="788"/>
      <c r="AX548" s="788"/>
      <c r="AY548" s="788"/>
    </row>
    <row r="549" spans="2:51" x14ac:dyDescent="0.2">
      <c r="B549" s="795"/>
      <c r="C549" s="789"/>
      <c r="D549" s="789"/>
      <c r="E549" s="789"/>
      <c r="F549" s="792"/>
      <c r="G549" s="189">
        <v>0</v>
      </c>
      <c r="H549" s="191"/>
      <c r="I549" s="192"/>
      <c r="J549" s="192"/>
      <c r="K549" s="193"/>
      <c r="L549" s="795"/>
      <c r="M549" s="789"/>
      <c r="N549" s="789"/>
      <c r="O549" s="789"/>
      <c r="P549" s="792"/>
      <c r="Q549" s="189">
        <v>0</v>
      </c>
      <c r="R549" s="191"/>
      <c r="S549" s="192"/>
      <c r="T549" s="192"/>
      <c r="U549" s="193"/>
      <c r="V549" s="795"/>
      <c r="W549" s="789"/>
      <c r="X549" s="789"/>
      <c r="Y549" s="789"/>
      <c r="Z549" s="792"/>
      <c r="AA549" s="189">
        <v>0</v>
      </c>
      <c r="AB549" s="191"/>
      <c r="AC549" s="192"/>
      <c r="AD549" s="192"/>
      <c r="AE549" s="193"/>
      <c r="AF549" s="795"/>
      <c r="AG549" s="789"/>
      <c r="AH549" s="789"/>
      <c r="AI549" s="789"/>
      <c r="AJ549" s="792"/>
      <c r="AK549" s="189">
        <v>0</v>
      </c>
      <c r="AL549" s="191"/>
      <c r="AM549" s="192"/>
      <c r="AN549" s="192"/>
      <c r="AO549" s="193"/>
      <c r="AP549" s="795"/>
      <c r="AQ549" s="789"/>
      <c r="AR549" s="789"/>
      <c r="AS549" s="789"/>
      <c r="AT549" s="792"/>
      <c r="AU549" s="189">
        <v>0</v>
      </c>
      <c r="AV549" s="191"/>
      <c r="AW549" s="192"/>
      <c r="AX549" s="192"/>
      <c r="AY549" s="193"/>
    </row>
    <row r="550" spans="2:51" x14ac:dyDescent="0.2">
      <c r="B550" s="796"/>
      <c r="C550" s="790"/>
      <c r="D550" s="790"/>
      <c r="E550" s="790"/>
      <c r="F550" s="793"/>
      <c r="G550" s="190">
        <v>1</v>
      </c>
      <c r="H550" s="194"/>
      <c r="I550" s="195"/>
      <c r="J550" s="195"/>
      <c r="K550" s="196"/>
      <c r="L550" s="796"/>
      <c r="M550" s="790"/>
      <c r="N550" s="790"/>
      <c r="O550" s="790"/>
      <c r="P550" s="793"/>
      <c r="Q550" s="190">
        <v>1</v>
      </c>
      <c r="R550" s="194"/>
      <c r="S550" s="195"/>
      <c r="T550" s="195"/>
      <c r="U550" s="196"/>
      <c r="V550" s="796"/>
      <c r="W550" s="790"/>
      <c r="X550" s="790"/>
      <c r="Y550" s="790"/>
      <c r="Z550" s="793"/>
      <c r="AA550" s="190">
        <v>1</v>
      </c>
      <c r="AB550" s="194"/>
      <c r="AC550" s="195"/>
      <c r="AD550" s="195"/>
      <c r="AE550" s="196"/>
      <c r="AF550" s="796"/>
      <c r="AG550" s="790"/>
      <c r="AH550" s="790"/>
      <c r="AI550" s="790"/>
      <c r="AJ550" s="793"/>
      <c r="AK550" s="190">
        <v>1</v>
      </c>
      <c r="AL550" s="194"/>
      <c r="AM550" s="195"/>
      <c r="AN550" s="195"/>
      <c r="AO550" s="196"/>
      <c r="AP550" s="796"/>
      <c r="AQ550" s="790"/>
      <c r="AR550" s="790"/>
      <c r="AS550" s="790"/>
      <c r="AT550" s="793"/>
      <c r="AU550" s="190">
        <v>1</v>
      </c>
      <c r="AV550" s="194"/>
      <c r="AW550" s="195"/>
      <c r="AX550" s="195"/>
      <c r="AY550" s="196"/>
    </row>
    <row r="551" spans="2:51" x14ac:dyDescent="0.2">
      <c r="B551" s="796"/>
      <c r="C551" s="790"/>
      <c r="D551" s="790"/>
      <c r="E551" s="790"/>
      <c r="F551" s="793"/>
      <c r="G551" s="190">
        <v>2</v>
      </c>
      <c r="H551" s="194"/>
      <c r="I551" s="195"/>
      <c r="J551" s="195"/>
      <c r="K551" s="196"/>
      <c r="L551" s="796"/>
      <c r="M551" s="790"/>
      <c r="N551" s="790"/>
      <c r="O551" s="790"/>
      <c r="P551" s="793"/>
      <c r="Q551" s="190">
        <v>2</v>
      </c>
      <c r="R551" s="194"/>
      <c r="S551" s="195"/>
      <c r="T551" s="195"/>
      <c r="U551" s="196"/>
      <c r="V551" s="796"/>
      <c r="W551" s="790"/>
      <c r="X551" s="790"/>
      <c r="Y551" s="790"/>
      <c r="Z551" s="793"/>
      <c r="AA551" s="190">
        <v>2</v>
      </c>
      <c r="AB551" s="194"/>
      <c r="AC551" s="195"/>
      <c r="AD551" s="195"/>
      <c r="AE551" s="196"/>
      <c r="AF551" s="796"/>
      <c r="AG551" s="790"/>
      <c r="AH551" s="790"/>
      <c r="AI551" s="790"/>
      <c r="AJ551" s="793"/>
      <c r="AK551" s="190">
        <v>2</v>
      </c>
      <c r="AL551" s="194"/>
      <c r="AM551" s="195"/>
      <c r="AN551" s="195"/>
      <c r="AO551" s="196"/>
      <c r="AP551" s="796"/>
      <c r="AQ551" s="790"/>
      <c r="AR551" s="790"/>
      <c r="AS551" s="790"/>
      <c r="AT551" s="793"/>
      <c r="AU551" s="190">
        <v>2</v>
      </c>
      <c r="AV551" s="194"/>
      <c r="AW551" s="195"/>
      <c r="AX551" s="195"/>
      <c r="AY551" s="196"/>
    </row>
    <row r="552" spans="2:51" x14ac:dyDescent="0.2">
      <c r="B552" s="796"/>
      <c r="C552" s="790"/>
      <c r="D552" s="790"/>
      <c r="E552" s="790"/>
      <c r="F552" s="793"/>
      <c r="G552" s="190">
        <v>3</v>
      </c>
      <c r="H552" s="194"/>
      <c r="I552" s="195"/>
      <c r="J552" s="195"/>
      <c r="K552" s="196"/>
      <c r="L552" s="796"/>
      <c r="M552" s="790"/>
      <c r="N552" s="790"/>
      <c r="O552" s="790"/>
      <c r="P552" s="793"/>
      <c r="Q552" s="190">
        <v>3</v>
      </c>
      <c r="R552" s="194"/>
      <c r="S552" s="195"/>
      <c r="T552" s="195"/>
      <c r="U552" s="196"/>
      <c r="V552" s="796"/>
      <c r="W552" s="790"/>
      <c r="X552" s="790"/>
      <c r="Y552" s="790"/>
      <c r="Z552" s="793"/>
      <c r="AA552" s="190">
        <v>3</v>
      </c>
      <c r="AB552" s="194"/>
      <c r="AC552" s="195"/>
      <c r="AD552" s="195"/>
      <c r="AE552" s="196"/>
      <c r="AF552" s="796"/>
      <c r="AG552" s="790"/>
      <c r="AH552" s="790"/>
      <c r="AI552" s="790"/>
      <c r="AJ552" s="793"/>
      <c r="AK552" s="190">
        <v>3</v>
      </c>
      <c r="AL552" s="194"/>
      <c r="AM552" s="195"/>
      <c r="AN552" s="195"/>
      <c r="AO552" s="196"/>
      <c r="AP552" s="796"/>
      <c r="AQ552" s="790"/>
      <c r="AR552" s="790"/>
      <c r="AS552" s="790"/>
      <c r="AT552" s="793"/>
      <c r="AU552" s="190">
        <v>3</v>
      </c>
      <c r="AV552" s="194"/>
      <c r="AW552" s="195"/>
      <c r="AX552" s="195"/>
      <c r="AY552" s="196"/>
    </row>
    <row r="553" spans="2:51" x14ac:dyDescent="0.2">
      <c r="B553" s="796"/>
      <c r="C553" s="790"/>
      <c r="D553" s="790"/>
      <c r="E553" s="790"/>
      <c r="F553" s="793"/>
      <c r="G553" s="190">
        <v>4</v>
      </c>
      <c r="H553" s="194"/>
      <c r="I553" s="195"/>
      <c r="J553" s="195"/>
      <c r="K553" s="196"/>
      <c r="L553" s="796"/>
      <c r="M553" s="790"/>
      <c r="N553" s="790"/>
      <c r="O553" s="790"/>
      <c r="P553" s="793"/>
      <c r="Q553" s="190">
        <v>4</v>
      </c>
      <c r="R553" s="194"/>
      <c r="S553" s="195"/>
      <c r="T553" s="195"/>
      <c r="U553" s="196"/>
      <c r="V553" s="796"/>
      <c r="W553" s="790"/>
      <c r="X553" s="790"/>
      <c r="Y553" s="790"/>
      <c r="Z553" s="793"/>
      <c r="AA553" s="190">
        <v>4</v>
      </c>
      <c r="AB553" s="194"/>
      <c r="AC553" s="195"/>
      <c r="AD553" s="195"/>
      <c r="AE553" s="196"/>
      <c r="AF553" s="796"/>
      <c r="AG553" s="790"/>
      <c r="AH553" s="790"/>
      <c r="AI553" s="790"/>
      <c r="AJ553" s="793"/>
      <c r="AK553" s="190">
        <v>4</v>
      </c>
      <c r="AL553" s="194"/>
      <c r="AM553" s="195"/>
      <c r="AN553" s="195"/>
      <c r="AO553" s="196"/>
      <c r="AP553" s="796"/>
      <c r="AQ553" s="790"/>
      <c r="AR553" s="790"/>
      <c r="AS553" s="790"/>
      <c r="AT553" s="793"/>
      <c r="AU553" s="190">
        <v>4</v>
      </c>
      <c r="AV553" s="194"/>
      <c r="AW553" s="195"/>
      <c r="AX553" s="195"/>
      <c r="AY553" s="196"/>
    </row>
    <row r="554" spans="2:51" x14ac:dyDescent="0.2">
      <c r="B554" s="796"/>
      <c r="C554" s="790"/>
      <c r="D554" s="790"/>
      <c r="E554" s="790"/>
      <c r="F554" s="793"/>
      <c r="G554" s="190">
        <v>5</v>
      </c>
      <c r="H554" s="194"/>
      <c r="I554" s="195"/>
      <c r="J554" s="195"/>
      <c r="K554" s="196"/>
      <c r="L554" s="796"/>
      <c r="M554" s="790"/>
      <c r="N554" s="790"/>
      <c r="O554" s="790"/>
      <c r="P554" s="793"/>
      <c r="Q554" s="190">
        <v>5</v>
      </c>
      <c r="R554" s="194"/>
      <c r="S554" s="195"/>
      <c r="T554" s="195"/>
      <c r="U554" s="196"/>
      <c r="V554" s="796"/>
      <c r="W554" s="790"/>
      <c r="X554" s="790"/>
      <c r="Y554" s="790"/>
      <c r="Z554" s="793"/>
      <c r="AA554" s="190">
        <v>5</v>
      </c>
      <c r="AB554" s="194"/>
      <c r="AC554" s="195"/>
      <c r="AD554" s="195"/>
      <c r="AE554" s="196"/>
      <c r="AF554" s="796"/>
      <c r="AG554" s="790"/>
      <c r="AH554" s="790"/>
      <c r="AI554" s="790"/>
      <c r="AJ554" s="793"/>
      <c r="AK554" s="190">
        <v>5</v>
      </c>
      <c r="AL554" s="194"/>
      <c r="AM554" s="195"/>
      <c r="AN554" s="195"/>
      <c r="AO554" s="196"/>
      <c r="AP554" s="796"/>
      <c r="AQ554" s="790"/>
      <c r="AR554" s="790"/>
      <c r="AS554" s="790"/>
      <c r="AT554" s="793"/>
      <c r="AU554" s="190">
        <v>5</v>
      </c>
      <c r="AV554" s="194"/>
      <c r="AW554" s="195"/>
      <c r="AX554" s="195"/>
      <c r="AY554" s="196"/>
    </row>
    <row r="555" spans="2:51" x14ac:dyDescent="0.2">
      <c r="B555" s="796"/>
      <c r="C555" s="790"/>
      <c r="D555" s="790"/>
      <c r="E555" s="790"/>
      <c r="F555" s="793"/>
      <c r="G555" s="190">
        <v>6</v>
      </c>
      <c r="H555" s="194"/>
      <c r="I555" s="195"/>
      <c r="J555" s="195"/>
      <c r="K555" s="196"/>
      <c r="L555" s="796"/>
      <c r="M555" s="790"/>
      <c r="N555" s="790"/>
      <c r="O555" s="790"/>
      <c r="P555" s="793"/>
      <c r="Q555" s="190">
        <v>6</v>
      </c>
      <c r="R555" s="194"/>
      <c r="S555" s="195"/>
      <c r="T555" s="195"/>
      <c r="U555" s="196"/>
      <c r="V555" s="796"/>
      <c r="W555" s="790"/>
      <c r="X555" s="790"/>
      <c r="Y555" s="790"/>
      <c r="Z555" s="793"/>
      <c r="AA555" s="190">
        <v>6</v>
      </c>
      <c r="AB555" s="194"/>
      <c r="AC555" s="195"/>
      <c r="AD555" s="195"/>
      <c r="AE555" s="196"/>
      <c r="AF555" s="796"/>
      <c r="AG555" s="790"/>
      <c r="AH555" s="790"/>
      <c r="AI555" s="790"/>
      <c r="AJ555" s="793"/>
      <c r="AK555" s="190">
        <v>6</v>
      </c>
      <c r="AL555" s="194"/>
      <c r="AM555" s="195"/>
      <c r="AN555" s="195"/>
      <c r="AO555" s="196"/>
      <c r="AP555" s="796"/>
      <c r="AQ555" s="790"/>
      <c r="AR555" s="790"/>
      <c r="AS555" s="790"/>
      <c r="AT555" s="793"/>
      <c r="AU555" s="190">
        <v>6</v>
      </c>
      <c r="AV555" s="194"/>
      <c r="AW555" s="195"/>
      <c r="AX555" s="195"/>
      <c r="AY555" s="196"/>
    </row>
    <row r="556" spans="2:51" x14ac:dyDescent="0.2">
      <c r="B556" s="796"/>
      <c r="C556" s="790"/>
      <c r="D556" s="790"/>
      <c r="E556" s="790"/>
      <c r="F556" s="793"/>
      <c r="G556" s="190">
        <v>7</v>
      </c>
      <c r="H556" s="194"/>
      <c r="I556" s="195"/>
      <c r="J556" s="195"/>
      <c r="K556" s="196"/>
      <c r="L556" s="796"/>
      <c r="M556" s="790"/>
      <c r="N556" s="790"/>
      <c r="O556" s="790"/>
      <c r="P556" s="793"/>
      <c r="Q556" s="190">
        <v>7</v>
      </c>
      <c r="R556" s="194"/>
      <c r="S556" s="195"/>
      <c r="T556" s="195"/>
      <c r="U556" s="196"/>
      <c r="V556" s="796"/>
      <c r="W556" s="790"/>
      <c r="X556" s="790"/>
      <c r="Y556" s="790"/>
      <c r="Z556" s="793"/>
      <c r="AA556" s="190">
        <v>7</v>
      </c>
      <c r="AB556" s="194"/>
      <c r="AC556" s="195"/>
      <c r="AD556" s="195"/>
      <c r="AE556" s="196"/>
      <c r="AF556" s="796"/>
      <c r="AG556" s="790"/>
      <c r="AH556" s="790"/>
      <c r="AI556" s="790"/>
      <c r="AJ556" s="793"/>
      <c r="AK556" s="190">
        <v>7</v>
      </c>
      <c r="AL556" s="194"/>
      <c r="AM556" s="195"/>
      <c r="AN556" s="195"/>
      <c r="AO556" s="196"/>
      <c r="AP556" s="796"/>
      <c r="AQ556" s="790"/>
      <c r="AR556" s="790"/>
      <c r="AS556" s="790"/>
      <c r="AT556" s="793"/>
      <c r="AU556" s="190">
        <v>7</v>
      </c>
      <c r="AV556" s="194"/>
      <c r="AW556" s="195"/>
      <c r="AX556" s="195"/>
      <c r="AY556" s="196"/>
    </row>
    <row r="557" spans="2:51" x14ac:dyDescent="0.2">
      <c r="B557" s="796"/>
      <c r="C557" s="790"/>
      <c r="D557" s="790"/>
      <c r="E557" s="790"/>
      <c r="F557" s="793"/>
      <c r="G557" s="190">
        <v>8</v>
      </c>
      <c r="H557" s="194"/>
      <c r="I557" s="195"/>
      <c r="J557" s="195"/>
      <c r="K557" s="196"/>
      <c r="L557" s="796"/>
      <c r="M557" s="790"/>
      <c r="N557" s="790"/>
      <c r="O557" s="790"/>
      <c r="P557" s="793"/>
      <c r="Q557" s="190">
        <v>8</v>
      </c>
      <c r="R557" s="194"/>
      <c r="S557" s="195"/>
      <c r="T557" s="195"/>
      <c r="U557" s="196"/>
      <c r="V557" s="796"/>
      <c r="W557" s="790"/>
      <c r="X557" s="790"/>
      <c r="Y557" s="790"/>
      <c r="Z557" s="793"/>
      <c r="AA557" s="190">
        <v>8</v>
      </c>
      <c r="AB557" s="194"/>
      <c r="AC557" s="195"/>
      <c r="AD557" s="195"/>
      <c r="AE557" s="196"/>
      <c r="AF557" s="796"/>
      <c r="AG557" s="790"/>
      <c r="AH557" s="790"/>
      <c r="AI557" s="790"/>
      <c r="AJ557" s="793"/>
      <c r="AK557" s="190">
        <v>8</v>
      </c>
      <c r="AL557" s="194"/>
      <c r="AM557" s="195"/>
      <c r="AN557" s="195"/>
      <c r="AO557" s="196"/>
      <c r="AP557" s="796"/>
      <c r="AQ557" s="790"/>
      <c r="AR557" s="790"/>
      <c r="AS557" s="790"/>
      <c r="AT557" s="793"/>
      <c r="AU557" s="190">
        <v>8</v>
      </c>
      <c r="AV557" s="194"/>
      <c r="AW557" s="195"/>
      <c r="AX557" s="195"/>
      <c r="AY557" s="196"/>
    </row>
    <row r="558" spans="2:51" x14ac:dyDescent="0.2">
      <c r="B558" s="797"/>
      <c r="C558" s="791"/>
      <c r="D558" s="791"/>
      <c r="E558" s="791"/>
      <c r="F558" s="794"/>
      <c r="G558" s="28">
        <v>9</v>
      </c>
      <c r="H558" s="28"/>
      <c r="I558" s="29"/>
      <c r="J558" s="29"/>
      <c r="K558" s="27"/>
      <c r="L558" s="797"/>
      <c r="M558" s="791"/>
      <c r="N558" s="791"/>
      <c r="O558" s="791"/>
      <c r="P558" s="794"/>
      <c r="Q558" s="28">
        <v>9</v>
      </c>
      <c r="R558" s="28"/>
      <c r="S558" s="29"/>
      <c r="T558" s="29"/>
      <c r="U558" s="27"/>
      <c r="V558" s="797"/>
      <c r="W558" s="791"/>
      <c r="X558" s="791"/>
      <c r="Y558" s="791"/>
      <c r="Z558" s="794"/>
      <c r="AA558" s="28">
        <v>9</v>
      </c>
      <c r="AB558" s="28"/>
      <c r="AC558" s="29"/>
      <c r="AD558" s="29"/>
      <c r="AE558" s="27"/>
      <c r="AF558" s="797"/>
      <c r="AG558" s="791"/>
      <c r="AH558" s="791"/>
      <c r="AI558" s="791"/>
      <c r="AJ558" s="794"/>
      <c r="AK558" s="28">
        <v>9</v>
      </c>
      <c r="AL558" s="28"/>
      <c r="AM558" s="29"/>
      <c r="AN558" s="29"/>
      <c r="AO558" s="27"/>
      <c r="AP558" s="797"/>
      <c r="AQ558" s="791"/>
      <c r="AR558" s="791"/>
      <c r="AS558" s="791"/>
      <c r="AT558" s="794"/>
      <c r="AU558" s="28">
        <v>9</v>
      </c>
      <c r="AV558" s="28"/>
      <c r="AW558" s="29"/>
      <c r="AX558" s="29"/>
      <c r="AY558" s="27"/>
    </row>
    <row r="559" spans="2:51" x14ac:dyDescent="0.2">
      <c r="B559" s="795"/>
      <c r="C559" s="789"/>
      <c r="D559" s="789"/>
      <c r="E559" s="789"/>
      <c r="F559" s="792"/>
      <c r="G559" s="189">
        <v>0</v>
      </c>
      <c r="H559" s="191"/>
      <c r="I559" s="192"/>
      <c r="J559" s="192"/>
      <c r="K559" s="193"/>
      <c r="L559" s="795"/>
      <c r="M559" s="789"/>
      <c r="N559" s="789"/>
      <c r="O559" s="789"/>
      <c r="P559" s="792"/>
      <c r="Q559" s="189">
        <v>0</v>
      </c>
      <c r="R559" s="191"/>
      <c r="S559" s="192"/>
      <c r="T559" s="192"/>
      <c r="U559" s="193"/>
      <c r="V559" s="795"/>
      <c r="W559" s="789"/>
      <c r="X559" s="789"/>
      <c r="Y559" s="789"/>
      <c r="Z559" s="792"/>
      <c r="AA559" s="189">
        <v>0</v>
      </c>
      <c r="AB559" s="191"/>
      <c r="AC559" s="192"/>
      <c r="AD559" s="192"/>
      <c r="AE559" s="193"/>
      <c r="AF559" s="795"/>
      <c r="AG559" s="789"/>
      <c r="AH559" s="789"/>
      <c r="AI559" s="789"/>
      <c r="AJ559" s="792"/>
      <c r="AK559" s="189">
        <v>0</v>
      </c>
      <c r="AL559" s="191"/>
      <c r="AM559" s="192"/>
      <c r="AN559" s="192"/>
      <c r="AO559" s="193"/>
      <c r="AP559" s="795"/>
      <c r="AQ559" s="789"/>
      <c r="AR559" s="789"/>
      <c r="AS559" s="789"/>
      <c r="AT559" s="792"/>
      <c r="AU559" s="189">
        <v>0</v>
      </c>
      <c r="AV559" s="191"/>
      <c r="AW559" s="192"/>
      <c r="AX559" s="192"/>
      <c r="AY559" s="193"/>
    </row>
    <row r="560" spans="2:51" x14ac:dyDescent="0.2">
      <c r="B560" s="796"/>
      <c r="C560" s="790"/>
      <c r="D560" s="790"/>
      <c r="E560" s="790"/>
      <c r="F560" s="793"/>
      <c r="G560" s="190">
        <v>1</v>
      </c>
      <c r="H560" s="194"/>
      <c r="I560" s="195"/>
      <c r="J560" s="195"/>
      <c r="K560" s="196"/>
      <c r="L560" s="796"/>
      <c r="M560" s="790"/>
      <c r="N560" s="790"/>
      <c r="O560" s="790"/>
      <c r="P560" s="793"/>
      <c r="Q560" s="190">
        <v>1</v>
      </c>
      <c r="R560" s="194"/>
      <c r="S560" s="195"/>
      <c r="T560" s="195"/>
      <c r="U560" s="196"/>
      <c r="V560" s="796"/>
      <c r="W560" s="790"/>
      <c r="X560" s="790"/>
      <c r="Y560" s="790"/>
      <c r="Z560" s="793"/>
      <c r="AA560" s="190">
        <v>1</v>
      </c>
      <c r="AB560" s="194"/>
      <c r="AC560" s="195"/>
      <c r="AD560" s="195"/>
      <c r="AE560" s="196"/>
      <c r="AF560" s="796"/>
      <c r="AG560" s="790"/>
      <c r="AH560" s="790"/>
      <c r="AI560" s="790"/>
      <c r="AJ560" s="793"/>
      <c r="AK560" s="190">
        <v>1</v>
      </c>
      <c r="AL560" s="194"/>
      <c r="AM560" s="195"/>
      <c r="AN560" s="195"/>
      <c r="AO560" s="196"/>
      <c r="AP560" s="796"/>
      <c r="AQ560" s="790"/>
      <c r="AR560" s="790"/>
      <c r="AS560" s="790"/>
      <c r="AT560" s="793"/>
      <c r="AU560" s="190">
        <v>1</v>
      </c>
      <c r="AV560" s="194"/>
      <c r="AW560" s="195"/>
      <c r="AX560" s="195"/>
      <c r="AY560" s="196"/>
    </row>
    <row r="561" spans="2:51" x14ac:dyDescent="0.2">
      <c r="B561" s="796"/>
      <c r="C561" s="790"/>
      <c r="D561" s="790"/>
      <c r="E561" s="790"/>
      <c r="F561" s="793"/>
      <c r="G561" s="190">
        <v>2</v>
      </c>
      <c r="H561" s="194"/>
      <c r="I561" s="195"/>
      <c r="J561" s="195"/>
      <c r="K561" s="196"/>
      <c r="L561" s="796"/>
      <c r="M561" s="790"/>
      <c r="N561" s="790"/>
      <c r="O561" s="790"/>
      <c r="P561" s="793"/>
      <c r="Q561" s="190">
        <v>2</v>
      </c>
      <c r="R561" s="194"/>
      <c r="S561" s="195"/>
      <c r="T561" s="195"/>
      <c r="U561" s="196"/>
      <c r="V561" s="796"/>
      <c r="W561" s="790"/>
      <c r="X561" s="790"/>
      <c r="Y561" s="790"/>
      <c r="Z561" s="793"/>
      <c r="AA561" s="190">
        <v>2</v>
      </c>
      <c r="AB561" s="194"/>
      <c r="AC561" s="195"/>
      <c r="AD561" s="195"/>
      <c r="AE561" s="196"/>
      <c r="AF561" s="796"/>
      <c r="AG561" s="790"/>
      <c r="AH561" s="790"/>
      <c r="AI561" s="790"/>
      <c r="AJ561" s="793"/>
      <c r="AK561" s="190">
        <v>2</v>
      </c>
      <c r="AL561" s="194"/>
      <c r="AM561" s="195"/>
      <c r="AN561" s="195"/>
      <c r="AO561" s="196"/>
      <c r="AP561" s="796"/>
      <c r="AQ561" s="790"/>
      <c r="AR561" s="790"/>
      <c r="AS561" s="790"/>
      <c r="AT561" s="793"/>
      <c r="AU561" s="190">
        <v>2</v>
      </c>
      <c r="AV561" s="194"/>
      <c r="AW561" s="195"/>
      <c r="AX561" s="195"/>
      <c r="AY561" s="196"/>
    </row>
    <row r="562" spans="2:51" x14ac:dyDescent="0.2">
      <c r="B562" s="796"/>
      <c r="C562" s="790"/>
      <c r="D562" s="790"/>
      <c r="E562" s="790"/>
      <c r="F562" s="793"/>
      <c r="G562" s="190">
        <v>3</v>
      </c>
      <c r="H562" s="194"/>
      <c r="I562" s="195"/>
      <c r="J562" s="195"/>
      <c r="K562" s="196"/>
      <c r="L562" s="796"/>
      <c r="M562" s="790"/>
      <c r="N562" s="790"/>
      <c r="O562" s="790"/>
      <c r="P562" s="793"/>
      <c r="Q562" s="190">
        <v>3</v>
      </c>
      <c r="R562" s="194"/>
      <c r="S562" s="195"/>
      <c r="T562" s="195"/>
      <c r="U562" s="196"/>
      <c r="V562" s="796"/>
      <c r="W562" s="790"/>
      <c r="X562" s="790"/>
      <c r="Y562" s="790"/>
      <c r="Z562" s="793"/>
      <c r="AA562" s="190">
        <v>3</v>
      </c>
      <c r="AB562" s="194"/>
      <c r="AC562" s="195"/>
      <c r="AD562" s="195"/>
      <c r="AE562" s="196"/>
      <c r="AF562" s="796"/>
      <c r="AG562" s="790"/>
      <c r="AH562" s="790"/>
      <c r="AI562" s="790"/>
      <c r="AJ562" s="793"/>
      <c r="AK562" s="190">
        <v>3</v>
      </c>
      <c r="AL562" s="194"/>
      <c r="AM562" s="195"/>
      <c r="AN562" s="195"/>
      <c r="AO562" s="196"/>
      <c r="AP562" s="796"/>
      <c r="AQ562" s="790"/>
      <c r="AR562" s="790"/>
      <c r="AS562" s="790"/>
      <c r="AT562" s="793"/>
      <c r="AU562" s="190">
        <v>3</v>
      </c>
      <c r="AV562" s="194"/>
      <c r="AW562" s="195"/>
      <c r="AX562" s="195"/>
      <c r="AY562" s="196"/>
    </row>
    <row r="563" spans="2:51" x14ac:dyDescent="0.2">
      <c r="B563" s="796"/>
      <c r="C563" s="790"/>
      <c r="D563" s="790"/>
      <c r="E563" s="790"/>
      <c r="F563" s="793"/>
      <c r="G563" s="190">
        <v>4</v>
      </c>
      <c r="H563" s="194"/>
      <c r="I563" s="195"/>
      <c r="J563" s="195"/>
      <c r="K563" s="196"/>
      <c r="L563" s="796"/>
      <c r="M563" s="790"/>
      <c r="N563" s="790"/>
      <c r="O563" s="790"/>
      <c r="P563" s="793"/>
      <c r="Q563" s="190">
        <v>4</v>
      </c>
      <c r="R563" s="194"/>
      <c r="S563" s="195"/>
      <c r="T563" s="195"/>
      <c r="U563" s="196"/>
      <c r="V563" s="796"/>
      <c r="W563" s="790"/>
      <c r="X563" s="790"/>
      <c r="Y563" s="790"/>
      <c r="Z563" s="793"/>
      <c r="AA563" s="190">
        <v>4</v>
      </c>
      <c r="AB563" s="194"/>
      <c r="AC563" s="195"/>
      <c r="AD563" s="195"/>
      <c r="AE563" s="196"/>
      <c r="AF563" s="796"/>
      <c r="AG563" s="790"/>
      <c r="AH563" s="790"/>
      <c r="AI563" s="790"/>
      <c r="AJ563" s="793"/>
      <c r="AK563" s="190">
        <v>4</v>
      </c>
      <c r="AL563" s="194"/>
      <c r="AM563" s="195"/>
      <c r="AN563" s="195"/>
      <c r="AO563" s="196"/>
      <c r="AP563" s="796"/>
      <c r="AQ563" s="790"/>
      <c r="AR563" s="790"/>
      <c r="AS563" s="790"/>
      <c r="AT563" s="793"/>
      <c r="AU563" s="190">
        <v>4</v>
      </c>
      <c r="AV563" s="194"/>
      <c r="AW563" s="195"/>
      <c r="AX563" s="195"/>
      <c r="AY563" s="196"/>
    </row>
    <row r="564" spans="2:51" x14ac:dyDescent="0.2">
      <c r="B564" s="796"/>
      <c r="C564" s="790"/>
      <c r="D564" s="790"/>
      <c r="E564" s="790"/>
      <c r="F564" s="793"/>
      <c r="G564" s="190">
        <v>5</v>
      </c>
      <c r="H564" s="194"/>
      <c r="I564" s="195"/>
      <c r="J564" s="195"/>
      <c r="K564" s="196"/>
      <c r="L564" s="796"/>
      <c r="M564" s="790"/>
      <c r="N564" s="790"/>
      <c r="O564" s="790"/>
      <c r="P564" s="793"/>
      <c r="Q564" s="190">
        <v>5</v>
      </c>
      <c r="R564" s="194"/>
      <c r="S564" s="195"/>
      <c r="T564" s="195"/>
      <c r="U564" s="196"/>
      <c r="V564" s="796"/>
      <c r="W564" s="790"/>
      <c r="X564" s="790"/>
      <c r="Y564" s="790"/>
      <c r="Z564" s="793"/>
      <c r="AA564" s="190">
        <v>5</v>
      </c>
      <c r="AB564" s="194"/>
      <c r="AC564" s="195"/>
      <c r="AD564" s="195"/>
      <c r="AE564" s="196"/>
      <c r="AF564" s="796"/>
      <c r="AG564" s="790"/>
      <c r="AH564" s="790"/>
      <c r="AI564" s="790"/>
      <c r="AJ564" s="793"/>
      <c r="AK564" s="190">
        <v>5</v>
      </c>
      <c r="AL564" s="194"/>
      <c r="AM564" s="195"/>
      <c r="AN564" s="195"/>
      <c r="AO564" s="196"/>
      <c r="AP564" s="796"/>
      <c r="AQ564" s="790"/>
      <c r="AR564" s="790"/>
      <c r="AS564" s="790"/>
      <c r="AT564" s="793"/>
      <c r="AU564" s="190">
        <v>5</v>
      </c>
      <c r="AV564" s="194"/>
      <c r="AW564" s="195"/>
      <c r="AX564" s="195"/>
      <c r="AY564" s="196"/>
    </row>
    <row r="565" spans="2:51" x14ac:dyDescent="0.2">
      <c r="B565" s="796"/>
      <c r="C565" s="790"/>
      <c r="D565" s="790"/>
      <c r="E565" s="790"/>
      <c r="F565" s="793"/>
      <c r="G565" s="190">
        <v>6</v>
      </c>
      <c r="H565" s="194"/>
      <c r="I565" s="195"/>
      <c r="J565" s="195"/>
      <c r="K565" s="196"/>
      <c r="L565" s="796"/>
      <c r="M565" s="790"/>
      <c r="N565" s="790"/>
      <c r="O565" s="790"/>
      <c r="P565" s="793"/>
      <c r="Q565" s="190">
        <v>6</v>
      </c>
      <c r="R565" s="194"/>
      <c r="S565" s="195"/>
      <c r="T565" s="195"/>
      <c r="U565" s="196"/>
      <c r="V565" s="796"/>
      <c r="W565" s="790"/>
      <c r="X565" s="790"/>
      <c r="Y565" s="790"/>
      <c r="Z565" s="793"/>
      <c r="AA565" s="190">
        <v>6</v>
      </c>
      <c r="AB565" s="194"/>
      <c r="AC565" s="195"/>
      <c r="AD565" s="195"/>
      <c r="AE565" s="196"/>
      <c r="AF565" s="796"/>
      <c r="AG565" s="790"/>
      <c r="AH565" s="790"/>
      <c r="AI565" s="790"/>
      <c r="AJ565" s="793"/>
      <c r="AK565" s="190">
        <v>6</v>
      </c>
      <c r="AL565" s="194"/>
      <c r="AM565" s="195"/>
      <c r="AN565" s="195"/>
      <c r="AO565" s="196"/>
      <c r="AP565" s="796"/>
      <c r="AQ565" s="790"/>
      <c r="AR565" s="790"/>
      <c r="AS565" s="790"/>
      <c r="AT565" s="793"/>
      <c r="AU565" s="190">
        <v>6</v>
      </c>
      <c r="AV565" s="194"/>
      <c r="AW565" s="195"/>
      <c r="AX565" s="195"/>
      <c r="AY565" s="196"/>
    </row>
    <row r="566" spans="2:51" x14ac:dyDescent="0.2">
      <c r="B566" s="796"/>
      <c r="C566" s="790"/>
      <c r="D566" s="790"/>
      <c r="E566" s="790"/>
      <c r="F566" s="793"/>
      <c r="G566" s="190">
        <v>7</v>
      </c>
      <c r="H566" s="194"/>
      <c r="I566" s="195"/>
      <c r="J566" s="195"/>
      <c r="K566" s="196"/>
      <c r="L566" s="796"/>
      <c r="M566" s="790"/>
      <c r="N566" s="790"/>
      <c r="O566" s="790"/>
      <c r="P566" s="793"/>
      <c r="Q566" s="190">
        <v>7</v>
      </c>
      <c r="R566" s="194"/>
      <c r="S566" s="195"/>
      <c r="T566" s="195"/>
      <c r="U566" s="196"/>
      <c r="V566" s="796"/>
      <c r="W566" s="790"/>
      <c r="X566" s="790"/>
      <c r="Y566" s="790"/>
      <c r="Z566" s="793"/>
      <c r="AA566" s="190">
        <v>7</v>
      </c>
      <c r="AB566" s="194"/>
      <c r="AC566" s="195"/>
      <c r="AD566" s="195"/>
      <c r="AE566" s="196"/>
      <c r="AF566" s="796"/>
      <c r="AG566" s="790"/>
      <c r="AH566" s="790"/>
      <c r="AI566" s="790"/>
      <c r="AJ566" s="793"/>
      <c r="AK566" s="190">
        <v>7</v>
      </c>
      <c r="AL566" s="194"/>
      <c r="AM566" s="195"/>
      <c r="AN566" s="195"/>
      <c r="AO566" s="196"/>
      <c r="AP566" s="796"/>
      <c r="AQ566" s="790"/>
      <c r="AR566" s="790"/>
      <c r="AS566" s="790"/>
      <c r="AT566" s="793"/>
      <c r="AU566" s="190">
        <v>7</v>
      </c>
      <c r="AV566" s="194"/>
      <c r="AW566" s="195"/>
      <c r="AX566" s="195"/>
      <c r="AY566" s="196"/>
    </row>
    <row r="567" spans="2:51" x14ac:dyDescent="0.2">
      <c r="B567" s="796"/>
      <c r="C567" s="790"/>
      <c r="D567" s="790"/>
      <c r="E567" s="790"/>
      <c r="F567" s="793"/>
      <c r="G567" s="190">
        <v>8</v>
      </c>
      <c r="H567" s="194"/>
      <c r="I567" s="195"/>
      <c r="J567" s="195"/>
      <c r="K567" s="196"/>
      <c r="L567" s="796"/>
      <c r="M567" s="790"/>
      <c r="N567" s="790"/>
      <c r="O567" s="790"/>
      <c r="P567" s="793"/>
      <c r="Q567" s="190">
        <v>8</v>
      </c>
      <c r="R567" s="194"/>
      <c r="S567" s="195"/>
      <c r="T567" s="195"/>
      <c r="U567" s="196"/>
      <c r="V567" s="796"/>
      <c r="W567" s="790"/>
      <c r="X567" s="790"/>
      <c r="Y567" s="790"/>
      <c r="Z567" s="793"/>
      <c r="AA567" s="190">
        <v>8</v>
      </c>
      <c r="AB567" s="194"/>
      <c r="AC567" s="195"/>
      <c r="AD567" s="195"/>
      <c r="AE567" s="196"/>
      <c r="AF567" s="796"/>
      <c r="AG567" s="790"/>
      <c r="AH567" s="790"/>
      <c r="AI567" s="790"/>
      <c r="AJ567" s="793"/>
      <c r="AK567" s="190">
        <v>8</v>
      </c>
      <c r="AL567" s="194"/>
      <c r="AM567" s="195"/>
      <c r="AN567" s="195"/>
      <c r="AO567" s="196"/>
      <c r="AP567" s="796"/>
      <c r="AQ567" s="790"/>
      <c r="AR567" s="790"/>
      <c r="AS567" s="790"/>
      <c r="AT567" s="793"/>
      <c r="AU567" s="190">
        <v>8</v>
      </c>
      <c r="AV567" s="194"/>
      <c r="AW567" s="195"/>
      <c r="AX567" s="195"/>
      <c r="AY567" s="196"/>
    </row>
    <row r="568" spans="2:51" x14ac:dyDescent="0.2">
      <c r="B568" s="797"/>
      <c r="C568" s="791"/>
      <c r="D568" s="791"/>
      <c r="E568" s="791"/>
      <c r="F568" s="794"/>
      <c r="G568" s="28">
        <v>9</v>
      </c>
      <c r="H568" s="28"/>
      <c r="I568" s="29"/>
      <c r="J568" s="29"/>
      <c r="K568" s="27"/>
      <c r="L568" s="797"/>
      <c r="M568" s="791"/>
      <c r="N568" s="791"/>
      <c r="O568" s="791"/>
      <c r="P568" s="794"/>
      <c r="Q568" s="28">
        <v>9</v>
      </c>
      <c r="R568" s="28"/>
      <c r="S568" s="29"/>
      <c r="T568" s="29"/>
      <c r="U568" s="27"/>
      <c r="V568" s="797"/>
      <c r="W568" s="791"/>
      <c r="X568" s="791"/>
      <c r="Y568" s="791"/>
      <c r="Z568" s="794"/>
      <c r="AA568" s="28">
        <v>9</v>
      </c>
      <c r="AB568" s="28"/>
      <c r="AC568" s="29"/>
      <c r="AD568" s="29"/>
      <c r="AE568" s="27"/>
      <c r="AF568" s="797"/>
      <c r="AG568" s="791"/>
      <c r="AH568" s="791"/>
      <c r="AI568" s="791"/>
      <c r="AJ568" s="794"/>
      <c r="AK568" s="28">
        <v>9</v>
      </c>
      <c r="AL568" s="28"/>
      <c r="AM568" s="29"/>
      <c r="AN568" s="29"/>
      <c r="AO568" s="27"/>
      <c r="AP568" s="797"/>
      <c r="AQ568" s="791"/>
      <c r="AR568" s="791"/>
      <c r="AS568" s="791"/>
      <c r="AT568" s="794"/>
      <c r="AU568" s="28">
        <v>9</v>
      </c>
      <c r="AV568" s="28"/>
      <c r="AW568" s="29"/>
      <c r="AX568" s="29"/>
      <c r="AY568" s="27"/>
    </row>
    <row r="569" spans="2:51" x14ac:dyDescent="0.2">
      <c r="B569" s="795"/>
      <c r="C569" s="789"/>
      <c r="D569" s="789"/>
      <c r="E569" s="789"/>
      <c r="F569" s="792"/>
      <c r="G569" s="189">
        <v>0</v>
      </c>
      <c r="H569" s="191"/>
      <c r="I569" s="192"/>
      <c r="J569" s="192"/>
      <c r="K569" s="193"/>
      <c r="L569" s="795"/>
      <c r="M569" s="789"/>
      <c r="N569" s="789"/>
      <c r="O569" s="789"/>
      <c r="P569" s="792"/>
      <c r="Q569" s="189">
        <v>0</v>
      </c>
      <c r="R569" s="191"/>
      <c r="S569" s="192"/>
      <c r="T569" s="192"/>
      <c r="U569" s="193"/>
      <c r="V569" s="795"/>
      <c r="W569" s="789"/>
      <c r="X569" s="789"/>
      <c r="Y569" s="789"/>
      <c r="Z569" s="792"/>
      <c r="AA569" s="189">
        <v>0</v>
      </c>
      <c r="AB569" s="191"/>
      <c r="AC569" s="192"/>
      <c r="AD569" s="192"/>
      <c r="AE569" s="193"/>
      <c r="AF569" s="795"/>
      <c r="AG569" s="789"/>
      <c r="AH569" s="789"/>
      <c r="AI569" s="789"/>
      <c r="AJ569" s="792"/>
      <c r="AK569" s="189">
        <v>0</v>
      </c>
      <c r="AL569" s="191"/>
      <c r="AM569" s="192"/>
      <c r="AN569" s="192"/>
      <c r="AO569" s="193"/>
      <c r="AP569" s="795"/>
      <c r="AQ569" s="789"/>
      <c r="AR569" s="789"/>
      <c r="AS569" s="789"/>
      <c r="AT569" s="792"/>
      <c r="AU569" s="189">
        <v>0</v>
      </c>
      <c r="AV569" s="191"/>
      <c r="AW569" s="192"/>
      <c r="AX569" s="192"/>
      <c r="AY569" s="193"/>
    </row>
    <row r="570" spans="2:51" x14ac:dyDescent="0.2">
      <c r="B570" s="796"/>
      <c r="C570" s="790"/>
      <c r="D570" s="790"/>
      <c r="E570" s="790"/>
      <c r="F570" s="793"/>
      <c r="G570" s="190">
        <v>1</v>
      </c>
      <c r="H570" s="194"/>
      <c r="I570" s="195"/>
      <c r="J570" s="195"/>
      <c r="K570" s="196"/>
      <c r="L570" s="796"/>
      <c r="M570" s="790"/>
      <c r="N570" s="790"/>
      <c r="O570" s="790"/>
      <c r="P570" s="793"/>
      <c r="Q570" s="190">
        <v>1</v>
      </c>
      <c r="R570" s="194"/>
      <c r="S570" s="195"/>
      <c r="T570" s="195"/>
      <c r="U570" s="196"/>
      <c r="V570" s="796"/>
      <c r="W570" s="790"/>
      <c r="X570" s="790"/>
      <c r="Y570" s="790"/>
      <c r="Z570" s="793"/>
      <c r="AA570" s="190">
        <v>1</v>
      </c>
      <c r="AB570" s="194"/>
      <c r="AC570" s="195"/>
      <c r="AD570" s="195"/>
      <c r="AE570" s="196"/>
      <c r="AF570" s="796"/>
      <c r="AG570" s="790"/>
      <c r="AH570" s="790"/>
      <c r="AI570" s="790"/>
      <c r="AJ570" s="793"/>
      <c r="AK570" s="190">
        <v>1</v>
      </c>
      <c r="AL570" s="194"/>
      <c r="AM570" s="195"/>
      <c r="AN570" s="195"/>
      <c r="AO570" s="196"/>
      <c r="AP570" s="796"/>
      <c r="AQ570" s="790"/>
      <c r="AR570" s="790"/>
      <c r="AS570" s="790"/>
      <c r="AT570" s="793"/>
      <c r="AU570" s="190">
        <v>1</v>
      </c>
      <c r="AV570" s="194"/>
      <c r="AW570" s="195"/>
      <c r="AX570" s="195"/>
      <c r="AY570" s="196"/>
    </row>
    <row r="571" spans="2:51" x14ac:dyDescent="0.2">
      <c r="B571" s="796"/>
      <c r="C571" s="790"/>
      <c r="D571" s="790"/>
      <c r="E571" s="790"/>
      <c r="F571" s="793"/>
      <c r="G571" s="190">
        <v>2</v>
      </c>
      <c r="H571" s="194"/>
      <c r="I571" s="195"/>
      <c r="J571" s="195"/>
      <c r="K571" s="196"/>
      <c r="L571" s="796"/>
      <c r="M571" s="790"/>
      <c r="N571" s="790"/>
      <c r="O571" s="790"/>
      <c r="P571" s="793"/>
      <c r="Q571" s="190">
        <v>2</v>
      </c>
      <c r="R571" s="194"/>
      <c r="S571" s="195"/>
      <c r="T571" s="195"/>
      <c r="U571" s="196"/>
      <c r="V571" s="796"/>
      <c r="W571" s="790"/>
      <c r="X571" s="790"/>
      <c r="Y571" s="790"/>
      <c r="Z571" s="793"/>
      <c r="AA571" s="190">
        <v>2</v>
      </c>
      <c r="AB571" s="194"/>
      <c r="AC571" s="195"/>
      <c r="AD571" s="195"/>
      <c r="AE571" s="196"/>
      <c r="AF571" s="796"/>
      <c r="AG571" s="790"/>
      <c r="AH571" s="790"/>
      <c r="AI571" s="790"/>
      <c r="AJ571" s="793"/>
      <c r="AK571" s="190">
        <v>2</v>
      </c>
      <c r="AL571" s="194"/>
      <c r="AM571" s="195"/>
      <c r="AN571" s="195"/>
      <c r="AO571" s="196"/>
      <c r="AP571" s="796"/>
      <c r="AQ571" s="790"/>
      <c r="AR571" s="790"/>
      <c r="AS571" s="790"/>
      <c r="AT571" s="793"/>
      <c r="AU571" s="190">
        <v>2</v>
      </c>
      <c r="AV571" s="194"/>
      <c r="AW571" s="195"/>
      <c r="AX571" s="195"/>
      <c r="AY571" s="196"/>
    </row>
    <row r="572" spans="2:51" x14ac:dyDescent="0.2">
      <c r="B572" s="796"/>
      <c r="C572" s="790"/>
      <c r="D572" s="790"/>
      <c r="E572" s="790"/>
      <c r="F572" s="793"/>
      <c r="G572" s="190">
        <v>3</v>
      </c>
      <c r="H572" s="194"/>
      <c r="I572" s="195"/>
      <c r="J572" s="195"/>
      <c r="K572" s="196"/>
      <c r="L572" s="796"/>
      <c r="M572" s="790"/>
      <c r="N572" s="790"/>
      <c r="O572" s="790"/>
      <c r="P572" s="793"/>
      <c r="Q572" s="190">
        <v>3</v>
      </c>
      <c r="R572" s="194"/>
      <c r="S572" s="195"/>
      <c r="T572" s="195"/>
      <c r="U572" s="196"/>
      <c r="V572" s="796"/>
      <c r="W572" s="790"/>
      <c r="X572" s="790"/>
      <c r="Y572" s="790"/>
      <c r="Z572" s="793"/>
      <c r="AA572" s="190">
        <v>3</v>
      </c>
      <c r="AB572" s="194"/>
      <c r="AC572" s="195"/>
      <c r="AD572" s="195"/>
      <c r="AE572" s="196"/>
      <c r="AF572" s="796"/>
      <c r="AG572" s="790"/>
      <c r="AH572" s="790"/>
      <c r="AI572" s="790"/>
      <c r="AJ572" s="793"/>
      <c r="AK572" s="190">
        <v>3</v>
      </c>
      <c r="AL572" s="194"/>
      <c r="AM572" s="195"/>
      <c r="AN572" s="195"/>
      <c r="AO572" s="196"/>
      <c r="AP572" s="796"/>
      <c r="AQ572" s="790"/>
      <c r="AR572" s="790"/>
      <c r="AS572" s="790"/>
      <c r="AT572" s="793"/>
      <c r="AU572" s="190">
        <v>3</v>
      </c>
      <c r="AV572" s="194"/>
      <c r="AW572" s="195"/>
      <c r="AX572" s="195"/>
      <c r="AY572" s="196"/>
    </row>
    <row r="573" spans="2:51" x14ac:dyDescent="0.2">
      <c r="B573" s="796"/>
      <c r="C573" s="790"/>
      <c r="D573" s="790"/>
      <c r="E573" s="790"/>
      <c r="F573" s="793"/>
      <c r="G573" s="190">
        <v>4</v>
      </c>
      <c r="H573" s="194"/>
      <c r="I573" s="195"/>
      <c r="J573" s="195"/>
      <c r="K573" s="196"/>
      <c r="L573" s="796"/>
      <c r="M573" s="790"/>
      <c r="N573" s="790"/>
      <c r="O573" s="790"/>
      <c r="P573" s="793"/>
      <c r="Q573" s="190">
        <v>4</v>
      </c>
      <c r="R573" s="194"/>
      <c r="S573" s="195"/>
      <c r="T573" s="195"/>
      <c r="U573" s="196"/>
      <c r="V573" s="796"/>
      <c r="W573" s="790"/>
      <c r="X573" s="790"/>
      <c r="Y573" s="790"/>
      <c r="Z573" s="793"/>
      <c r="AA573" s="190">
        <v>4</v>
      </c>
      <c r="AB573" s="194"/>
      <c r="AC573" s="195"/>
      <c r="AD573" s="195"/>
      <c r="AE573" s="196"/>
      <c r="AF573" s="796"/>
      <c r="AG573" s="790"/>
      <c r="AH573" s="790"/>
      <c r="AI573" s="790"/>
      <c r="AJ573" s="793"/>
      <c r="AK573" s="190">
        <v>4</v>
      </c>
      <c r="AL573" s="194"/>
      <c r="AM573" s="195"/>
      <c r="AN573" s="195"/>
      <c r="AO573" s="196"/>
      <c r="AP573" s="796"/>
      <c r="AQ573" s="790"/>
      <c r="AR573" s="790"/>
      <c r="AS573" s="790"/>
      <c r="AT573" s="793"/>
      <c r="AU573" s="190">
        <v>4</v>
      </c>
      <c r="AV573" s="194"/>
      <c r="AW573" s="195"/>
      <c r="AX573" s="195"/>
      <c r="AY573" s="196"/>
    </row>
    <row r="574" spans="2:51" x14ac:dyDescent="0.2">
      <c r="B574" s="796"/>
      <c r="C574" s="790"/>
      <c r="D574" s="790"/>
      <c r="E574" s="790"/>
      <c r="F574" s="793"/>
      <c r="G574" s="190">
        <v>5</v>
      </c>
      <c r="H574" s="194"/>
      <c r="I574" s="195"/>
      <c r="J574" s="195"/>
      <c r="K574" s="196"/>
      <c r="L574" s="796"/>
      <c r="M574" s="790"/>
      <c r="N574" s="790"/>
      <c r="O574" s="790"/>
      <c r="P574" s="793"/>
      <c r="Q574" s="190">
        <v>5</v>
      </c>
      <c r="R574" s="194"/>
      <c r="S574" s="195"/>
      <c r="T574" s="195"/>
      <c r="U574" s="196"/>
      <c r="V574" s="796"/>
      <c r="W574" s="790"/>
      <c r="X574" s="790"/>
      <c r="Y574" s="790"/>
      <c r="Z574" s="793"/>
      <c r="AA574" s="190">
        <v>5</v>
      </c>
      <c r="AB574" s="194"/>
      <c r="AC574" s="195"/>
      <c r="AD574" s="195"/>
      <c r="AE574" s="196"/>
      <c r="AF574" s="796"/>
      <c r="AG574" s="790"/>
      <c r="AH574" s="790"/>
      <c r="AI574" s="790"/>
      <c r="AJ574" s="793"/>
      <c r="AK574" s="190">
        <v>5</v>
      </c>
      <c r="AL574" s="194"/>
      <c r="AM574" s="195"/>
      <c r="AN574" s="195"/>
      <c r="AO574" s="196"/>
      <c r="AP574" s="796"/>
      <c r="AQ574" s="790"/>
      <c r="AR574" s="790"/>
      <c r="AS574" s="790"/>
      <c r="AT574" s="793"/>
      <c r="AU574" s="190">
        <v>5</v>
      </c>
      <c r="AV574" s="194"/>
      <c r="AW574" s="195"/>
      <c r="AX574" s="195"/>
      <c r="AY574" s="196"/>
    </row>
    <row r="575" spans="2:51" x14ac:dyDescent="0.2">
      <c r="B575" s="796"/>
      <c r="C575" s="790"/>
      <c r="D575" s="790"/>
      <c r="E575" s="790"/>
      <c r="F575" s="793"/>
      <c r="G575" s="190">
        <v>6</v>
      </c>
      <c r="H575" s="194"/>
      <c r="I575" s="195"/>
      <c r="J575" s="195"/>
      <c r="K575" s="196"/>
      <c r="L575" s="796"/>
      <c r="M575" s="790"/>
      <c r="N575" s="790"/>
      <c r="O575" s="790"/>
      <c r="P575" s="793"/>
      <c r="Q575" s="190">
        <v>6</v>
      </c>
      <c r="R575" s="194"/>
      <c r="S575" s="195"/>
      <c r="T575" s="195"/>
      <c r="U575" s="196"/>
      <c r="V575" s="796"/>
      <c r="W575" s="790"/>
      <c r="X575" s="790"/>
      <c r="Y575" s="790"/>
      <c r="Z575" s="793"/>
      <c r="AA575" s="190">
        <v>6</v>
      </c>
      <c r="AB575" s="194"/>
      <c r="AC575" s="195"/>
      <c r="AD575" s="195"/>
      <c r="AE575" s="196"/>
      <c r="AF575" s="796"/>
      <c r="AG575" s="790"/>
      <c r="AH575" s="790"/>
      <c r="AI575" s="790"/>
      <c r="AJ575" s="793"/>
      <c r="AK575" s="190">
        <v>6</v>
      </c>
      <c r="AL575" s="194"/>
      <c r="AM575" s="195"/>
      <c r="AN575" s="195"/>
      <c r="AO575" s="196"/>
      <c r="AP575" s="796"/>
      <c r="AQ575" s="790"/>
      <c r="AR575" s="790"/>
      <c r="AS575" s="790"/>
      <c r="AT575" s="793"/>
      <c r="AU575" s="190">
        <v>6</v>
      </c>
      <c r="AV575" s="194"/>
      <c r="AW575" s="195"/>
      <c r="AX575" s="195"/>
      <c r="AY575" s="196"/>
    </row>
    <row r="576" spans="2:51" x14ac:dyDescent="0.2">
      <c r="B576" s="796"/>
      <c r="C576" s="790"/>
      <c r="D576" s="790"/>
      <c r="E576" s="790"/>
      <c r="F576" s="793"/>
      <c r="G576" s="190">
        <v>7</v>
      </c>
      <c r="H576" s="194"/>
      <c r="I576" s="195"/>
      <c r="J576" s="195"/>
      <c r="K576" s="196"/>
      <c r="L576" s="796"/>
      <c r="M576" s="790"/>
      <c r="N576" s="790"/>
      <c r="O576" s="790"/>
      <c r="P576" s="793"/>
      <c r="Q576" s="190">
        <v>7</v>
      </c>
      <c r="R576" s="194"/>
      <c r="S576" s="195"/>
      <c r="T576" s="195"/>
      <c r="U576" s="196"/>
      <c r="V576" s="796"/>
      <c r="W576" s="790"/>
      <c r="X576" s="790"/>
      <c r="Y576" s="790"/>
      <c r="Z576" s="793"/>
      <c r="AA576" s="190">
        <v>7</v>
      </c>
      <c r="AB576" s="194"/>
      <c r="AC576" s="195"/>
      <c r="AD576" s="195"/>
      <c r="AE576" s="196"/>
      <c r="AF576" s="796"/>
      <c r="AG576" s="790"/>
      <c r="AH576" s="790"/>
      <c r="AI576" s="790"/>
      <c r="AJ576" s="793"/>
      <c r="AK576" s="190">
        <v>7</v>
      </c>
      <c r="AL576" s="194"/>
      <c r="AM576" s="195"/>
      <c r="AN576" s="195"/>
      <c r="AO576" s="196"/>
      <c r="AP576" s="796"/>
      <c r="AQ576" s="790"/>
      <c r="AR576" s="790"/>
      <c r="AS576" s="790"/>
      <c r="AT576" s="793"/>
      <c r="AU576" s="190">
        <v>7</v>
      </c>
      <c r="AV576" s="194"/>
      <c r="AW576" s="195"/>
      <c r="AX576" s="195"/>
      <c r="AY576" s="196"/>
    </row>
    <row r="577" spans="2:51" x14ac:dyDescent="0.2">
      <c r="B577" s="796"/>
      <c r="C577" s="790"/>
      <c r="D577" s="790"/>
      <c r="E577" s="790"/>
      <c r="F577" s="793"/>
      <c r="G577" s="190">
        <v>8</v>
      </c>
      <c r="H577" s="194"/>
      <c r="I577" s="195"/>
      <c r="J577" s="195"/>
      <c r="K577" s="196"/>
      <c r="L577" s="796"/>
      <c r="M577" s="790"/>
      <c r="N577" s="790"/>
      <c r="O577" s="790"/>
      <c r="P577" s="793"/>
      <c r="Q577" s="190">
        <v>8</v>
      </c>
      <c r="R577" s="194"/>
      <c r="S577" s="195"/>
      <c r="T577" s="195"/>
      <c r="U577" s="196"/>
      <c r="V577" s="796"/>
      <c r="W577" s="790"/>
      <c r="X577" s="790"/>
      <c r="Y577" s="790"/>
      <c r="Z577" s="793"/>
      <c r="AA577" s="190">
        <v>8</v>
      </c>
      <c r="AB577" s="194"/>
      <c r="AC577" s="195"/>
      <c r="AD577" s="195"/>
      <c r="AE577" s="196"/>
      <c r="AF577" s="796"/>
      <c r="AG577" s="790"/>
      <c r="AH577" s="790"/>
      <c r="AI577" s="790"/>
      <c r="AJ577" s="793"/>
      <c r="AK577" s="190">
        <v>8</v>
      </c>
      <c r="AL577" s="194"/>
      <c r="AM577" s="195"/>
      <c r="AN577" s="195"/>
      <c r="AO577" s="196"/>
      <c r="AP577" s="796"/>
      <c r="AQ577" s="790"/>
      <c r="AR577" s="790"/>
      <c r="AS577" s="790"/>
      <c r="AT577" s="793"/>
      <c r="AU577" s="190">
        <v>8</v>
      </c>
      <c r="AV577" s="194"/>
      <c r="AW577" s="195"/>
      <c r="AX577" s="195"/>
      <c r="AY577" s="196"/>
    </row>
    <row r="578" spans="2:51" x14ac:dyDescent="0.2">
      <c r="B578" s="797"/>
      <c r="C578" s="791"/>
      <c r="D578" s="791"/>
      <c r="E578" s="791"/>
      <c r="F578" s="794"/>
      <c r="G578" s="28">
        <v>9</v>
      </c>
      <c r="H578" s="28"/>
      <c r="I578" s="29"/>
      <c r="J578" s="29"/>
      <c r="K578" s="27"/>
      <c r="L578" s="797"/>
      <c r="M578" s="791"/>
      <c r="N578" s="791"/>
      <c r="O578" s="791"/>
      <c r="P578" s="794"/>
      <c r="Q578" s="28">
        <v>9</v>
      </c>
      <c r="R578" s="28"/>
      <c r="S578" s="29"/>
      <c r="T578" s="29"/>
      <c r="U578" s="27"/>
      <c r="V578" s="797"/>
      <c r="W578" s="791"/>
      <c r="X578" s="791"/>
      <c r="Y578" s="791"/>
      <c r="Z578" s="794"/>
      <c r="AA578" s="28">
        <v>9</v>
      </c>
      <c r="AB578" s="28"/>
      <c r="AC578" s="29"/>
      <c r="AD578" s="29"/>
      <c r="AE578" s="27"/>
      <c r="AF578" s="797"/>
      <c r="AG578" s="791"/>
      <c r="AH578" s="791"/>
      <c r="AI578" s="791"/>
      <c r="AJ578" s="794"/>
      <c r="AK578" s="28">
        <v>9</v>
      </c>
      <c r="AL578" s="28"/>
      <c r="AM578" s="29"/>
      <c r="AN578" s="29"/>
      <c r="AO578" s="27"/>
      <c r="AP578" s="797"/>
      <c r="AQ578" s="791"/>
      <c r="AR578" s="791"/>
      <c r="AS578" s="791"/>
      <c r="AT578" s="794"/>
      <c r="AU578" s="28">
        <v>9</v>
      </c>
      <c r="AV578" s="28"/>
      <c r="AW578" s="29"/>
      <c r="AX578" s="29"/>
      <c r="AY578" s="27"/>
    </row>
    <row r="579" spans="2:51" x14ac:dyDescent="0.2">
      <c r="B579" s="795"/>
      <c r="C579" s="789"/>
      <c r="D579" s="789"/>
      <c r="E579" s="789"/>
      <c r="F579" s="792"/>
      <c r="G579" s="189">
        <v>0</v>
      </c>
      <c r="H579" s="191"/>
      <c r="I579" s="192"/>
      <c r="J579" s="192"/>
      <c r="K579" s="193"/>
      <c r="L579" s="795"/>
      <c r="M579" s="789"/>
      <c r="N579" s="789"/>
      <c r="O579" s="789"/>
      <c r="P579" s="792"/>
      <c r="Q579" s="189">
        <v>0</v>
      </c>
      <c r="R579" s="191"/>
      <c r="S579" s="192"/>
      <c r="T579" s="192"/>
      <c r="U579" s="193"/>
      <c r="V579" s="795"/>
      <c r="W579" s="789"/>
      <c r="X579" s="789"/>
      <c r="Y579" s="789"/>
      <c r="Z579" s="792"/>
      <c r="AA579" s="189">
        <v>0</v>
      </c>
      <c r="AB579" s="191"/>
      <c r="AC579" s="192"/>
      <c r="AD579" s="192"/>
      <c r="AE579" s="193"/>
      <c r="AF579" s="795"/>
      <c r="AG579" s="789"/>
      <c r="AH579" s="789"/>
      <c r="AI579" s="789"/>
      <c r="AJ579" s="792"/>
      <c r="AK579" s="189">
        <v>0</v>
      </c>
      <c r="AL579" s="191"/>
      <c r="AM579" s="192"/>
      <c r="AN579" s="192"/>
      <c r="AO579" s="193"/>
      <c r="AP579" s="795"/>
      <c r="AQ579" s="789"/>
      <c r="AR579" s="789"/>
      <c r="AS579" s="789"/>
      <c r="AT579" s="792"/>
      <c r="AU579" s="189">
        <v>0</v>
      </c>
      <c r="AV579" s="191"/>
      <c r="AW579" s="192"/>
      <c r="AX579" s="192"/>
      <c r="AY579" s="193"/>
    </row>
    <row r="580" spans="2:51" x14ac:dyDescent="0.2">
      <c r="B580" s="796"/>
      <c r="C580" s="790"/>
      <c r="D580" s="790"/>
      <c r="E580" s="790"/>
      <c r="F580" s="793"/>
      <c r="G580" s="190">
        <v>1</v>
      </c>
      <c r="H580" s="194"/>
      <c r="I580" s="195"/>
      <c r="J580" s="195"/>
      <c r="K580" s="196"/>
      <c r="L580" s="796"/>
      <c r="M580" s="790"/>
      <c r="N580" s="790"/>
      <c r="O580" s="790"/>
      <c r="P580" s="793"/>
      <c r="Q580" s="190">
        <v>1</v>
      </c>
      <c r="R580" s="194"/>
      <c r="S580" s="195"/>
      <c r="T580" s="195"/>
      <c r="U580" s="196"/>
      <c r="V580" s="796"/>
      <c r="W580" s="790"/>
      <c r="X580" s="790"/>
      <c r="Y580" s="790"/>
      <c r="Z580" s="793"/>
      <c r="AA580" s="190">
        <v>1</v>
      </c>
      <c r="AB580" s="194"/>
      <c r="AC580" s="195"/>
      <c r="AD580" s="195"/>
      <c r="AE580" s="196"/>
      <c r="AF580" s="796"/>
      <c r="AG580" s="790"/>
      <c r="AH580" s="790"/>
      <c r="AI580" s="790"/>
      <c r="AJ580" s="793"/>
      <c r="AK580" s="190">
        <v>1</v>
      </c>
      <c r="AL580" s="194"/>
      <c r="AM580" s="195"/>
      <c r="AN580" s="195"/>
      <c r="AO580" s="196"/>
      <c r="AP580" s="796"/>
      <c r="AQ580" s="790"/>
      <c r="AR580" s="790"/>
      <c r="AS580" s="790"/>
      <c r="AT580" s="793"/>
      <c r="AU580" s="190">
        <v>1</v>
      </c>
      <c r="AV580" s="194"/>
      <c r="AW580" s="195"/>
      <c r="AX580" s="195"/>
      <c r="AY580" s="196"/>
    </row>
    <row r="581" spans="2:51" x14ac:dyDescent="0.2">
      <c r="B581" s="796"/>
      <c r="C581" s="790"/>
      <c r="D581" s="790"/>
      <c r="E581" s="790"/>
      <c r="F581" s="793"/>
      <c r="G581" s="190">
        <v>2</v>
      </c>
      <c r="H581" s="194"/>
      <c r="I581" s="195"/>
      <c r="J581" s="195"/>
      <c r="K581" s="196"/>
      <c r="L581" s="796"/>
      <c r="M581" s="790"/>
      <c r="N581" s="790"/>
      <c r="O581" s="790"/>
      <c r="P581" s="793"/>
      <c r="Q581" s="190">
        <v>2</v>
      </c>
      <c r="R581" s="194"/>
      <c r="S581" s="195"/>
      <c r="T581" s="195"/>
      <c r="U581" s="196"/>
      <c r="V581" s="796"/>
      <c r="W581" s="790"/>
      <c r="X581" s="790"/>
      <c r="Y581" s="790"/>
      <c r="Z581" s="793"/>
      <c r="AA581" s="190">
        <v>2</v>
      </c>
      <c r="AB581" s="194"/>
      <c r="AC581" s="195"/>
      <c r="AD581" s="195"/>
      <c r="AE581" s="196"/>
      <c r="AF581" s="796"/>
      <c r="AG581" s="790"/>
      <c r="AH581" s="790"/>
      <c r="AI581" s="790"/>
      <c r="AJ581" s="793"/>
      <c r="AK581" s="190">
        <v>2</v>
      </c>
      <c r="AL581" s="194"/>
      <c r="AM581" s="195"/>
      <c r="AN581" s="195"/>
      <c r="AO581" s="196"/>
      <c r="AP581" s="796"/>
      <c r="AQ581" s="790"/>
      <c r="AR581" s="790"/>
      <c r="AS581" s="790"/>
      <c r="AT581" s="793"/>
      <c r="AU581" s="190">
        <v>2</v>
      </c>
      <c r="AV581" s="194"/>
      <c r="AW581" s="195"/>
      <c r="AX581" s="195"/>
      <c r="AY581" s="196"/>
    </row>
    <row r="582" spans="2:51" x14ac:dyDescent="0.2">
      <c r="B582" s="796"/>
      <c r="C582" s="790"/>
      <c r="D582" s="790"/>
      <c r="E582" s="790"/>
      <c r="F582" s="793"/>
      <c r="G582" s="190">
        <v>3</v>
      </c>
      <c r="H582" s="194"/>
      <c r="I582" s="195"/>
      <c r="J582" s="195"/>
      <c r="K582" s="196"/>
      <c r="L582" s="796"/>
      <c r="M582" s="790"/>
      <c r="N582" s="790"/>
      <c r="O582" s="790"/>
      <c r="P582" s="793"/>
      <c r="Q582" s="190">
        <v>3</v>
      </c>
      <c r="R582" s="194"/>
      <c r="S582" s="195"/>
      <c r="T582" s="195"/>
      <c r="U582" s="196"/>
      <c r="V582" s="796"/>
      <c r="W582" s="790"/>
      <c r="X582" s="790"/>
      <c r="Y582" s="790"/>
      <c r="Z582" s="793"/>
      <c r="AA582" s="190">
        <v>3</v>
      </c>
      <c r="AB582" s="194"/>
      <c r="AC582" s="195"/>
      <c r="AD582" s="195"/>
      <c r="AE582" s="196"/>
      <c r="AF582" s="796"/>
      <c r="AG582" s="790"/>
      <c r="AH582" s="790"/>
      <c r="AI582" s="790"/>
      <c r="AJ582" s="793"/>
      <c r="AK582" s="190">
        <v>3</v>
      </c>
      <c r="AL582" s="194"/>
      <c r="AM582" s="195"/>
      <c r="AN582" s="195"/>
      <c r="AO582" s="196"/>
      <c r="AP582" s="796"/>
      <c r="AQ582" s="790"/>
      <c r="AR582" s="790"/>
      <c r="AS582" s="790"/>
      <c r="AT582" s="793"/>
      <c r="AU582" s="190">
        <v>3</v>
      </c>
      <c r="AV582" s="194"/>
      <c r="AW582" s="195"/>
      <c r="AX582" s="195"/>
      <c r="AY582" s="196"/>
    </row>
    <row r="583" spans="2:51" x14ac:dyDescent="0.2">
      <c r="B583" s="796"/>
      <c r="C583" s="790"/>
      <c r="D583" s="790"/>
      <c r="E583" s="790"/>
      <c r="F583" s="793"/>
      <c r="G583" s="190">
        <v>4</v>
      </c>
      <c r="H583" s="194"/>
      <c r="I583" s="195"/>
      <c r="J583" s="195"/>
      <c r="K583" s="196"/>
      <c r="L583" s="796"/>
      <c r="M583" s="790"/>
      <c r="N583" s="790"/>
      <c r="O583" s="790"/>
      <c r="P583" s="793"/>
      <c r="Q583" s="190">
        <v>4</v>
      </c>
      <c r="R583" s="194"/>
      <c r="S583" s="195"/>
      <c r="T583" s="195"/>
      <c r="U583" s="196"/>
      <c r="V583" s="796"/>
      <c r="W583" s="790"/>
      <c r="X583" s="790"/>
      <c r="Y583" s="790"/>
      <c r="Z583" s="793"/>
      <c r="AA583" s="190">
        <v>4</v>
      </c>
      <c r="AB583" s="194"/>
      <c r="AC583" s="195"/>
      <c r="AD583" s="195"/>
      <c r="AE583" s="196"/>
      <c r="AF583" s="796"/>
      <c r="AG583" s="790"/>
      <c r="AH583" s="790"/>
      <c r="AI583" s="790"/>
      <c r="AJ583" s="793"/>
      <c r="AK583" s="190">
        <v>4</v>
      </c>
      <c r="AL583" s="194"/>
      <c r="AM583" s="195"/>
      <c r="AN583" s="195"/>
      <c r="AO583" s="196"/>
      <c r="AP583" s="796"/>
      <c r="AQ583" s="790"/>
      <c r="AR583" s="790"/>
      <c r="AS583" s="790"/>
      <c r="AT583" s="793"/>
      <c r="AU583" s="190">
        <v>4</v>
      </c>
      <c r="AV583" s="194"/>
      <c r="AW583" s="195"/>
      <c r="AX583" s="195"/>
      <c r="AY583" s="196"/>
    </row>
    <row r="584" spans="2:51" x14ac:dyDescent="0.2">
      <c r="B584" s="796"/>
      <c r="C584" s="790"/>
      <c r="D584" s="790"/>
      <c r="E584" s="790"/>
      <c r="F584" s="793"/>
      <c r="G584" s="190">
        <v>5</v>
      </c>
      <c r="H584" s="194"/>
      <c r="I584" s="195"/>
      <c r="J584" s="195"/>
      <c r="K584" s="196"/>
      <c r="L584" s="796"/>
      <c r="M584" s="790"/>
      <c r="N584" s="790"/>
      <c r="O584" s="790"/>
      <c r="P584" s="793"/>
      <c r="Q584" s="190">
        <v>5</v>
      </c>
      <c r="R584" s="194"/>
      <c r="S584" s="195"/>
      <c r="T584" s="195"/>
      <c r="U584" s="196"/>
      <c r="V584" s="796"/>
      <c r="W584" s="790"/>
      <c r="X584" s="790"/>
      <c r="Y584" s="790"/>
      <c r="Z584" s="793"/>
      <c r="AA584" s="190">
        <v>5</v>
      </c>
      <c r="AB584" s="194"/>
      <c r="AC584" s="195"/>
      <c r="AD584" s="195"/>
      <c r="AE584" s="196"/>
      <c r="AF584" s="796"/>
      <c r="AG584" s="790"/>
      <c r="AH584" s="790"/>
      <c r="AI584" s="790"/>
      <c r="AJ584" s="793"/>
      <c r="AK584" s="190">
        <v>5</v>
      </c>
      <c r="AL584" s="194"/>
      <c r="AM584" s="195"/>
      <c r="AN584" s="195"/>
      <c r="AO584" s="196"/>
      <c r="AP584" s="796"/>
      <c r="AQ584" s="790"/>
      <c r="AR584" s="790"/>
      <c r="AS584" s="790"/>
      <c r="AT584" s="793"/>
      <c r="AU584" s="190">
        <v>5</v>
      </c>
      <c r="AV584" s="194"/>
      <c r="AW584" s="195"/>
      <c r="AX584" s="195"/>
      <c r="AY584" s="196"/>
    </row>
    <row r="585" spans="2:51" x14ac:dyDescent="0.2">
      <c r="B585" s="796"/>
      <c r="C585" s="790"/>
      <c r="D585" s="790"/>
      <c r="E585" s="790"/>
      <c r="F585" s="793"/>
      <c r="G585" s="190">
        <v>6</v>
      </c>
      <c r="H585" s="194"/>
      <c r="I585" s="195"/>
      <c r="J585" s="195"/>
      <c r="K585" s="196"/>
      <c r="L585" s="796"/>
      <c r="M585" s="790"/>
      <c r="N585" s="790"/>
      <c r="O585" s="790"/>
      <c r="P585" s="793"/>
      <c r="Q585" s="190">
        <v>6</v>
      </c>
      <c r="R585" s="194"/>
      <c r="S585" s="195"/>
      <c r="T585" s="195"/>
      <c r="U585" s="196"/>
      <c r="V585" s="796"/>
      <c r="W585" s="790"/>
      <c r="X585" s="790"/>
      <c r="Y585" s="790"/>
      <c r="Z585" s="793"/>
      <c r="AA585" s="190">
        <v>6</v>
      </c>
      <c r="AB585" s="194"/>
      <c r="AC585" s="195"/>
      <c r="AD585" s="195"/>
      <c r="AE585" s="196"/>
      <c r="AF585" s="796"/>
      <c r="AG585" s="790"/>
      <c r="AH585" s="790"/>
      <c r="AI585" s="790"/>
      <c r="AJ585" s="793"/>
      <c r="AK585" s="190">
        <v>6</v>
      </c>
      <c r="AL585" s="194"/>
      <c r="AM585" s="195"/>
      <c r="AN585" s="195"/>
      <c r="AO585" s="196"/>
      <c r="AP585" s="796"/>
      <c r="AQ585" s="790"/>
      <c r="AR585" s="790"/>
      <c r="AS585" s="790"/>
      <c r="AT585" s="793"/>
      <c r="AU585" s="190">
        <v>6</v>
      </c>
      <c r="AV585" s="194"/>
      <c r="AW585" s="195"/>
      <c r="AX585" s="195"/>
      <c r="AY585" s="196"/>
    </row>
    <row r="586" spans="2:51" x14ac:dyDescent="0.2">
      <c r="B586" s="796"/>
      <c r="C586" s="790"/>
      <c r="D586" s="790"/>
      <c r="E586" s="790"/>
      <c r="F586" s="793"/>
      <c r="G586" s="190">
        <v>7</v>
      </c>
      <c r="H586" s="194"/>
      <c r="I586" s="195"/>
      <c r="J586" s="195"/>
      <c r="K586" s="196"/>
      <c r="L586" s="796"/>
      <c r="M586" s="790"/>
      <c r="N586" s="790"/>
      <c r="O586" s="790"/>
      <c r="P586" s="793"/>
      <c r="Q586" s="190">
        <v>7</v>
      </c>
      <c r="R586" s="194"/>
      <c r="S586" s="195"/>
      <c r="T586" s="195"/>
      <c r="U586" s="196"/>
      <c r="V586" s="796"/>
      <c r="W586" s="790"/>
      <c r="X586" s="790"/>
      <c r="Y586" s="790"/>
      <c r="Z586" s="793"/>
      <c r="AA586" s="190">
        <v>7</v>
      </c>
      <c r="AB586" s="194"/>
      <c r="AC586" s="195"/>
      <c r="AD586" s="195"/>
      <c r="AE586" s="196"/>
      <c r="AF586" s="796"/>
      <c r="AG586" s="790"/>
      <c r="AH586" s="790"/>
      <c r="AI586" s="790"/>
      <c r="AJ586" s="793"/>
      <c r="AK586" s="190">
        <v>7</v>
      </c>
      <c r="AL586" s="194"/>
      <c r="AM586" s="195"/>
      <c r="AN586" s="195"/>
      <c r="AO586" s="196"/>
      <c r="AP586" s="796"/>
      <c r="AQ586" s="790"/>
      <c r="AR586" s="790"/>
      <c r="AS586" s="790"/>
      <c r="AT586" s="793"/>
      <c r="AU586" s="190">
        <v>7</v>
      </c>
      <c r="AV586" s="194"/>
      <c r="AW586" s="195"/>
      <c r="AX586" s="195"/>
      <c r="AY586" s="196"/>
    </row>
    <row r="587" spans="2:51" x14ac:dyDescent="0.2">
      <c r="B587" s="796"/>
      <c r="C587" s="790"/>
      <c r="D587" s="790"/>
      <c r="E587" s="790"/>
      <c r="F587" s="793"/>
      <c r="G587" s="190">
        <v>8</v>
      </c>
      <c r="H587" s="194"/>
      <c r="I587" s="195"/>
      <c r="J587" s="195"/>
      <c r="K587" s="196"/>
      <c r="L587" s="796"/>
      <c r="M587" s="790"/>
      <c r="N587" s="790"/>
      <c r="O587" s="790"/>
      <c r="P587" s="793"/>
      <c r="Q587" s="190">
        <v>8</v>
      </c>
      <c r="R587" s="194"/>
      <c r="S587" s="195"/>
      <c r="T587" s="195"/>
      <c r="U587" s="196"/>
      <c r="V587" s="796"/>
      <c r="W587" s="790"/>
      <c r="X587" s="790"/>
      <c r="Y587" s="790"/>
      <c r="Z587" s="793"/>
      <c r="AA587" s="190">
        <v>8</v>
      </c>
      <c r="AB587" s="194"/>
      <c r="AC587" s="195"/>
      <c r="AD587" s="195"/>
      <c r="AE587" s="196"/>
      <c r="AF587" s="796"/>
      <c r="AG587" s="790"/>
      <c r="AH587" s="790"/>
      <c r="AI587" s="790"/>
      <c r="AJ587" s="793"/>
      <c r="AK587" s="190">
        <v>8</v>
      </c>
      <c r="AL587" s="194"/>
      <c r="AM587" s="195"/>
      <c r="AN587" s="195"/>
      <c r="AO587" s="196"/>
      <c r="AP587" s="796"/>
      <c r="AQ587" s="790"/>
      <c r="AR587" s="790"/>
      <c r="AS587" s="790"/>
      <c r="AT587" s="793"/>
      <c r="AU587" s="190">
        <v>8</v>
      </c>
      <c r="AV587" s="194"/>
      <c r="AW587" s="195"/>
      <c r="AX587" s="195"/>
      <c r="AY587" s="196"/>
    </row>
    <row r="588" spans="2:51" x14ac:dyDescent="0.2">
      <c r="B588" s="797"/>
      <c r="C588" s="791"/>
      <c r="D588" s="791"/>
      <c r="E588" s="791"/>
      <c r="F588" s="794"/>
      <c r="G588" s="28">
        <v>9</v>
      </c>
      <c r="H588" s="28"/>
      <c r="I588" s="29"/>
      <c r="J588" s="29"/>
      <c r="K588" s="27"/>
      <c r="L588" s="797"/>
      <c r="M588" s="791"/>
      <c r="N588" s="791"/>
      <c r="O588" s="791"/>
      <c r="P588" s="794"/>
      <c r="Q588" s="28">
        <v>9</v>
      </c>
      <c r="R588" s="28"/>
      <c r="S588" s="29"/>
      <c r="T588" s="29"/>
      <c r="U588" s="27"/>
      <c r="V588" s="797"/>
      <c r="W588" s="791"/>
      <c r="X588" s="791"/>
      <c r="Y588" s="791"/>
      <c r="Z588" s="794"/>
      <c r="AA588" s="28">
        <v>9</v>
      </c>
      <c r="AB588" s="28"/>
      <c r="AC588" s="29"/>
      <c r="AD588" s="29"/>
      <c r="AE588" s="27"/>
      <c r="AF588" s="797"/>
      <c r="AG588" s="791"/>
      <c r="AH588" s="791"/>
      <c r="AI588" s="791"/>
      <c r="AJ588" s="794"/>
      <c r="AK588" s="28">
        <v>9</v>
      </c>
      <c r="AL588" s="28"/>
      <c r="AM588" s="29"/>
      <c r="AN588" s="29"/>
      <c r="AO588" s="27"/>
      <c r="AP588" s="797"/>
      <c r="AQ588" s="791"/>
      <c r="AR588" s="791"/>
      <c r="AS588" s="791"/>
      <c r="AT588" s="794"/>
      <c r="AU588" s="28">
        <v>9</v>
      </c>
      <c r="AV588" s="28"/>
      <c r="AW588" s="29"/>
      <c r="AX588" s="29"/>
      <c r="AY588" s="27"/>
    </row>
    <row r="589" spans="2:51" x14ac:dyDescent="0.2">
      <c r="B589" s="795"/>
      <c r="C589" s="789"/>
      <c r="D589" s="789"/>
      <c r="E589" s="789"/>
      <c r="F589" s="792"/>
      <c r="G589" s="189">
        <v>0</v>
      </c>
      <c r="H589" s="191"/>
      <c r="I589" s="192"/>
      <c r="J589" s="192"/>
      <c r="K589" s="193"/>
      <c r="L589" s="795"/>
      <c r="M589" s="789"/>
      <c r="N589" s="789"/>
      <c r="O589" s="789"/>
      <c r="P589" s="792"/>
      <c r="Q589" s="189">
        <v>0</v>
      </c>
      <c r="R589" s="191"/>
      <c r="S589" s="192"/>
      <c r="T589" s="192"/>
      <c r="U589" s="193"/>
      <c r="V589" s="795"/>
      <c r="W589" s="789"/>
      <c r="X589" s="789"/>
      <c r="Y589" s="789"/>
      <c r="Z589" s="792"/>
      <c r="AA589" s="189">
        <v>0</v>
      </c>
      <c r="AB589" s="191"/>
      <c r="AC589" s="192"/>
      <c r="AD589" s="192"/>
      <c r="AE589" s="193"/>
      <c r="AF589" s="795"/>
      <c r="AG589" s="789"/>
      <c r="AH589" s="789"/>
      <c r="AI589" s="789"/>
      <c r="AJ589" s="792"/>
      <c r="AK589" s="189">
        <v>0</v>
      </c>
      <c r="AL589" s="191"/>
      <c r="AM589" s="192"/>
      <c r="AN589" s="192"/>
      <c r="AO589" s="193"/>
      <c r="AP589" s="795"/>
      <c r="AQ589" s="789"/>
      <c r="AR589" s="789"/>
      <c r="AS589" s="789"/>
      <c r="AT589" s="792"/>
      <c r="AU589" s="189">
        <v>0</v>
      </c>
      <c r="AV589" s="191"/>
      <c r="AW589" s="192"/>
      <c r="AX589" s="192"/>
      <c r="AY589" s="193"/>
    </row>
    <row r="590" spans="2:51" x14ac:dyDescent="0.2">
      <c r="B590" s="796"/>
      <c r="C590" s="790"/>
      <c r="D590" s="790"/>
      <c r="E590" s="790"/>
      <c r="F590" s="793"/>
      <c r="G590" s="190">
        <v>1</v>
      </c>
      <c r="H590" s="194"/>
      <c r="I590" s="195"/>
      <c r="J590" s="195"/>
      <c r="K590" s="196"/>
      <c r="L590" s="796"/>
      <c r="M590" s="790"/>
      <c r="N590" s="790"/>
      <c r="O590" s="790"/>
      <c r="P590" s="793"/>
      <c r="Q590" s="190">
        <v>1</v>
      </c>
      <c r="R590" s="194"/>
      <c r="S590" s="195"/>
      <c r="T590" s="195"/>
      <c r="U590" s="196"/>
      <c r="V590" s="796"/>
      <c r="W590" s="790"/>
      <c r="X590" s="790"/>
      <c r="Y590" s="790"/>
      <c r="Z590" s="793"/>
      <c r="AA590" s="190">
        <v>1</v>
      </c>
      <c r="AB590" s="194"/>
      <c r="AC590" s="195"/>
      <c r="AD590" s="195"/>
      <c r="AE590" s="196"/>
      <c r="AF590" s="796"/>
      <c r="AG590" s="790"/>
      <c r="AH590" s="790"/>
      <c r="AI590" s="790"/>
      <c r="AJ590" s="793"/>
      <c r="AK590" s="190">
        <v>1</v>
      </c>
      <c r="AL590" s="194"/>
      <c r="AM590" s="195"/>
      <c r="AN590" s="195"/>
      <c r="AO590" s="196"/>
      <c r="AP590" s="796"/>
      <c r="AQ590" s="790"/>
      <c r="AR590" s="790"/>
      <c r="AS590" s="790"/>
      <c r="AT590" s="793"/>
      <c r="AU590" s="190">
        <v>1</v>
      </c>
      <c r="AV590" s="194"/>
      <c r="AW590" s="195"/>
      <c r="AX590" s="195"/>
      <c r="AY590" s="196"/>
    </row>
    <row r="591" spans="2:51" x14ac:dyDescent="0.2">
      <c r="B591" s="796"/>
      <c r="C591" s="790"/>
      <c r="D591" s="790"/>
      <c r="E591" s="790"/>
      <c r="F591" s="793"/>
      <c r="G591" s="190">
        <v>2</v>
      </c>
      <c r="H591" s="194"/>
      <c r="I591" s="195"/>
      <c r="J591" s="195"/>
      <c r="K591" s="196"/>
      <c r="L591" s="796"/>
      <c r="M591" s="790"/>
      <c r="N591" s="790"/>
      <c r="O591" s="790"/>
      <c r="P591" s="793"/>
      <c r="Q591" s="190">
        <v>2</v>
      </c>
      <c r="R591" s="194"/>
      <c r="S591" s="195"/>
      <c r="T591" s="195"/>
      <c r="U591" s="196"/>
      <c r="V591" s="796"/>
      <c r="W591" s="790"/>
      <c r="X591" s="790"/>
      <c r="Y591" s="790"/>
      <c r="Z591" s="793"/>
      <c r="AA591" s="190">
        <v>2</v>
      </c>
      <c r="AB591" s="194"/>
      <c r="AC591" s="195"/>
      <c r="AD591" s="195"/>
      <c r="AE591" s="196"/>
      <c r="AF591" s="796"/>
      <c r="AG591" s="790"/>
      <c r="AH591" s="790"/>
      <c r="AI591" s="790"/>
      <c r="AJ591" s="793"/>
      <c r="AK591" s="190">
        <v>2</v>
      </c>
      <c r="AL591" s="194"/>
      <c r="AM591" s="195"/>
      <c r="AN591" s="195"/>
      <c r="AO591" s="196"/>
      <c r="AP591" s="796"/>
      <c r="AQ591" s="790"/>
      <c r="AR591" s="790"/>
      <c r="AS591" s="790"/>
      <c r="AT591" s="793"/>
      <c r="AU591" s="190">
        <v>2</v>
      </c>
      <c r="AV591" s="194"/>
      <c r="AW591" s="195"/>
      <c r="AX591" s="195"/>
      <c r="AY591" s="196"/>
    </row>
    <row r="592" spans="2:51" x14ac:dyDescent="0.2">
      <c r="B592" s="796"/>
      <c r="C592" s="790"/>
      <c r="D592" s="790"/>
      <c r="E592" s="790"/>
      <c r="F592" s="793"/>
      <c r="G592" s="190">
        <v>3</v>
      </c>
      <c r="H592" s="194"/>
      <c r="I592" s="195"/>
      <c r="J592" s="195"/>
      <c r="K592" s="196"/>
      <c r="L592" s="796"/>
      <c r="M592" s="790"/>
      <c r="N592" s="790"/>
      <c r="O592" s="790"/>
      <c r="P592" s="793"/>
      <c r="Q592" s="190">
        <v>3</v>
      </c>
      <c r="R592" s="194"/>
      <c r="S592" s="195"/>
      <c r="T592" s="195"/>
      <c r="U592" s="196"/>
      <c r="V592" s="796"/>
      <c r="W592" s="790"/>
      <c r="X592" s="790"/>
      <c r="Y592" s="790"/>
      <c r="Z592" s="793"/>
      <c r="AA592" s="190">
        <v>3</v>
      </c>
      <c r="AB592" s="194"/>
      <c r="AC592" s="195"/>
      <c r="AD592" s="195"/>
      <c r="AE592" s="196"/>
      <c r="AF592" s="796"/>
      <c r="AG592" s="790"/>
      <c r="AH592" s="790"/>
      <c r="AI592" s="790"/>
      <c r="AJ592" s="793"/>
      <c r="AK592" s="190">
        <v>3</v>
      </c>
      <c r="AL592" s="194"/>
      <c r="AM592" s="195"/>
      <c r="AN592" s="195"/>
      <c r="AO592" s="196"/>
      <c r="AP592" s="796"/>
      <c r="AQ592" s="790"/>
      <c r="AR592" s="790"/>
      <c r="AS592" s="790"/>
      <c r="AT592" s="793"/>
      <c r="AU592" s="190">
        <v>3</v>
      </c>
      <c r="AV592" s="194"/>
      <c r="AW592" s="195"/>
      <c r="AX592" s="195"/>
      <c r="AY592" s="196"/>
    </row>
    <row r="593" spans="2:54" x14ac:dyDescent="0.2">
      <c r="B593" s="796"/>
      <c r="C593" s="790"/>
      <c r="D593" s="790"/>
      <c r="E593" s="790"/>
      <c r="F593" s="793"/>
      <c r="G593" s="190">
        <v>4</v>
      </c>
      <c r="H593" s="194"/>
      <c r="I593" s="195"/>
      <c r="J593" s="195"/>
      <c r="K593" s="196"/>
      <c r="L593" s="796"/>
      <c r="M593" s="790"/>
      <c r="N593" s="790"/>
      <c r="O593" s="790"/>
      <c r="P593" s="793"/>
      <c r="Q593" s="190">
        <v>4</v>
      </c>
      <c r="R593" s="194"/>
      <c r="S593" s="195"/>
      <c r="T593" s="195"/>
      <c r="U593" s="196"/>
      <c r="V593" s="796"/>
      <c r="W593" s="790"/>
      <c r="X593" s="790"/>
      <c r="Y593" s="790"/>
      <c r="Z593" s="793"/>
      <c r="AA593" s="190">
        <v>4</v>
      </c>
      <c r="AB593" s="194"/>
      <c r="AC593" s="195"/>
      <c r="AD593" s="195"/>
      <c r="AE593" s="196"/>
      <c r="AF593" s="796"/>
      <c r="AG593" s="790"/>
      <c r="AH593" s="790"/>
      <c r="AI593" s="790"/>
      <c r="AJ593" s="793"/>
      <c r="AK593" s="190">
        <v>4</v>
      </c>
      <c r="AL593" s="194"/>
      <c r="AM593" s="195"/>
      <c r="AN593" s="195"/>
      <c r="AO593" s="196"/>
      <c r="AP593" s="796"/>
      <c r="AQ593" s="790"/>
      <c r="AR593" s="790"/>
      <c r="AS593" s="790"/>
      <c r="AT593" s="793"/>
      <c r="AU593" s="190">
        <v>4</v>
      </c>
      <c r="AV593" s="194"/>
      <c r="AW593" s="195"/>
      <c r="AX593" s="195"/>
      <c r="AY593" s="196"/>
    </row>
    <row r="594" spans="2:54" x14ac:dyDescent="0.2">
      <c r="B594" s="796"/>
      <c r="C594" s="790"/>
      <c r="D594" s="790"/>
      <c r="E594" s="790"/>
      <c r="F594" s="793"/>
      <c r="G594" s="190">
        <v>5</v>
      </c>
      <c r="H594" s="194"/>
      <c r="I594" s="195"/>
      <c r="J594" s="195"/>
      <c r="K594" s="196"/>
      <c r="L594" s="796"/>
      <c r="M594" s="790"/>
      <c r="N594" s="790"/>
      <c r="O594" s="790"/>
      <c r="P594" s="793"/>
      <c r="Q594" s="190">
        <v>5</v>
      </c>
      <c r="R594" s="194"/>
      <c r="S594" s="195"/>
      <c r="T594" s="195"/>
      <c r="U594" s="196"/>
      <c r="V594" s="796"/>
      <c r="W594" s="790"/>
      <c r="X594" s="790"/>
      <c r="Y594" s="790"/>
      <c r="Z594" s="793"/>
      <c r="AA594" s="190">
        <v>5</v>
      </c>
      <c r="AB594" s="194"/>
      <c r="AC594" s="195"/>
      <c r="AD594" s="195"/>
      <c r="AE594" s="196"/>
      <c r="AF594" s="796"/>
      <c r="AG594" s="790"/>
      <c r="AH594" s="790"/>
      <c r="AI594" s="790"/>
      <c r="AJ594" s="793"/>
      <c r="AK594" s="190">
        <v>5</v>
      </c>
      <c r="AL594" s="194"/>
      <c r="AM594" s="195"/>
      <c r="AN594" s="195"/>
      <c r="AO594" s="196"/>
      <c r="AP594" s="796"/>
      <c r="AQ594" s="790"/>
      <c r="AR594" s="790"/>
      <c r="AS594" s="790"/>
      <c r="AT594" s="793"/>
      <c r="AU594" s="190">
        <v>5</v>
      </c>
      <c r="AV594" s="194"/>
      <c r="AW594" s="195"/>
      <c r="AX594" s="195"/>
      <c r="AY594" s="196"/>
    </row>
    <row r="595" spans="2:54" x14ac:dyDescent="0.2">
      <c r="B595" s="796"/>
      <c r="C595" s="790"/>
      <c r="D595" s="790"/>
      <c r="E595" s="790"/>
      <c r="F595" s="793"/>
      <c r="G595" s="190">
        <v>6</v>
      </c>
      <c r="H595" s="194"/>
      <c r="I595" s="195"/>
      <c r="J595" s="195"/>
      <c r="K595" s="196"/>
      <c r="L595" s="796"/>
      <c r="M595" s="790"/>
      <c r="N595" s="790"/>
      <c r="O595" s="790"/>
      <c r="P595" s="793"/>
      <c r="Q595" s="190">
        <v>6</v>
      </c>
      <c r="R595" s="194"/>
      <c r="S595" s="195"/>
      <c r="T595" s="195"/>
      <c r="U595" s="196"/>
      <c r="V595" s="796"/>
      <c r="W595" s="790"/>
      <c r="X595" s="790"/>
      <c r="Y595" s="790"/>
      <c r="Z595" s="793"/>
      <c r="AA595" s="190">
        <v>6</v>
      </c>
      <c r="AB595" s="194"/>
      <c r="AC595" s="195"/>
      <c r="AD595" s="195"/>
      <c r="AE595" s="196"/>
      <c r="AF595" s="796"/>
      <c r="AG595" s="790"/>
      <c r="AH595" s="790"/>
      <c r="AI595" s="790"/>
      <c r="AJ595" s="793"/>
      <c r="AK595" s="190">
        <v>6</v>
      </c>
      <c r="AL595" s="194"/>
      <c r="AM595" s="195"/>
      <c r="AN595" s="195"/>
      <c r="AO595" s="196"/>
      <c r="AP595" s="796"/>
      <c r="AQ595" s="790"/>
      <c r="AR595" s="790"/>
      <c r="AS595" s="790"/>
      <c r="AT595" s="793"/>
      <c r="AU595" s="190">
        <v>6</v>
      </c>
      <c r="AV595" s="194"/>
      <c r="AW595" s="195"/>
      <c r="AX595" s="195"/>
      <c r="AY595" s="196"/>
    </row>
    <row r="596" spans="2:54" x14ac:dyDescent="0.2">
      <c r="B596" s="796"/>
      <c r="C596" s="790"/>
      <c r="D596" s="790"/>
      <c r="E596" s="790"/>
      <c r="F596" s="793"/>
      <c r="G596" s="190">
        <v>7</v>
      </c>
      <c r="H596" s="194"/>
      <c r="I596" s="195"/>
      <c r="J596" s="195"/>
      <c r="K596" s="196"/>
      <c r="L596" s="796"/>
      <c r="M596" s="790"/>
      <c r="N596" s="790"/>
      <c r="O596" s="790"/>
      <c r="P596" s="793"/>
      <c r="Q596" s="190">
        <v>7</v>
      </c>
      <c r="R596" s="194"/>
      <c r="S596" s="195"/>
      <c r="T596" s="195"/>
      <c r="U596" s="196"/>
      <c r="V596" s="796"/>
      <c r="W596" s="790"/>
      <c r="X596" s="790"/>
      <c r="Y596" s="790"/>
      <c r="Z596" s="793"/>
      <c r="AA596" s="190">
        <v>7</v>
      </c>
      <c r="AB596" s="194"/>
      <c r="AC596" s="195"/>
      <c r="AD596" s="195"/>
      <c r="AE596" s="196"/>
      <c r="AF596" s="796"/>
      <c r="AG596" s="790"/>
      <c r="AH596" s="790"/>
      <c r="AI596" s="790"/>
      <c r="AJ596" s="793"/>
      <c r="AK596" s="190">
        <v>7</v>
      </c>
      <c r="AL596" s="194"/>
      <c r="AM596" s="195"/>
      <c r="AN596" s="195"/>
      <c r="AO596" s="196"/>
      <c r="AP596" s="796"/>
      <c r="AQ596" s="790"/>
      <c r="AR596" s="790"/>
      <c r="AS596" s="790"/>
      <c r="AT596" s="793"/>
      <c r="AU596" s="190">
        <v>7</v>
      </c>
      <c r="AV596" s="194"/>
      <c r="AW596" s="195"/>
      <c r="AX596" s="195"/>
      <c r="AY596" s="196"/>
    </row>
    <row r="597" spans="2:54" x14ac:dyDescent="0.2">
      <c r="B597" s="796"/>
      <c r="C597" s="790"/>
      <c r="D597" s="790"/>
      <c r="E597" s="790"/>
      <c r="F597" s="793"/>
      <c r="G597" s="190">
        <v>8</v>
      </c>
      <c r="H597" s="194"/>
      <c r="I597" s="195"/>
      <c r="J597" s="195"/>
      <c r="K597" s="196"/>
      <c r="L597" s="796"/>
      <c r="M597" s="790"/>
      <c r="N597" s="790"/>
      <c r="O597" s="790"/>
      <c r="P597" s="793"/>
      <c r="Q597" s="190">
        <v>8</v>
      </c>
      <c r="R597" s="194"/>
      <c r="S597" s="195"/>
      <c r="T597" s="195"/>
      <c r="U597" s="196"/>
      <c r="V597" s="796"/>
      <c r="W597" s="790"/>
      <c r="X597" s="790"/>
      <c r="Y597" s="790"/>
      <c r="Z597" s="793"/>
      <c r="AA597" s="190">
        <v>8</v>
      </c>
      <c r="AB597" s="194"/>
      <c r="AC597" s="195"/>
      <c r="AD597" s="195"/>
      <c r="AE597" s="196"/>
      <c r="AF597" s="796"/>
      <c r="AG597" s="790"/>
      <c r="AH597" s="790"/>
      <c r="AI597" s="790"/>
      <c r="AJ597" s="793"/>
      <c r="AK597" s="190">
        <v>8</v>
      </c>
      <c r="AL597" s="194"/>
      <c r="AM597" s="195"/>
      <c r="AN597" s="195"/>
      <c r="AO597" s="196"/>
      <c r="AP597" s="796"/>
      <c r="AQ597" s="790"/>
      <c r="AR597" s="790"/>
      <c r="AS597" s="790"/>
      <c r="AT597" s="793"/>
      <c r="AU597" s="190">
        <v>8</v>
      </c>
      <c r="AV597" s="194"/>
      <c r="AW597" s="195"/>
      <c r="AX597" s="195"/>
      <c r="AY597" s="196"/>
    </row>
    <row r="598" spans="2:54" ht="13.5" thickBot="1" x14ac:dyDescent="0.25">
      <c r="B598" s="797"/>
      <c r="C598" s="791"/>
      <c r="D598" s="791"/>
      <c r="E598" s="791"/>
      <c r="F598" s="794"/>
      <c r="G598" s="28">
        <v>9</v>
      </c>
      <c r="H598" s="28"/>
      <c r="I598" s="29"/>
      <c r="J598" s="29"/>
      <c r="K598" s="27"/>
      <c r="L598" s="797"/>
      <c r="M598" s="791"/>
      <c r="N598" s="791"/>
      <c r="O598" s="791"/>
      <c r="P598" s="794"/>
      <c r="Q598" s="28">
        <v>9</v>
      </c>
      <c r="R598" s="28"/>
      <c r="S598" s="29"/>
      <c r="T598" s="29"/>
      <c r="U598" s="27"/>
      <c r="V598" s="797"/>
      <c r="W598" s="791"/>
      <c r="X598" s="791"/>
      <c r="Y598" s="791"/>
      <c r="Z598" s="794"/>
      <c r="AA598" s="28">
        <v>9</v>
      </c>
      <c r="AB598" s="28"/>
      <c r="AC598" s="29"/>
      <c r="AD598" s="29"/>
      <c r="AE598" s="27"/>
      <c r="AF598" s="797"/>
      <c r="AG598" s="791"/>
      <c r="AH598" s="791"/>
      <c r="AI598" s="791"/>
      <c r="AJ598" s="794"/>
      <c r="AK598" s="28">
        <v>9</v>
      </c>
      <c r="AL598" s="28"/>
      <c r="AM598" s="29"/>
      <c r="AN598" s="29"/>
      <c r="AO598" s="27"/>
      <c r="AP598" s="797"/>
      <c r="AQ598" s="791"/>
      <c r="AR598" s="791"/>
      <c r="AS598" s="791"/>
      <c r="AT598" s="794"/>
      <c r="AU598" s="28">
        <v>9</v>
      </c>
      <c r="AV598" s="28"/>
      <c r="AW598" s="29"/>
      <c r="AX598" s="29"/>
      <c r="AY598" s="27"/>
    </row>
    <row r="599" spans="2:54" ht="13.5" thickBot="1" x14ac:dyDescent="0.25">
      <c r="B599" s="783">
        <f>10000*COUNTA(F549:F598)</f>
        <v>0</v>
      </c>
      <c r="C599" s="784"/>
      <c r="D599" s="784"/>
      <c r="E599" s="784"/>
      <c r="F599" s="785"/>
      <c r="G599" s="40"/>
      <c r="H599" s="41"/>
      <c r="I599" s="41"/>
      <c r="J599" s="41"/>
      <c r="K599" s="41"/>
      <c r="L599" s="783">
        <f>10000*COUNTA(P549:P598)</f>
        <v>0</v>
      </c>
      <c r="M599" s="784"/>
      <c r="N599" s="784"/>
      <c r="O599" s="784"/>
      <c r="P599" s="785"/>
      <c r="Q599" s="40"/>
      <c r="R599" s="41"/>
      <c r="S599" s="41"/>
      <c r="T599" s="41"/>
      <c r="U599" s="41"/>
      <c r="V599" s="783">
        <f>10000*COUNTA(Z549:Z598)</f>
        <v>0</v>
      </c>
      <c r="W599" s="784"/>
      <c r="X599" s="784"/>
      <c r="Y599" s="784"/>
      <c r="Z599" s="785"/>
      <c r="AA599" s="40"/>
      <c r="AB599" s="41"/>
      <c r="AC599" s="41"/>
      <c r="AD599" s="41"/>
      <c r="AE599" s="41"/>
      <c r="AF599" s="783">
        <f>10000*COUNTA(AJ549:AJ598)</f>
        <v>0</v>
      </c>
      <c r="AG599" s="784"/>
      <c r="AH599" s="784"/>
      <c r="AI599" s="784"/>
      <c r="AJ599" s="785"/>
      <c r="AK599" s="40"/>
      <c r="AL599" s="41"/>
      <c r="AM599" s="41"/>
      <c r="AN599" s="41"/>
      <c r="AO599" s="41"/>
      <c r="AP599" s="783">
        <f>10000*COUNTA(AT549:AT598)</f>
        <v>0</v>
      </c>
      <c r="AQ599" s="784"/>
      <c r="AR599" s="784"/>
      <c r="AS599" s="784"/>
      <c r="AT599" s="785"/>
      <c r="AU599" s="40"/>
      <c r="AV599" s="41"/>
      <c r="AW599" s="41"/>
      <c r="AX599" s="41"/>
      <c r="AY599" s="41"/>
      <c r="AZ599" s="773" t="s">
        <v>638</v>
      </c>
      <c r="BA599" s="774"/>
      <c r="BB599" s="775"/>
    </row>
  </sheetData>
  <mergeCells count="1545">
    <mergeCell ref="AP599:AT599"/>
    <mergeCell ref="AP589:AP598"/>
    <mergeCell ref="AQ589:AQ598"/>
    <mergeCell ref="AR589:AR598"/>
    <mergeCell ref="AS589:AS598"/>
    <mergeCell ref="AP546:AY546"/>
    <mergeCell ref="AT589:AT598"/>
    <mergeCell ref="B599:F599"/>
    <mergeCell ref="L599:P599"/>
    <mergeCell ref="B546:K546"/>
    <mergeCell ref="L546:U546"/>
    <mergeCell ref="V546:AE546"/>
    <mergeCell ref="AF546:AO546"/>
    <mergeCell ref="V599:Z599"/>
    <mergeCell ref="AF599:AJ599"/>
    <mergeCell ref="AH579:AH588"/>
    <mergeCell ref="AI579:AI588"/>
    <mergeCell ref="AJ579:AJ588"/>
    <mergeCell ref="AP579:AP588"/>
    <mergeCell ref="AQ579:AQ588"/>
    <mergeCell ref="AR579:AR588"/>
    <mergeCell ref="AS579:AS588"/>
    <mergeCell ref="AT579:AT588"/>
    <mergeCell ref="B589:B598"/>
    <mergeCell ref="C589:C598"/>
    <mergeCell ref="D589:D598"/>
    <mergeCell ref="E589:E598"/>
    <mergeCell ref="F589:F598"/>
    <mergeCell ref="L589:L598"/>
    <mergeCell ref="M589:M598"/>
    <mergeCell ref="N589:N598"/>
    <mergeCell ref="O589:O598"/>
    <mergeCell ref="P589:P598"/>
    <mergeCell ref="V589:V598"/>
    <mergeCell ref="W589:W598"/>
    <mergeCell ref="X589:X598"/>
    <mergeCell ref="AH589:AH598"/>
    <mergeCell ref="AI589:AI598"/>
    <mergeCell ref="AJ589:AJ598"/>
    <mergeCell ref="Y589:Y598"/>
    <mergeCell ref="Z589:Z598"/>
    <mergeCell ref="AF589:AF598"/>
    <mergeCell ref="AG589:AG598"/>
    <mergeCell ref="B579:B588"/>
    <mergeCell ref="C579:C588"/>
    <mergeCell ref="D579:D588"/>
    <mergeCell ref="E579:E588"/>
    <mergeCell ref="F579:F588"/>
    <mergeCell ref="L579:L588"/>
    <mergeCell ref="M579:M588"/>
    <mergeCell ref="N579:N588"/>
    <mergeCell ref="O579:O588"/>
    <mergeCell ref="P579:P588"/>
    <mergeCell ref="V579:V588"/>
    <mergeCell ref="W579:W588"/>
    <mergeCell ref="X579:X588"/>
    <mergeCell ref="Y579:Y588"/>
    <mergeCell ref="Z579:Z588"/>
    <mergeCell ref="AF579:AF588"/>
    <mergeCell ref="AG579:AG588"/>
    <mergeCell ref="AT559:AT568"/>
    <mergeCell ref="B569:B578"/>
    <mergeCell ref="C569:C578"/>
    <mergeCell ref="D569:D578"/>
    <mergeCell ref="E569:E578"/>
    <mergeCell ref="F569:F578"/>
    <mergeCell ref="L569:L578"/>
    <mergeCell ref="M569:M578"/>
    <mergeCell ref="N569:N578"/>
    <mergeCell ref="O569:O578"/>
    <mergeCell ref="P569:P578"/>
    <mergeCell ref="V569:V578"/>
    <mergeCell ref="W569:W578"/>
    <mergeCell ref="X569:X578"/>
    <mergeCell ref="Y569:Y578"/>
    <mergeCell ref="Z569:Z578"/>
    <mergeCell ref="AF569:AF578"/>
    <mergeCell ref="AG569:AG578"/>
    <mergeCell ref="AH569:AH578"/>
    <mergeCell ref="AI569:AI578"/>
    <mergeCell ref="AJ569:AJ578"/>
    <mergeCell ref="AP569:AP578"/>
    <mergeCell ref="AQ569:AQ578"/>
    <mergeCell ref="AR569:AR578"/>
    <mergeCell ref="AS569:AS578"/>
    <mergeCell ref="AT569:AT578"/>
    <mergeCell ref="AH549:AH558"/>
    <mergeCell ref="AI549:AI558"/>
    <mergeCell ref="AJ549:AJ558"/>
    <mergeCell ref="AP549:AP558"/>
    <mergeCell ref="AQ549:AQ558"/>
    <mergeCell ref="AR549:AR558"/>
    <mergeCell ref="AS549:AS558"/>
    <mergeCell ref="AT549:AT558"/>
    <mergeCell ref="B559:B568"/>
    <mergeCell ref="C559:C568"/>
    <mergeCell ref="D559:D568"/>
    <mergeCell ref="E559:E568"/>
    <mergeCell ref="F559:F568"/>
    <mergeCell ref="L559:L568"/>
    <mergeCell ref="M559:M568"/>
    <mergeCell ref="N559:N568"/>
    <mergeCell ref="O559:O568"/>
    <mergeCell ref="P559:P568"/>
    <mergeCell ref="V559:V568"/>
    <mergeCell ref="W559:W568"/>
    <mergeCell ref="X559:X568"/>
    <mergeCell ref="Y559:Y568"/>
    <mergeCell ref="Z559:Z568"/>
    <mergeCell ref="AF559:AF568"/>
    <mergeCell ref="AG559:AG568"/>
    <mergeCell ref="AH559:AH568"/>
    <mergeCell ref="AI559:AI568"/>
    <mergeCell ref="AJ559:AJ568"/>
    <mergeCell ref="AP559:AP568"/>
    <mergeCell ref="AQ559:AQ568"/>
    <mergeCell ref="AR559:AR568"/>
    <mergeCell ref="AS559:AS568"/>
    <mergeCell ref="B549:B558"/>
    <mergeCell ref="C549:C558"/>
    <mergeCell ref="D549:D558"/>
    <mergeCell ref="E549:E558"/>
    <mergeCell ref="F549:F558"/>
    <mergeCell ref="L549:L558"/>
    <mergeCell ref="M549:M558"/>
    <mergeCell ref="N549:N558"/>
    <mergeCell ref="O549:O558"/>
    <mergeCell ref="P549:P558"/>
    <mergeCell ref="V549:V558"/>
    <mergeCell ref="W549:W558"/>
    <mergeCell ref="X549:X558"/>
    <mergeCell ref="Y549:Y558"/>
    <mergeCell ref="Z549:Z558"/>
    <mergeCell ref="AF549:AF558"/>
    <mergeCell ref="AG549:AG558"/>
    <mergeCell ref="L306:U306"/>
    <mergeCell ref="V306:AE306"/>
    <mergeCell ref="AF306:AO306"/>
    <mergeCell ref="B543:AY543"/>
    <mergeCell ref="AP306:AY306"/>
    <mergeCell ref="B366:K366"/>
    <mergeCell ref="L366:U366"/>
    <mergeCell ref="V366:AE366"/>
    <mergeCell ref="AF366:AO366"/>
    <mergeCell ref="AP366:AY366"/>
    <mergeCell ref="B544:AY544"/>
    <mergeCell ref="AZ539:BB539"/>
    <mergeCell ref="B547:F547"/>
    <mergeCell ref="G547:G548"/>
    <mergeCell ref="H547:K548"/>
    <mergeCell ref="L547:P547"/>
    <mergeCell ref="Q547:Q548"/>
    <mergeCell ref="R547:U548"/>
    <mergeCell ref="V547:Z547"/>
    <mergeCell ref="AA547:AA548"/>
    <mergeCell ref="AB547:AE548"/>
    <mergeCell ref="AF547:AJ547"/>
    <mergeCell ref="AK547:AK548"/>
    <mergeCell ref="AL547:AO548"/>
    <mergeCell ref="AP547:AT547"/>
    <mergeCell ref="AU547:AU548"/>
    <mergeCell ref="AV547:AY548"/>
    <mergeCell ref="AS529:AS538"/>
    <mergeCell ref="AT529:AT538"/>
    <mergeCell ref="M529:M538"/>
    <mergeCell ref="N529:N538"/>
    <mergeCell ref="B539:F539"/>
    <mergeCell ref="L539:P539"/>
    <mergeCell ref="V539:Z539"/>
    <mergeCell ref="AF539:AJ539"/>
    <mergeCell ref="AP539:AT539"/>
    <mergeCell ref="AP529:AP538"/>
    <mergeCell ref="AR529:AR538"/>
    <mergeCell ref="AG529:AG538"/>
    <mergeCell ref="AJ529:AJ538"/>
    <mergeCell ref="Y529:Y538"/>
    <mergeCell ref="B529:B538"/>
    <mergeCell ref="C529:C538"/>
    <mergeCell ref="D529:D538"/>
    <mergeCell ref="E529:E538"/>
    <mergeCell ref="F529:F538"/>
    <mergeCell ref="L529:L538"/>
    <mergeCell ref="AJ349:AJ358"/>
    <mergeCell ref="W529:W538"/>
    <mergeCell ref="X529:X538"/>
    <mergeCell ref="AH529:AH538"/>
    <mergeCell ref="AI529:AI538"/>
    <mergeCell ref="AQ519:AQ528"/>
    <mergeCell ref="AR519:AR528"/>
    <mergeCell ref="AH519:AH528"/>
    <mergeCell ref="AI519:AI528"/>
    <mergeCell ref="AJ519:AJ528"/>
    <mergeCell ref="AP519:AP528"/>
    <mergeCell ref="Z529:Z538"/>
    <mergeCell ref="AF529:AF538"/>
    <mergeCell ref="B519:B528"/>
    <mergeCell ref="C519:C528"/>
    <mergeCell ref="D519:D528"/>
    <mergeCell ref="E519:E528"/>
    <mergeCell ref="F519:F528"/>
    <mergeCell ref="L519:L528"/>
    <mergeCell ref="M519:M528"/>
    <mergeCell ref="N519:N528"/>
    <mergeCell ref="O519:O528"/>
    <mergeCell ref="P519:P528"/>
    <mergeCell ref="V519:V528"/>
    <mergeCell ref="W519:W528"/>
    <mergeCell ref="X519:X528"/>
    <mergeCell ref="Y519:Y528"/>
    <mergeCell ref="Z519:Z528"/>
    <mergeCell ref="O529:O538"/>
    <mergeCell ref="AQ529:AQ538"/>
    <mergeCell ref="P529:P538"/>
    <mergeCell ref="V529:V538"/>
    <mergeCell ref="AS519:AS528"/>
    <mergeCell ref="AT519:AT528"/>
    <mergeCell ref="AT499:AT508"/>
    <mergeCell ref="B509:B518"/>
    <mergeCell ref="C509:C518"/>
    <mergeCell ref="D509:D518"/>
    <mergeCell ref="E509:E518"/>
    <mergeCell ref="F509:F518"/>
    <mergeCell ref="L509:L518"/>
    <mergeCell ref="M509:M518"/>
    <mergeCell ref="N509:N518"/>
    <mergeCell ref="O509:O518"/>
    <mergeCell ref="P509:P518"/>
    <mergeCell ref="V509:V518"/>
    <mergeCell ref="W509:W518"/>
    <mergeCell ref="X509:X518"/>
    <mergeCell ref="Y509:Y518"/>
    <mergeCell ref="Z509:Z518"/>
    <mergeCell ref="AF509:AF518"/>
    <mergeCell ref="AG509:AG518"/>
    <mergeCell ref="AH509:AH518"/>
    <mergeCell ref="AI509:AI518"/>
    <mergeCell ref="AJ509:AJ518"/>
    <mergeCell ref="AP509:AP518"/>
    <mergeCell ref="AQ509:AQ518"/>
    <mergeCell ref="AR509:AR518"/>
    <mergeCell ref="AS509:AS518"/>
    <mergeCell ref="AT509:AT518"/>
    <mergeCell ref="AF519:AF528"/>
    <mergeCell ref="AG519:AG528"/>
    <mergeCell ref="AH489:AH498"/>
    <mergeCell ref="AI489:AI498"/>
    <mergeCell ref="AJ489:AJ498"/>
    <mergeCell ref="AP489:AP498"/>
    <mergeCell ref="AQ489:AQ498"/>
    <mergeCell ref="AR489:AR498"/>
    <mergeCell ref="AS489:AS498"/>
    <mergeCell ref="AT489:AT498"/>
    <mergeCell ref="B499:B508"/>
    <mergeCell ref="C499:C508"/>
    <mergeCell ref="D499:D508"/>
    <mergeCell ref="E499:E508"/>
    <mergeCell ref="F499:F508"/>
    <mergeCell ref="L499:L508"/>
    <mergeCell ref="M499:M508"/>
    <mergeCell ref="N499:N508"/>
    <mergeCell ref="O499:O508"/>
    <mergeCell ref="P499:P508"/>
    <mergeCell ref="V499:V508"/>
    <mergeCell ref="W499:W508"/>
    <mergeCell ref="X499:X508"/>
    <mergeCell ref="Y499:Y508"/>
    <mergeCell ref="Z499:Z508"/>
    <mergeCell ref="AF499:AF508"/>
    <mergeCell ref="AG499:AG508"/>
    <mergeCell ref="AH499:AH508"/>
    <mergeCell ref="AI499:AI508"/>
    <mergeCell ref="AJ499:AJ508"/>
    <mergeCell ref="AP499:AP508"/>
    <mergeCell ref="AQ499:AQ508"/>
    <mergeCell ref="AR499:AR508"/>
    <mergeCell ref="AS499:AS508"/>
    <mergeCell ref="B487:F487"/>
    <mergeCell ref="G487:G488"/>
    <mergeCell ref="H487:K488"/>
    <mergeCell ref="L487:P487"/>
    <mergeCell ref="Q487:Q488"/>
    <mergeCell ref="R487:U488"/>
    <mergeCell ref="V487:Z487"/>
    <mergeCell ref="AA487:AA488"/>
    <mergeCell ref="AB487:AE488"/>
    <mergeCell ref="AF487:AJ487"/>
    <mergeCell ref="AK487:AK488"/>
    <mergeCell ref="AL487:AO488"/>
    <mergeCell ref="AP487:AT487"/>
    <mergeCell ref="AU487:AU488"/>
    <mergeCell ref="AV487:AY488"/>
    <mergeCell ref="B489:B498"/>
    <mergeCell ref="C489:C498"/>
    <mergeCell ref="D489:D498"/>
    <mergeCell ref="E489:E498"/>
    <mergeCell ref="F489:F498"/>
    <mergeCell ref="L489:L498"/>
    <mergeCell ref="M489:M498"/>
    <mergeCell ref="N489:N498"/>
    <mergeCell ref="O489:O498"/>
    <mergeCell ref="P489:P498"/>
    <mergeCell ref="V489:V498"/>
    <mergeCell ref="W489:W498"/>
    <mergeCell ref="X489:X498"/>
    <mergeCell ref="Y489:Y498"/>
    <mergeCell ref="Z489:Z498"/>
    <mergeCell ref="AF489:AF498"/>
    <mergeCell ref="AG489:AG498"/>
    <mergeCell ref="AP479:AT479"/>
    <mergeCell ref="AP469:AP478"/>
    <mergeCell ref="AR469:AR478"/>
    <mergeCell ref="AQ469:AQ478"/>
    <mergeCell ref="B483:AY483"/>
    <mergeCell ref="B484:AY484"/>
    <mergeCell ref="AZ479:BB479"/>
    <mergeCell ref="AF469:AF478"/>
    <mergeCell ref="AS469:AS478"/>
    <mergeCell ref="AT469:AT478"/>
    <mergeCell ref="B479:F479"/>
    <mergeCell ref="L479:P479"/>
    <mergeCell ref="V479:Z479"/>
    <mergeCell ref="AF479:AJ479"/>
    <mergeCell ref="B486:K486"/>
    <mergeCell ref="L486:U486"/>
    <mergeCell ref="V486:AE486"/>
    <mergeCell ref="AF486:AO486"/>
    <mergeCell ref="AP486:AY486"/>
    <mergeCell ref="AT459:AT468"/>
    <mergeCell ref="B469:B478"/>
    <mergeCell ref="C469:C478"/>
    <mergeCell ref="D469:D478"/>
    <mergeCell ref="E469:E478"/>
    <mergeCell ref="F469:F478"/>
    <mergeCell ref="L469:L478"/>
    <mergeCell ref="M469:M478"/>
    <mergeCell ref="N469:N478"/>
    <mergeCell ref="O469:O478"/>
    <mergeCell ref="P469:P478"/>
    <mergeCell ref="V469:V478"/>
    <mergeCell ref="W469:W478"/>
    <mergeCell ref="X469:X478"/>
    <mergeCell ref="AH469:AH478"/>
    <mergeCell ref="AI469:AI478"/>
    <mergeCell ref="Y469:Y478"/>
    <mergeCell ref="Z469:Z478"/>
    <mergeCell ref="AJ469:AJ478"/>
    <mergeCell ref="AG469:AG478"/>
    <mergeCell ref="B459:B468"/>
    <mergeCell ref="C459:C468"/>
    <mergeCell ref="D459:D468"/>
    <mergeCell ref="E459:E468"/>
    <mergeCell ref="V459:V468"/>
    <mergeCell ref="W459:W468"/>
    <mergeCell ref="AR459:AR468"/>
    <mergeCell ref="AS459:AS468"/>
    <mergeCell ref="AG459:AG468"/>
    <mergeCell ref="AH459:AH468"/>
    <mergeCell ref="AI459:AI468"/>
    <mergeCell ref="AJ459:AJ468"/>
    <mergeCell ref="AP459:AP468"/>
    <mergeCell ref="AQ459:AQ468"/>
    <mergeCell ref="O459:O468"/>
    <mergeCell ref="P459:P468"/>
    <mergeCell ref="F459:F468"/>
    <mergeCell ref="L459:L468"/>
    <mergeCell ref="M459:M468"/>
    <mergeCell ref="N459:N468"/>
    <mergeCell ref="X459:X468"/>
    <mergeCell ref="Y459:Y468"/>
    <mergeCell ref="Z459:Z468"/>
    <mergeCell ref="AF459:AF468"/>
    <mergeCell ref="AT439:AT448"/>
    <mergeCell ref="B449:B458"/>
    <mergeCell ref="C449:C458"/>
    <mergeCell ref="D449:D458"/>
    <mergeCell ref="E449:E458"/>
    <mergeCell ref="F449:F458"/>
    <mergeCell ref="L449:L458"/>
    <mergeCell ref="M449:M458"/>
    <mergeCell ref="N449:N458"/>
    <mergeCell ref="O449:O458"/>
    <mergeCell ref="P449:P458"/>
    <mergeCell ref="V449:V458"/>
    <mergeCell ref="W449:W458"/>
    <mergeCell ref="X449:X458"/>
    <mergeCell ref="Y449:Y458"/>
    <mergeCell ref="Z449:Z458"/>
    <mergeCell ref="AF449:AF458"/>
    <mergeCell ref="AG449:AG458"/>
    <mergeCell ref="AH449:AH458"/>
    <mergeCell ref="AI449:AI458"/>
    <mergeCell ref="AJ449:AJ458"/>
    <mergeCell ref="AP449:AP458"/>
    <mergeCell ref="AQ449:AQ458"/>
    <mergeCell ref="AR449:AR458"/>
    <mergeCell ref="AS449:AS458"/>
    <mergeCell ref="AT449:AT458"/>
    <mergeCell ref="AH429:AH438"/>
    <mergeCell ref="AI429:AI438"/>
    <mergeCell ref="AJ429:AJ438"/>
    <mergeCell ref="AP429:AP438"/>
    <mergeCell ref="AQ429:AQ438"/>
    <mergeCell ref="AR429:AR438"/>
    <mergeCell ref="AS429:AS438"/>
    <mergeCell ref="AT429:AT438"/>
    <mergeCell ref="B439:B448"/>
    <mergeCell ref="C439:C448"/>
    <mergeCell ref="D439:D448"/>
    <mergeCell ref="E439:E448"/>
    <mergeCell ref="F439:F448"/>
    <mergeCell ref="L439:L448"/>
    <mergeCell ref="M439:M448"/>
    <mergeCell ref="N439:N448"/>
    <mergeCell ref="O439:O448"/>
    <mergeCell ref="P439:P448"/>
    <mergeCell ref="V439:V448"/>
    <mergeCell ref="W439:W448"/>
    <mergeCell ref="X439:X448"/>
    <mergeCell ref="Y439:Y448"/>
    <mergeCell ref="Z439:Z448"/>
    <mergeCell ref="AF439:AF448"/>
    <mergeCell ref="AG439:AG448"/>
    <mergeCell ref="AH439:AH448"/>
    <mergeCell ref="AI439:AI448"/>
    <mergeCell ref="AJ439:AJ448"/>
    <mergeCell ref="AP439:AP448"/>
    <mergeCell ref="AQ439:AQ448"/>
    <mergeCell ref="AR439:AR448"/>
    <mergeCell ref="AS439:AS448"/>
    <mergeCell ref="B427:F427"/>
    <mergeCell ref="G427:G428"/>
    <mergeCell ref="H427:K428"/>
    <mergeCell ref="L427:P427"/>
    <mergeCell ref="Q427:Q428"/>
    <mergeCell ref="R427:U428"/>
    <mergeCell ref="V427:Z427"/>
    <mergeCell ref="AA427:AA428"/>
    <mergeCell ref="AB427:AE428"/>
    <mergeCell ref="AF427:AJ427"/>
    <mergeCell ref="AK427:AK428"/>
    <mergeCell ref="AL427:AO428"/>
    <mergeCell ref="AP427:AT427"/>
    <mergeCell ref="AU427:AU428"/>
    <mergeCell ref="AV427:AY428"/>
    <mergeCell ref="B429:B438"/>
    <mergeCell ref="C429:C438"/>
    <mergeCell ref="D429:D438"/>
    <mergeCell ref="E429:E438"/>
    <mergeCell ref="F429:F438"/>
    <mergeCell ref="L429:L438"/>
    <mergeCell ref="M429:M438"/>
    <mergeCell ref="N429:N438"/>
    <mergeCell ref="O429:O438"/>
    <mergeCell ref="P429:P438"/>
    <mergeCell ref="V429:V438"/>
    <mergeCell ref="W429:W438"/>
    <mergeCell ref="X429:X438"/>
    <mergeCell ref="Y429:Y438"/>
    <mergeCell ref="Z429:Z438"/>
    <mergeCell ref="AF429:AF438"/>
    <mergeCell ref="AG429:AG438"/>
    <mergeCell ref="B419:F419"/>
    <mergeCell ref="L419:P419"/>
    <mergeCell ref="V419:Z419"/>
    <mergeCell ref="AF419:AJ419"/>
    <mergeCell ref="AP419:AT419"/>
    <mergeCell ref="AP409:AP418"/>
    <mergeCell ref="X409:X418"/>
    <mergeCell ref="AQ409:AQ418"/>
    <mergeCell ref="AR409:AR418"/>
    <mergeCell ref="B423:AY423"/>
    <mergeCell ref="B424:AY424"/>
    <mergeCell ref="B426:K426"/>
    <mergeCell ref="L426:U426"/>
    <mergeCell ref="V426:AE426"/>
    <mergeCell ref="AF426:AO426"/>
    <mergeCell ref="AP426:AY426"/>
    <mergeCell ref="AI409:AI418"/>
    <mergeCell ref="AQ399:AQ408"/>
    <mergeCell ref="AR399:AR408"/>
    <mergeCell ref="AS399:AS408"/>
    <mergeCell ref="AT399:AT408"/>
    <mergeCell ref="B409:B418"/>
    <mergeCell ref="C409:C418"/>
    <mergeCell ref="D409:D418"/>
    <mergeCell ref="E409:E418"/>
    <mergeCell ref="F409:F418"/>
    <mergeCell ref="Y409:Y418"/>
    <mergeCell ref="AH409:AH418"/>
    <mergeCell ref="M409:M418"/>
    <mergeCell ref="N409:N418"/>
    <mergeCell ref="O409:O418"/>
    <mergeCell ref="P409:P418"/>
    <mergeCell ref="V409:V418"/>
    <mergeCell ref="AJ409:AJ418"/>
    <mergeCell ref="AS409:AS418"/>
    <mergeCell ref="AT409:AT418"/>
    <mergeCell ref="B399:B408"/>
    <mergeCell ref="C399:C408"/>
    <mergeCell ref="D399:D408"/>
    <mergeCell ref="E399:E408"/>
    <mergeCell ref="F399:F408"/>
    <mergeCell ref="L399:L408"/>
    <mergeCell ref="M399:M408"/>
    <mergeCell ref="N399:N408"/>
    <mergeCell ref="O399:O408"/>
    <mergeCell ref="AP399:AP408"/>
    <mergeCell ref="P399:P408"/>
    <mergeCell ref="V399:V408"/>
    <mergeCell ref="W399:W408"/>
    <mergeCell ref="X399:X408"/>
    <mergeCell ref="Y399:Y408"/>
    <mergeCell ref="Z399:Z408"/>
    <mergeCell ref="L409:L418"/>
    <mergeCell ref="AF399:AF408"/>
    <mergeCell ref="AG399:AG408"/>
    <mergeCell ref="AH399:AH408"/>
    <mergeCell ref="AI399:AI408"/>
    <mergeCell ref="AJ399:AJ408"/>
    <mergeCell ref="W409:W418"/>
    <mergeCell ref="Z409:Z418"/>
    <mergeCell ref="AF409:AF418"/>
    <mergeCell ref="AG409:AG418"/>
    <mergeCell ref="AT379:AT388"/>
    <mergeCell ref="B389:B398"/>
    <mergeCell ref="C389:C398"/>
    <mergeCell ref="D389:D398"/>
    <mergeCell ref="E389:E398"/>
    <mergeCell ref="F389:F398"/>
    <mergeCell ref="L389:L398"/>
    <mergeCell ref="M389:M398"/>
    <mergeCell ref="N389:N398"/>
    <mergeCell ref="O389:O398"/>
    <mergeCell ref="P389:P398"/>
    <mergeCell ref="V389:V398"/>
    <mergeCell ref="W389:W398"/>
    <mergeCell ref="X389:X398"/>
    <mergeCell ref="Y389:Y398"/>
    <mergeCell ref="Z389:Z398"/>
    <mergeCell ref="AF389:AF398"/>
    <mergeCell ref="AG389:AG398"/>
    <mergeCell ref="AH389:AH398"/>
    <mergeCell ref="AI389:AI398"/>
    <mergeCell ref="AJ389:AJ398"/>
    <mergeCell ref="AP389:AP398"/>
    <mergeCell ref="AQ389:AQ398"/>
    <mergeCell ref="AR389:AR398"/>
    <mergeCell ref="AS389:AS398"/>
    <mergeCell ref="AT389:AT398"/>
    <mergeCell ref="AH369:AH378"/>
    <mergeCell ref="AI369:AI378"/>
    <mergeCell ref="AJ369:AJ378"/>
    <mergeCell ref="AP369:AP378"/>
    <mergeCell ref="AQ369:AQ378"/>
    <mergeCell ref="AR369:AR378"/>
    <mergeCell ref="AS369:AS378"/>
    <mergeCell ref="AT369:AT378"/>
    <mergeCell ref="B379:B388"/>
    <mergeCell ref="C379:C388"/>
    <mergeCell ref="D379:D388"/>
    <mergeCell ref="E379:E388"/>
    <mergeCell ref="F379:F388"/>
    <mergeCell ref="L379:L388"/>
    <mergeCell ref="M379:M388"/>
    <mergeCell ref="N379:N388"/>
    <mergeCell ref="O379:O388"/>
    <mergeCell ref="P379:P388"/>
    <mergeCell ref="V379:V388"/>
    <mergeCell ref="W379:W388"/>
    <mergeCell ref="X379:X388"/>
    <mergeCell ref="Y379:Y388"/>
    <mergeCell ref="Z379:Z388"/>
    <mergeCell ref="AF379:AF388"/>
    <mergeCell ref="AG379:AG388"/>
    <mergeCell ref="AH379:AH388"/>
    <mergeCell ref="AI379:AI388"/>
    <mergeCell ref="AJ379:AJ388"/>
    <mergeCell ref="AP379:AP388"/>
    <mergeCell ref="AQ379:AQ388"/>
    <mergeCell ref="AR379:AR388"/>
    <mergeCell ref="AS379:AS388"/>
    <mergeCell ref="B369:B378"/>
    <mergeCell ref="C369:C378"/>
    <mergeCell ref="D369:D378"/>
    <mergeCell ref="E369:E378"/>
    <mergeCell ref="F369:F378"/>
    <mergeCell ref="L369:L378"/>
    <mergeCell ref="M369:M378"/>
    <mergeCell ref="N369:N378"/>
    <mergeCell ref="O369:O378"/>
    <mergeCell ref="P369:P378"/>
    <mergeCell ref="V369:V378"/>
    <mergeCell ref="W369:W378"/>
    <mergeCell ref="X369:X378"/>
    <mergeCell ref="Y369:Y378"/>
    <mergeCell ref="Z369:Z378"/>
    <mergeCell ref="AF369:AF378"/>
    <mergeCell ref="AG369:AG378"/>
    <mergeCell ref="V367:Z367"/>
    <mergeCell ref="B363:AY363"/>
    <mergeCell ref="B364:AY364"/>
    <mergeCell ref="B359:F359"/>
    <mergeCell ref="L359:P359"/>
    <mergeCell ref="V359:Z359"/>
    <mergeCell ref="AF359:AJ359"/>
    <mergeCell ref="AP359:AT359"/>
    <mergeCell ref="L367:P367"/>
    <mergeCell ref="Q367:Q368"/>
    <mergeCell ref="R367:U368"/>
    <mergeCell ref="B367:F367"/>
    <mergeCell ref="G367:G368"/>
    <mergeCell ref="H367:K368"/>
    <mergeCell ref="AA367:AA368"/>
    <mergeCell ref="AB367:AE368"/>
    <mergeCell ref="AF367:AJ367"/>
    <mergeCell ref="AK367:AK368"/>
    <mergeCell ref="AL367:AO368"/>
    <mergeCell ref="AP367:AT367"/>
    <mergeCell ref="AU367:AU368"/>
    <mergeCell ref="AV367:AY368"/>
    <mergeCell ref="AH339:AH348"/>
    <mergeCell ref="AI339:AI348"/>
    <mergeCell ref="AJ339:AJ348"/>
    <mergeCell ref="AP339:AP348"/>
    <mergeCell ref="AQ339:AQ348"/>
    <mergeCell ref="AR339:AR348"/>
    <mergeCell ref="AS339:AS348"/>
    <mergeCell ref="AT339:AT348"/>
    <mergeCell ref="B349:B358"/>
    <mergeCell ref="C349:C358"/>
    <mergeCell ref="D349:D358"/>
    <mergeCell ref="E349:E358"/>
    <mergeCell ref="F349:F358"/>
    <mergeCell ref="L349:L358"/>
    <mergeCell ref="M349:M358"/>
    <mergeCell ref="N349:N358"/>
    <mergeCell ref="O349:O358"/>
    <mergeCell ref="P349:P358"/>
    <mergeCell ref="V349:V358"/>
    <mergeCell ref="W349:W358"/>
    <mergeCell ref="X349:X358"/>
    <mergeCell ref="Y349:Y358"/>
    <mergeCell ref="Z349:Z358"/>
    <mergeCell ref="AF349:AF358"/>
    <mergeCell ref="AT349:AT358"/>
    <mergeCell ref="AP349:AP358"/>
    <mergeCell ref="AQ349:AQ358"/>
    <mergeCell ref="AG349:AG358"/>
    <mergeCell ref="AR349:AR358"/>
    <mergeCell ref="AS349:AS358"/>
    <mergeCell ref="AH349:AH358"/>
    <mergeCell ref="AI349:AI358"/>
    <mergeCell ref="B339:B348"/>
    <mergeCell ref="C339:C348"/>
    <mergeCell ref="D339:D348"/>
    <mergeCell ref="E339:E348"/>
    <mergeCell ref="F339:F348"/>
    <mergeCell ref="L339:L348"/>
    <mergeCell ref="M339:M348"/>
    <mergeCell ref="N339:N348"/>
    <mergeCell ref="O339:O348"/>
    <mergeCell ref="P339:P348"/>
    <mergeCell ref="V339:V348"/>
    <mergeCell ref="W339:W348"/>
    <mergeCell ref="X339:X348"/>
    <mergeCell ref="Y339:Y348"/>
    <mergeCell ref="Z339:Z348"/>
    <mergeCell ref="AF339:AF348"/>
    <mergeCell ref="AG339:AG348"/>
    <mergeCell ref="AT319:AT328"/>
    <mergeCell ref="B329:B338"/>
    <mergeCell ref="C329:C338"/>
    <mergeCell ref="D329:D338"/>
    <mergeCell ref="E329:E338"/>
    <mergeCell ref="F329:F338"/>
    <mergeCell ref="L329:L338"/>
    <mergeCell ref="M329:M338"/>
    <mergeCell ref="N329:N338"/>
    <mergeCell ref="O329:O338"/>
    <mergeCell ref="P329:P338"/>
    <mergeCell ref="V329:V338"/>
    <mergeCell ref="W329:W338"/>
    <mergeCell ref="X329:X338"/>
    <mergeCell ref="Y329:Y338"/>
    <mergeCell ref="Z329:Z338"/>
    <mergeCell ref="AF329:AF338"/>
    <mergeCell ref="AG329:AG338"/>
    <mergeCell ref="AH329:AH338"/>
    <mergeCell ref="AI329:AI338"/>
    <mergeCell ref="AJ329:AJ338"/>
    <mergeCell ref="AP329:AP338"/>
    <mergeCell ref="AQ329:AQ338"/>
    <mergeCell ref="AR329:AR338"/>
    <mergeCell ref="AS329:AS338"/>
    <mergeCell ref="AT329:AT338"/>
    <mergeCell ref="AH309:AH318"/>
    <mergeCell ref="AI309:AI318"/>
    <mergeCell ref="AJ309:AJ318"/>
    <mergeCell ref="AP309:AP318"/>
    <mergeCell ref="AQ309:AQ318"/>
    <mergeCell ref="AR309:AR318"/>
    <mergeCell ref="AS309:AS318"/>
    <mergeCell ref="AT309:AT318"/>
    <mergeCell ref="B319:B328"/>
    <mergeCell ref="C319:C328"/>
    <mergeCell ref="D319:D328"/>
    <mergeCell ref="E319:E328"/>
    <mergeCell ref="F319:F328"/>
    <mergeCell ref="L319:L328"/>
    <mergeCell ref="M319:M328"/>
    <mergeCell ref="N319:N328"/>
    <mergeCell ref="O319:O328"/>
    <mergeCell ref="P319:P328"/>
    <mergeCell ref="V319:V328"/>
    <mergeCell ref="W319:W328"/>
    <mergeCell ref="X319:X328"/>
    <mergeCell ref="Y319:Y328"/>
    <mergeCell ref="Z319:Z328"/>
    <mergeCell ref="AF319:AF328"/>
    <mergeCell ref="AG319:AG328"/>
    <mergeCell ref="AH319:AH328"/>
    <mergeCell ref="AI319:AI328"/>
    <mergeCell ref="AJ319:AJ328"/>
    <mergeCell ref="AP319:AP328"/>
    <mergeCell ref="AQ319:AQ328"/>
    <mergeCell ref="AR319:AR328"/>
    <mergeCell ref="AS319:AS328"/>
    <mergeCell ref="B309:B318"/>
    <mergeCell ref="C309:C318"/>
    <mergeCell ref="D309:D318"/>
    <mergeCell ref="E309:E318"/>
    <mergeCell ref="F309:F318"/>
    <mergeCell ref="L309:L318"/>
    <mergeCell ref="M309:M318"/>
    <mergeCell ref="N309:N318"/>
    <mergeCell ref="O309:O318"/>
    <mergeCell ref="P309:P318"/>
    <mergeCell ref="V309:V318"/>
    <mergeCell ref="W309:W318"/>
    <mergeCell ref="X309:X318"/>
    <mergeCell ref="Y309:Y318"/>
    <mergeCell ref="Z309:Z318"/>
    <mergeCell ref="AF309:AF318"/>
    <mergeCell ref="AG309:AG318"/>
    <mergeCell ref="B303:AY303"/>
    <mergeCell ref="AP186:AY186"/>
    <mergeCell ref="B246:K246"/>
    <mergeCell ref="L246:U246"/>
    <mergeCell ref="V246:AE246"/>
    <mergeCell ref="AF246:AO246"/>
    <mergeCell ref="AP246:AY246"/>
    <mergeCell ref="B304:AY304"/>
    <mergeCell ref="B307:F307"/>
    <mergeCell ref="G307:G308"/>
    <mergeCell ref="H307:K308"/>
    <mergeCell ref="L307:P307"/>
    <mergeCell ref="Q307:Q308"/>
    <mergeCell ref="R307:U308"/>
    <mergeCell ref="V307:Z307"/>
    <mergeCell ref="AA307:AA308"/>
    <mergeCell ref="AB307:AE308"/>
    <mergeCell ref="AF307:AJ307"/>
    <mergeCell ref="AK307:AK308"/>
    <mergeCell ref="AL307:AO308"/>
    <mergeCell ref="AP307:AT307"/>
    <mergeCell ref="AU307:AU308"/>
    <mergeCell ref="AV307:AY308"/>
    <mergeCell ref="B306:K306"/>
    <mergeCell ref="B299:F299"/>
    <mergeCell ref="L299:P299"/>
    <mergeCell ref="V299:Z299"/>
    <mergeCell ref="AF299:AJ299"/>
    <mergeCell ref="AP299:AT299"/>
    <mergeCell ref="AP289:AP298"/>
    <mergeCell ref="AQ289:AQ298"/>
    <mergeCell ref="AR289:AR298"/>
    <mergeCell ref="AT229:AT238"/>
    <mergeCell ref="AP229:AP238"/>
    <mergeCell ref="AQ229:AQ238"/>
    <mergeCell ref="B186:K186"/>
    <mergeCell ref="AR229:AR238"/>
    <mergeCell ref="AS229:AS238"/>
    <mergeCell ref="AH229:AH238"/>
    <mergeCell ref="AI229:AI238"/>
    <mergeCell ref="AJ229:AJ238"/>
    <mergeCell ref="Y229:Y238"/>
    <mergeCell ref="L186:U186"/>
    <mergeCell ref="V186:AE186"/>
    <mergeCell ref="AF186:AO186"/>
    <mergeCell ref="O289:O298"/>
    <mergeCell ref="AI279:AI288"/>
    <mergeCell ref="AJ279:AJ288"/>
    <mergeCell ref="AP279:AP288"/>
    <mergeCell ref="AQ279:AQ288"/>
    <mergeCell ref="AR279:AR288"/>
    <mergeCell ref="AJ289:AJ298"/>
    <mergeCell ref="Z289:Z298"/>
    <mergeCell ref="AF289:AF298"/>
    <mergeCell ref="AG289:AG298"/>
    <mergeCell ref="AT279:AT288"/>
    <mergeCell ref="B289:B298"/>
    <mergeCell ref="C289:C298"/>
    <mergeCell ref="D289:D298"/>
    <mergeCell ref="E289:E298"/>
    <mergeCell ref="F289:F298"/>
    <mergeCell ref="L289:L298"/>
    <mergeCell ref="M289:M298"/>
    <mergeCell ref="N289:N298"/>
    <mergeCell ref="Y289:Y298"/>
    <mergeCell ref="AT289:AT298"/>
    <mergeCell ref="P289:P298"/>
    <mergeCell ref="V289:V298"/>
    <mergeCell ref="W289:W298"/>
    <mergeCell ref="X289:X298"/>
    <mergeCell ref="AI289:AI298"/>
    <mergeCell ref="B279:B288"/>
    <mergeCell ref="C279:C288"/>
    <mergeCell ref="D279:D288"/>
    <mergeCell ref="E279:E288"/>
    <mergeCell ref="F279:F288"/>
    <mergeCell ref="L279:L288"/>
    <mergeCell ref="M279:M288"/>
    <mergeCell ref="N279:N288"/>
    <mergeCell ref="O279:O288"/>
    <mergeCell ref="P279:P288"/>
    <mergeCell ref="V279:V288"/>
    <mergeCell ref="W279:W288"/>
    <mergeCell ref="AS279:AS288"/>
    <mergeCell ref="X279:X288"/>
    <mergeCell ref="Y279:Y288"/>
    <mergeCell ref="Z279:Z288"/>
    <mergeCell ref="AF279:AF288"/>
    <mergeCell ref="AG279:AG288"/>
    <mergeCell ref="AH279:AH288"/>
    <mergeCell ref="AH289:AH298"/>
    <mergeCell ref="AS289:AS298"/>
    <mergeCell ref="AT259:AT268"/>
    <mergeCell ref="B269:B278"/>
    <mergeCell ref="C269:C278"/>
    <mergeCell ref="D269:D278"/>
    <mergeCell ref="E269:E278"/>
    <mergeCell ref="F269:F278"/>
    <mergeCell ref="L269:L278"/>
    <mergeCell ref="M269:M278"/>
    <mergeCell ref="N269:N278"/>
    <mergeCell ref="O269:O278"/>
    <mergeCell ref="P269:P278"/>
    <mergeCell ref="V269:V278"/>
    <mergeCell ref="W269:W278"/>
    <mergeCell ref="X269:X278"/>
    <mergeCell ref="Y269:Y278"/>
    <mergeCell ref="Z269:Z278"/>
    <mergeCell ref="AF269:AF278"/>
    <mergeCell ref="AG269:AG278"/>
    <mergeCell ref="AH269:AH278"/>
    <mergeCell ref="AI269:AI278"/>
    <mergeCell ref="AJ269:AJ278"/>
    <mergeCell ref="AP269:AP278"/>
    <mergeCell ref="AQ269:AQ278"/>
    <mergeCell ref="AR269:AR278"/>
    <mergeCell ref="AS269:AS278"/>
    <mergeCell ref="AT269:AT278"/>
    <mergeCell ref="AH249:AH258"/>
    <mergeCell ref="AI249:AI258"/>
    <mergeCell ref="AJ249:AJ258"/>
    <mergeCell ref="AP249:AP258"/>
    <mergeCell ref="AQ249:AQ258"/>
    <mergeCell ref="AR249:AR258"/>
    <mergeCell ref="AS249:AS258"/>
    <mergeCell ref="AT249:AT258"/>
    <mergeCell ref="B259:B268"/>
    <mergeCell ref="C259:C268"/>
    <mergeCell ref="D259:D268"/>
    <mergeCell ref="E259:E268"/>
    <mergeCell ref="F259:F268"/>
    <mergeCell ref="L259:L268"/>
    <mergeCell ref="M259:M268"/>
    <mergeCell ref="N259:N268"/>
    <mergeCell ref="O259:O268"/>
    <mergeCell ref="P259:P268"/>
    <mergeCell ref="V259:V268"/>
    <mergeCell ref="W259:W268"/>
    <mergeCell ref="X259:X268"/>
    <mergeCell ref="Y259:Y268"/>
    <mergeCell ref="Z259:Z268"/>
    <mergeCell ref="AF259:AF268"/>
    <mergeCell ref="AG259:AG268"/>
    <mergeCell ref="AH259:AH268"/>
    <mergeCell ref="AI259:AI268"/>
    <mergeCell ref="AJ259:AJ268"/>
    <mergeCell ref="AP259:AP268"/>
    <mergeCell ref="AQ259:AQ268"/>
    <mergeCell ref="AR259:AR268"/>
    <mergeCell ref="AS259:AS268"/>
    <mergeCell ref="B249:B258"/>
    <mergeCell ref="C249:C258"/>
    <mergeCell ref="D249:D258"/>
    <mergeCell ref="E249:E258"/>
    <mergeCell ref="F249:F258"/>
    <mergeCell ref="L249:L258"/>
    <mergeCell ref="M249:M258"/>
    <mergeCell ref="N249:N258"/>
    <mergeCell ref="O249:O258"/>
    <mergeCell ref="P249:P258"/>
    <mergeCell ref="V249:V258"/>
    <mergeCell ref="W249:W258"/>
    <mergeCell ref="X249:X258"/>
    <mergeCell ref="Y249:Y258"/>
    <mergeCell ref="Z249:Z258"/>
    <mergeCell ref="AF249:AF258"/>
    <mergeCell ref="AG249:AG258"/>
    <mergeCell ref="V239:Z239"/>
    <mergeCell ref="AF239:AJ239"/>
    <mergeCell ref="AP239:AT239"/>
    <mergeCell ref="L247:P247"/>
    <mergeCell ref="Q247:Q248"/>
    <mergeCell ref="R247:U248"/>
    <mergeCell ref="AB247:AE248"/>
    <mergeCell ref="AF247:AJ247"/>
    <mergeCell ref="AK247:AK248"/>
    <mergeCell ref="AL247:AO248"/>
    <mergeCell ref="B247:F247"/>
    <mergeCell ref="G247:G248"/>
    <mergeCell ref="H247:K248"/>
    <mergeCell ref="AA247:AA248"/>
    <mergeCell ref="AP247:AT247"/>
    <mergeCell ref="AU247:AU248"/>
    <mergeCell ref="AV247:AY248"/>
    <mergeCell ref="AH219:AH228"/>
    <mergeCell ref="AI219:AI228"/>
    <mergeCell ref="AJ219:AJ228"/>
    <mergeCell ref="AP219:AP228"/>
    <mergeCell ref="AQ219:AQ228"/>
    <mergeCell ref="AR219:AR228"/>
    <mergeCell ref="AS219:AS228"/>
    <mergeCell ref="AT219:AT228"/>
    <mergeCell ref="B229:B238"/>
    <mergeCell ref="C229:C238"/>
    <mergeCell ref="D229:D238"/>
    <mergeCell ref="E229:E238"/>
    <mergeCell ref="F229:F238"/>
    <mergeCell ref="L229:L238"/>
    <mergeCell ref="M229:M238"/>
    <mergeCell ref="N229:N238"/>
    <mergeCell ref="O229:O238"/>
    <mergeCell ref="Z229:Z238"/>
    <mergeCell ref="AF229:AF238"/>
    <mergeCell ref="AG229:AG238"/>
    <mergeCell ref="P229:P238"/>
    <mergeCell ref="V229:V238"/>
    <mergeCell ref="W229:W238"/>
    <mergeCell ref="X229:X238"/>
    <mergeCell ref="B219:B228"/>
    <mergeCell ref="C219:C228"/>
    <mergeCell ref="D219:D228"/>
    <mergeCell ref="E219:E228"/>
    <mergeCell ref="F219:F228"/>
    <mergeCell ref="L219:L228"/>
    <mergeCell ref="M219:M228"/>
    <mergeCell ref="N219:N228"/>
    <mergeCell ref="O219:O228"/>
    <mergeCell ref="P219:P228"/>
    <mergeCell ref="V219:V228"/>
    <mergeCell ref="W219:W228"/>
    <mergeCell ref="X219:X228"/>
    <mergeCell ref="Y219:Y228"/>
    <mergeCell ref="Z219:Z228"/>
    <mergeCell ref="AF219:AF228"/>
    <mergeCell ref="AG219:AG228"/>
    <mergeCell ref="AT199:AT208"/>
    <mergeCell ref="B209:B218"/>
    <mergeCell ref="C209:C218"/>
    <mergeCell ref="D209:D218"/>
    <mergeCell ref="E209:E218"/>
    <mergeCell ref="F209:F218"/>
    <mergeCell ref="L209:L218"/>
    <mergeCell ref="M209:M218"/>
    <mergeCell ref="N209:N218"/>
    <mergeCell ref="O209:O218"/>
    <mergeCell ref="P209:P218"/>
    <mergeCell ref="V209:V218"/>
    <mergeCell ref="W209:W218"/>
    <mergeCell ref="X209:X218"/>
    <mergeCell ref="Y209:Y218"/>
    <mergeCell ref="Z209:Z218"/>
    <mergeCell ref="AF209:AF218"/>
    <mergeCell ref="AG209:AG218"/>
    <mergeCell ref="AH209:AH218"/>
    <mergeCell ref="AI209:AI218"/>
    <mergeCell ref="AJ209:AJ218"/>
    <mergeCell ref="AP209:AP218"/>
    <mergeCell ref="AQ209:AQ218"/>
    <mergeCell ref="AR209:AR218"/>
    <mergeCell ref="AS209:AS218"/>
    <mergeCell ref="AT209:AT218"/>
    <mergeCell ref="AH189:AH198"/>
    <mergeCell ref="AI189:AI198"/>
    <mergeCell ref="AJ189:AJ198"/>
    <mergeCell ref="AP189:AP198"/>
    <mergeCell ref="AQ189:AQ198"/>
    <mergeCell ref="AR189:AR198"/>
    <mergeCell ref="AS189:AS198"/>
    <mergeCell ref="AT189:AT198"/>
    <mergeCell ref="B199:B208"/>
    <mergeCell ref="C199:C208"/>
    <mergeCell ref="D199:D208"/>
    <mergeCell ref="E199:E208"/>
    <mergeCell ref="F199:F208"/>
    <mergeCell ref="L199:L208"/>
    <mergeCell ref="M199:M208"/>
    <mergeCell ref="N199:N208"/>
    <mergeCell ref="O199:O208"/>
    <mergeCell ref="P199:P208"/>
    <mergeCell ref="V199:V208"/>
    <mergeCell ref="W199:W208"/>
    <mergeCell ref="X199:X208"/>
    <mergeCell ref="Y199:Y208"/>
    <mergeCell ref="Z199:Z208"/>
    <mergeCell ref="AF199:AF208"/>
    <mergeCell ref="AG199:AG208"/>
    <mergeCell ref="AH199:AH208"/>
    <mergeCell ref="AI199:AI208"/>
    <mergeCell ref="AJ199:AJ208"/>
    <mergeCell ref="AP199:AP208"/>
    <mergeCell ref="AQ199:AQ208"/>
    <mergeCell ref="AR199:AR208"/>
    <mergeCell ref="AS199:AS208"/>
    <mergeCell ref="B187:F187"/>
    <mergeCell ref="G187:G188"/>
    <mergeCell ref="H187:K188"/>
    <mergeCell ref="L187:P187"/>
    <mergeCell ref="Q187:Q188"/>
    <mergeCell ref="R187:U188"/>
    <mergeCell ref="V187:Z187"/>
    <mergeCell ref="AA187:AA188"/>
    <mergeCell ref="AB187:AE188"/>
    <mergeCell ref="AF187:AJ187"/>
    <mergeCell ref="AK187:AK188"/>
    <mergeCell ref="AL187:AO188"/>
    <mergeCell ref="AP187:AT187"/>
    <mergeCell ref="AU187:AU188"/>
    <mergeCell ref="AV187:AY188"/>
    <mergeCell ref="B189:B198"/>
    <mergeCell ref="C189:C198"/>
    <mergeCell ref="D189:D198"/>
    <mergeCell ref="E189:E198"/>
    <mergeCell ref="F189:F198"/>
    <mergeCell ref="L189:L198"/>
    <mergeCell ref="M189:M198"/>
    <mergeCell ref="N189:N198"/>
    <mergeCell ref="O189:O198"/>
    <mergeCell ref="P189:P198"/>
    <mergeCell ref="V189:V198"/>
    <mergeCell ref="W189:W198"/>
    <mergeCell ref="X189:X198"/>
    <mergeCell ref="Y189:Y198"/>
    <mergeCell ref="Z189:Z198"/>
    <mergeCell ref="AF189:AF198"/>
    <mergeCell ref="AG189:AG198"/>
    <mergeCell ref="C169:C178"/>
    <mergeCell ref="D169:D178"/>
    <mergeCell ref="E169:E178"/>
    <mergeCell ref="F169:F178"/>
    <mergeCell ref="L169:L178"/>
    <mergeCell ref="M169:M178"/>
    <mergeCell ref="N169:N178"/>
    <mergeCell ref="O169:O178"/>
    <mergeCell ref="P169:P178"/>
    <mergeCell ref="V169:V178"/>
    <mergeCell ref="W169:W178"/>
    <mergeCell ref="AJ169:AJ178"/>
    <mergeCell ref="X169:X178"/>
    <mergeCell ref="Y169:Y178"/>
    <mergeCell ref="Z169:Z178"/>
    <mergeCell ref="AF169:AF178"/>
    <mergeCell ref="B184:AY184"/>
    <mergeCell ref="AS169:AS178"/>
    <mergeCell ref="AT169:AT178"/>
    <mergeCell ref="B183:AY183"/>
    <mergeCell ref="AP169:AP178"/>
    <mergeCell ref="AQ169:AQ178"/>
    <mergeCell ref="AR169:AR178"/>
    <mergeCell ref="AG169:AG178"/>
    <mergeCell ref="AH169:AH178"/>
    <mergeCell ref="AI169:AI178"/>
    <mergeCell ref="AT149:AT158"/>
    <mergeCell ref="B179:F179"/>
    <mergeCell ref="L179:P179"/>
    <mergeCell ref="V179:Z179"/>
    <mergeCell ref="AF179:AJ179"/>
    <mergeCell ref="AP179:AT179"/>
    <mergeCell ref="O159:O168"/>
    <mergeCell ref="P159:P168"/>
    <mergeCell ref="B159:B168"/>
    <mergeCell ref="C159:C168"/>
    <mergeCell ref="D159:D168"/>
    <mergeCell ref="E159:E168"/>
    <mergeCell ref="F159:F168"/>
    <mergeCell ref="L159:L168"/>
    <mergeCell ref="M159:M168"/>
    <mergeCell ref="N159:N168"/>
    <mergeCell ref="V159:V168"/>
    <mergeCell ref="W159:W168"/>
    <mergeCell ref="X159:X168"/>
    <mergeCell ref="Y159:Y168"/>
    <mergeCell ref="Z159:Z168"/>
    <mergeCell ref="AF159:AF168"/>
    <mergeCell ref="AG159:AG168"/>
    <mergeCell ref="AH159:AH168"/>
    <mergeCell ref="AI159:AI168"/>
    <mergeCell ref="AJ159:AJ168"/>
    <mergeCell ref="AP159:AP168"/>
    <mergeCell ref="AQ159:AQ168"/>
    <mergeCell ref="AR159:AR168"/>
    <mergeCell ref="AS159:AS168"/>
    <mergeCell ref="AT159:AT168"/>
    <mergeCell ref="B169:B178"/>
    <mergeCell ref="AH139:AH148"/>
    <mergeCell ref="AI139:AI148"/>
    <mergeCell ref="AJ139:AJ148"/>
    <mergeCell ref="AP139:AP148"/>
    <mergeCell ref="AQ139:AQ148"/>
    <mergeCell ref="AR139:AR148"/>
    <mergeCell ref="AS139:AS148"/>
    <mergeCell ref="AT139:AT148"/>
    <mergeCell ref="B149:B158"/>
    <mergeCell ref="C149:C158"/>
    <mergeCell ref="D149:D158"/>
    <mergeCell ref="E149:E158"/>
    <mergeCell ref="F149:F158"/>
    <mergeCell ref="L149:L158"/>
    <mergeCell ref="M149:M158"/>
    <mergeCell ref="N149:N158"/>
    <mergeCell ref="O149:O158"/>
    <mergeCell ref="P149:P158"/>
    <mergeCell ref="V149:V158"/>
    <mergeCell ref="W149:W158"/>
    <mergeCell ref="X149:X158"/>
    <mergeCell ref="Y149:Y158"/>
    <mergeCell ref="Z149:Z158"/>
    <mergeCell ref="AF149:AF158"/>
    <mergeCell ref="AG149:AG158"/>
    <mergeCell ref="AH149:AH158"/>
    <mergeCell ref="AI149:AI158"/>
    <mergeCell ref="AJ149:AJ158"/>
    <mergeCell ref="AP149:AP158"/>
    <mergeCell ref="AQ149:AQ158"/>
    <mergeCell ref="AR149:AR158"/>
    <mergeCell ref="AS149:AS158"/>
    <mergeCell ref="B139:B148"/>
    <mergeCell ref="C139:C148"/>
    <mergeCell ref="D139:D148"/>
    <mergeCell ref="E139:E148"/>
    <mergeCell ref="F139:F148"/>
    <mergeCell ref="L139:L148"/>
    <mergeCell ref="M139:M148"/>
    <mergeCell ref="N139:N148"/>
    <mergeCell ref="O139:O148"/>
    <mergeCell ref="P139:P148"/>
    <mergeCell ref="V139:V148"/>
    <mergeCell ref="W139:W148"/>
    <mergeCell ref="X139:X148"/>
    <mergeCell ref="Y139:Y148"/>
    <mergeCell ref="Z139:Z148"/>
    <mergeCell ref="AF139:AF148"/>
    <mergeCell ref="AG139:AG148"/>
    <mergeCell ref="AV127:AY128"/>
    <mergeCell ref="B129:B138"/>
    <mergeCell ref="C129:C138"/>
    <mergeCell ref="D129:D138"/>
    <mergeCell ref="E129:E138"/>
    <mergeCell ref="F129:F138"/>
    <mergeCell ref="L129:L138"/>
    <mergeCell ref="M129:M138"/>
    <mergeCell ref="N129:N138"/>
    <mergeCell ref="O129:O138"/>
    <mergeCell ref="P129:P138"/>
    <mergeCell ref="V129:V138"/>
    <mergeCell ref="W129:W138"/>
    <mergeCell ref="X129:X138"/>
    <mergeCell ref="Y129:Y138"/>
    <mergeCell ref="Z129:Z138"/>
    <mergeCell ref="AF129:AF138"/>
    <mergeCell ref="AG129:AG138"/>
    <mergeCell ref="AH129:AH138"/>
    <mergeCell ref="AI129:AI138"/>
    <mergeCell ref="AJ129:AJ138"/>
    <mergeCell ref="AP129:AP138"/>
    <mergeCell ref="AQ129:AQ138"/>
    <mergeCell ref="AR129:AR138"/>
    <mergeCell ref="AS129:AS138"/>
    <mergeCell ref="AT129:AT138"/>
    <mergeCell ref="G127:G128"/>
    <mergeCell ref="H127:K128"/>
    <mergeCell ref="AT109:AT118"/>
    <mergeCell ref="AF66:AO66"/>
    <mergeCell ref="N109:N118"/>
    <mergeCell ref="O109:O118"/>
    <mergeCell ref="P109:P118"/>
    <mergeCell ref="V109:V118"/>
    <mergeCell ref="W109:W118"/>
    <mergeCell ref="Y109:Y118"/>
    <mergeCell ref="B123:AY123"/>
    <mergeCell ref="AP109:AP118"/>
    <mergeCell ref="AQ109:AQ118"/>
    <mergeCell ref="AR109:AR118"/>
    <mergeCell ref="AS109:AS118"/>
    <mergeCell ref="AH109:AH118"/>
    <mergeCell ref="AI109:AI118"/>
    <mergeCell ref="X109:X118"/>
    <mergeCell ref="AJ109:AJ118"/>
    <mergeCell ref="Z109:Z118"/>
    <mergeCell ref="B119:F119"/>
    <mergeCell ref="L119:P119"/>
    <mergeCell ref="V119:Z119"/>
    <mergeCell ref="AF119:AJ119"/>
    <mergeCell ref="AP119:AT119"/>
    <mergeCell ref="O99:O108"/>
    <mergeCell ref="P99:P108"/>
    <mergeCell ref="C99:C108"/>
    <mergeCell ref="D99:D108"/>
    <mergeCell ref="E99:E108"/>
    <mergeCell ref="F99:F108"/>
    <mergeCell ref="L99:L108"/>
    <mergeCell ref="M99:M108"/>
    <mergeCell ref="N99:N108"/>
    <mergeCell ref="V99:V108"/>
    <mergeCell ref="W99:W108"/>
    <mergeCell ref="X99:X108"/>
    <mergeCell ref="Y99:Y108"/>
    <mergeCell ref="Z99:Z108"/>
    <mergeCell ref="AF99:AF108"/>
    <mergeCell ref="AG99:AG108"/>
    <mergeCell ref="AH99:AH108"/>
    <mergeCell ref="AI99:AI108"/>
    <mergeCell ref="D109:D118"/>
    <mergeCell ref="E109:E118"/>
    <mergeCell ref="F109:F118"/>
    <mergeCell ref="L109:L118"/>
    <mergeCell ref="M109:M118"/>
    <mergeCell ref="AF109:AF118"/>
    <mergeCell ref="AG109:AG118"/>
    <mergeCell ref="AP99:AP108"/>
    <mergeCell ref="AQ99:AQ108"/>
    <mergeCell ref="AR99:AR108"/>
    <mergeCell ref="AS99:AS108"/>
    <mergeCell ref="AT99:AT108"/>
    <mergeCell ref="B109:B118"/>
    <mergeCell ref="C109:C118"/>
    <mergeCell ref="AT79:AT88"/>
    <mergeCell ref="B89:B98"/>
    <mergeCell ref="C89:C98"/>
    <mergeCell ref="D89:D98"/>
    <mergeCell ref="E89:E98"/>
    <mergeCell ref="F89:F98"/>
    <mergeCell ref="L89:L98"/>
    <mergeCell ref="M89:M98"/>
    <mergeCell ref="N89:N98"/>
    <mergeCell ref="O89:O98"/>
    <mergeCell ref="P89:P98"/>
    <mergeCell ref="V89:V98"/>
    <mergeCell ref="W89:W98"/>
    <mergeCell ref="X89:X98"/>
    <mergeCell ref="Y89:Y98"/>
    <mergeCell ref="Z89:Z98"/>
    <mergeCell ref="AF89:AF98"/>
    <mergeCell ref="AG89:AG98"/>
    <mergeCell ref="AH89:AH98"/>
    <mergeCell ref="AI89:AI98"/>
    <mergeCell ref="AJ89:AJ98"/>
    <mergeCell ref="AP89:AP98"/>
    <mergeCell ref="AQ89:AQ98"/>
    <mergeCell ref="AR89:AR98"/>
    <mergeCell ref="B99:B108"/>
    <mergeCell ref="AS89:AS98"/>
    <mergeCell ref="AT89:AT98"/>
    <mergeCell ref="AH69:AH78"/>
    <mergeCell ref="AI69:AI78"/>
    <mergeCell ref="AJ69:AJ78"/>
    <mergeCell ref="AP69:AP78"/>
    <mergeCell ref="AQ69:AQ78"/>
    <mergeCell ref="AR69:AR78"/>
    <mergeCell ref="AS69:AS78"/>
    <mergeCell ref="AT69:AT78"/>
    <mergeCell ref="B79:B88"/>
    <mergeCell ref="C79:C88"/>
    <mergeCell ref="D79:D88"/>
    <mergeCell ref="E79:E88"/>
    <mergeCell ref="F79:F88"/>
    <mergeCell ref="L79:L88"/>
    <mergeCell ref="M79:M88"/>
    <mergeCell ref="N79:N88"/>
    <mergeCell ref="O79:O88"/>
    <mergeCell ref="P79:P88"/>
    <mergeCell ref="V79:V88"/>
    <mergeCell ref="W79:W88"/>
    <mergeCell ref="X79:X88"/>
    <mergeCell ref="Y79:Y88"/>
    <mergeCell ref="Z79:Z88"/>
    <mergeCell ref="AF79:AF88"/>
    <mergeCell ref="AG79:AG88"/>
    <mergeCell ref="AH79:AH88"/>
    <mergeCell ref="AI79:AI88"/>
    <mergeCell ref="AJ79:AJ88"/>
    <mergeCell ref="AP79:AP88"/>
    <mergeCell ref="AQ79:AQ88"/>
    <mergeCell ref="AR79:AR88"/>
    <mergeCell ref="AS79:AS88"/>
    <mergeCell ref="B67:F67"/>
    <mergeCell ref="G67:G68"/>
    <mergeCell ref="H67:K68"/>
    <mergeCell ref="L67:P67"/>
    <mergeCell ref="Q67:Q68"/>
    <mergeCell ref="R67:U68"/>
    <mergeCell ref="V67:Z67"/>
    <mergeCell ref="AA67:AA68"/>
    <mergeCell ref="AB67:AE68"/>
    <mergeCell ref="AF67:AJ67"/>
    <mergeCell ref="AK67:AK68"/>
    <mergeCell ref="AL67:AO68"/>
    <mergeCell ref="AP67:AT67"/>
    <mergeCell ref="AU67:AU68"/>
    <mergeCell ref="AV67:AY68"/>
    <mergeCell ref="B69:B78"/>
    <mergeCell ref="C69:C78"/>
    <mergeCell ref="D69:D78"/>
    <mergeCell ref="E69:E78"/>
    <mergeCell ref="F69:F78"/>
    <mergeCell ref="L69:L78"/>
    <mergeCell ref="M69:M78"/>
    <mergeCell ref="N69:N78"/>
    <mergeCell ref="O69:O78"/>
    <mergeCell ref="P69:P78"/>
    <mergeCell ref="V69:V78"/>
    <mergeCell ref="W69:W78"/>
    <mergeCell ref="X69:X78"/>
    <mergeCell ref="Y69:Y78"/>
    <mergeCell ref="Z69:Z78"/>
    <mergeCell ref="AS49:AS58"/>
    <mergeCell ref="AT49:AT58"/>
    <mergeCell ref="BE2:BE60"/>
    <mergeCell ref="BC3:BC57"/>
    <mergeCell ref="BB4:BB57"/>
    <mergeCell ref="BA5:BA57"/>
    <mergeCell ref="AT39:AT48"/>
    <mergeCell ref="AT29:AT38"/>
    <mergeCell ref="AT19:AT28"/>
    <mergeCell ref="AP6:AY6"/>
    <mergeCell ref="AV7:AY8"/>
    <mergeCell ref="B63:AY63"/>
    <mergeCell ref="B64:AY64"/>
    <mergeCell ref="B66:K66"/>
    <mergeCell ref="L66:U66"/>
    <mergeCell ref="V66:AE66"/>
    <mergeCell ref="AP66:AY66"/>
    <mergeCell ref="B49:B58"/>
    <mergeCell ref="C49:C58"/>
    <mergeCell ref="D49:D58"/>
    <mergeCell ref="E49:E58"/>
    <mergeCell ref="F49:F58"/>
    <mergeCell ref="L49:L58"/>
    <mergeCell ref="M49:M58"/>
    <mergeCell ref="N49:N58"/>
    <mergeCell ref="O49:O58"/>
    <mergeCell ref="P49:P58"/>
    <mergeCell ref="V49:V58"/>
    <mergeCell ref="W49:W58"/>
    <mergeCell ref="X49:X58"/>
    <mergeCell ref="AG49:AG58"/>
    <mergeCell ref="B59:F59"/>
    <mergeCell ref="L59:P59"/>
    <mergeCell ref="V59:Z59"/>
    <mergeCell ref="AF59:AJ59"/>
    <mergeCell ref="N39:N48"/>
    <mergeCell ref="F39:F48"/>
    <mergeCell ref="M39:M48"/>
    <mergeCell ref="B39:B48"/>
    <mergeCell ref="C39:C48"/>
    <mergeCell ref="AA127:AA128"/>
    <mergeCell ref="AB127:AE128"/>
    <mergeCell ref="O39:O48"/>
    <mergeCell ref="P39:P48"/>
    <mergeCell ref="V39:V48"/>
    <mergeCell ref="V127:Z127"/>
    <mergeCell ref="L127:P127"/>
    <mergeCell ref="Q127:Q128"/>
    <mergeCell ref="R127:U128"/>
    <mergeCell ref="L39:L48"/>
    <mergeCell ref="D39:D48"/>
    <mergeCell ref="E39:E48"/>
    <mergeCell ref="W39:W48"/>
    <mergeCell ref="X39:X48"/>
    <mergeCell ref="Y39:Y48"/>
    <mergeCell ref="Z39:Z48"/>
    <mergeCell ref="AI39:AI48"/>
    <mergeCell ref="AJ39:AJ48"/>
    <mergeCell ref="B127:F127"/>
    <mergeCell ref="AF69:AF78"/>
    <mergeCell ref="AG69:AG78"/>
    <mergeCell ref="AJ99:AJ108"/>
    <mergeCell ref="B124:AY124"/>
    <mergeCell ref="B126:K126"/>
    <mergeCell ref="AS29:AS38"/>
    <mergeCell ref="AG29:AG38"/>
    <mergeCell ref="AH29:AH38"/>
    <mergeCell ref="P29:P38"/>
    <mergeCell ref="V29:V38"/>
    <mergeCell ref="AI29:AI38"/>
    <mergeCell ref="AJ29:AJ38"/>
    <mergeCell ref="AP127:AT127"/>
    <mergeCell ref="AP59:AT59"/>
    <mergeCell ref="AP29:AP38"/>
    <mergeCell ref="AF127:AJ127"/>
    <mergeCell ref="AK127:AK128"/>
    <mergeCell ref="AL127:AO128"/>
    <mergeCell ref="AG39:AG48"/>
    <mergeCell ref="AR29:AR38"/>
    <mergeCell ref="AH39:AH48"/>
    <mergeCell ref="AF39:AF48"/>
    <mergeCell ref="AQ39:AQ48"/>
    <mergeCell ref="AR39:AR48"/>
    <mergeCell ref="AS39:AS48"/>
    <mergeCell ref="AP39:AP48"/>
    <mergeCell ref="L126:U126"/>
    <mergeCell ref="V126:AE126"/>
    <mergeCell ref="AF126:AO126"/>
    <mergeCell ref="AP126:AY126"/>
    <mergeCell ref="AU127:AU128"/>
    <mergeCell ref="AH49:AH58"/>
    <mergeCell ref="AI49:AI58"/>
    <mergeCell ref="AJ49:AJ58"/>
    <mergeCell ref="AP49:AP58"/>
    <mergeCell ref="AQ49:AQ58"/>
    <mergeCell ref="AR49:AR58"/>
    <mergeCell ref="N29:N38"/>
    <mergeCell ref="O29:O38"/>
    <mergeCell ref="AP19:AP28"/>
    <mergeCell ref="AQ19:AQ28"/>
    <mergeCell ref="X19:X28"/>
    <mergeCell ref="Y19:Y28"/>
    <mergeCell ref="Z19:Z28"/>
    <mergeCell ref="AF19:AF28"/>
    <mergeCell ref="O19:O28"/>
    <mergeCell ref="P19:P28"/>
    <mergeCell ref="E29:E38"/>
    <mergeCell ref="F29:F38"/>
    <mergeCell ref="L29:L38"/>
    <mergeCell ref="M29:M38"/>
    <mergeCell ref="B7:F7"/>
    <mergeCell ref="AQ29:AQ38"/>
    <mergeCell ref="W29:W38"/>
    <mergeCell ref="X29:X38"/>
    <mergeCell ref="Y29:Y38"/>
    <mergeCell ref="Z29:Z38"/>
    <mergeCell ref="AF29:AF38"/>
    <mergeCell ref="B29:B38"/>
    <mergeCell ref="C29:C38"/>
    <mergeCell ref="D29:D38"/>
    <mergeCell ref="AQ9:AQ18"/>
    <mergeCell ref="AR9:AR18"/>
    <mergeCell ref="L7:P7"/>
    <mergeCell ref="Y49:Y58"/>
    <mergeCell ref="Z49:Z58"/>
    <mergeCell ref="AF49:AF58"/>
    <mergeCell ref="AT9:AT18"/>
    <mergeCell ref="B19:B28"/>
    <mergeCell ref="C19:C28"/>
    <mergeCell ref="D19:D28"/>
    <mergeCell ref="E19:E28"/>
    <mergeCell ref="V19:V28"/>
    <mergeCell ref="W19:W28"/>
    <mergeCell ref="F19:F28"/>
    <mergeCell ref="L19:L28"/>
    <mergeCell ref="M19:M28"/>
    <mergeCell ref="N19:N28"/>
    <mergeCell ref="AR19:AR28"/>
    <mergeCell ref="AS19:AS28"/>
    <mergeCell ref="AG19:AG28"/>
    <mergeCell ref="AH19:AH28"/>
    <mergeCell ref="AI19:AI28"/>
    <mergeCell ref="AJ19:AJ28"/>
    <mergeCell ref="B3:AY3"/>
    <mergeCell ref="B4:AY4"/>
    <mergeCell ref="B5:AY5"/>
    <mergeCell ref="B6:K6"/>
    <mergeCell ref="L6:U6"/>
    <mergeCell ref="V6:AE6"/>
    <mergeCell ref="AF6:AO6"/>
    <mergeCell ref="AK7:AK8"/>
    <mergeCell ref="AL7:AO8"/>
    <mergeCell ref="AP7:AT7"/>
    <mergeCell ref="AU7:AU8"/>
    <mergeCell ref="V7:Z7"/>
    <mergeCell ref="AA7:AA8"/>
    <mergeCell ref="AB7:AE8"/>
    <mergeCell ref="AF7:AJ7"/>
    <mergeCell ref="B9:B18"/>
    <mergeCell ref="C9:C18"/>
    <mergeCell ref="D9:D18"/>
    <mergeCell ref="E9:E18"/>
    <mergeCell ref="F9:F18"/>
    <mergeCell ref="L9:L18"/>
    <mergeCell ref="M9:M18"/>
    <mergeCell ref="N9:N18"/>
    <mergeCell ref="O9:O18"/>
    <mergeCell ref="P9:P18"/>
    <mergeCell ref="V9:V18"/>
    <mergeCell ref="W9:W18"/>
    <mergeCell ref="AH9:AH18"/>
    <mergeCell ref="AI9:AI18"/>
    <mergeCell ref="AJ9:AJ18"/>
    <mergeCell ref="AP9:AP18"/>
    <mergeCell ref="AS9:AS18"/>
    <mergeCell ref="B1:AY1"/>
    <mergeCell ref="AZ599:BB599"/>
    <mergeCell ref="B65:AY65"/>
    <mergeCell ref="B125:AY125"/>
    <mergeCell ref="B185:AY185"/>
    <mergeCell ref="B245:AY245"/>
    <mergeCell ref="B305:AY305"/>
    <mergeCell ref="B365:AY365"/>
    <mergeCell ref="B425:AY425"/>
    <mergeCell ref="B485:AY485"/>
    <mergeCell ref="B545:AY545"/>
    <mergeCell ref="AZ239:BB239"/>
    <mergeCell ref="AZ299:BB299"/>
    <mergeCell ref="AZ359:BB359"/>
    <mergeCell ref="AZ419:BB419"/>
    <mergeCell ref="V247:Z247"/>
    <mergeCell ref="B243:AY243"/>
    <mergeCell ref="B244:AY244"/>
    <mergeCell ref="B239:F239"/>
    <mergeCell ref="L239:P239"/>
    <mergeCell ref="AZ59:BB59"/>
    <mergeCell ref="AZ119:BB119"/>
    <mergeCell ref="AZ179:BB179"/>
    <mergeCell ref="Q7:Q8"/>
    <mergeCell ref="R7:U8"/>
    <mergeCell ref="X9:X18"/>
    <mergeCell ref="Y9:Y18"/>
    <mergeCell ref="Z9:Z18"/>
    <mergeCell ref="AF9:AF18"/>
    <mergeCell ref="AG9:AG18"/>
    <mergeCell ref="G7:G8"/>
    <mergeCell ref="H7:K8"/>
  </mergeCells>
  <phoneticPr fontId="0" type="noConversion"/>
  <dataValidations xWindow="65" yWindow="349" count="4">
    <dataValidation type="whole" allowBlank="1" showInputMessage="1" showErrorMessage="1" errorTitle="Valor incorrecto" error="Introduzca un número entre 0 y 10.000" promptTitle="Cantidad de numeración utilizada" prompt="Para ese bloque" sqref="AZ19:AZ20 AZ9:AZ10 AZ29:AZ30 A79:A80 A69:A70 A89:A90 A319:A320 A309:A310 A329:A330">
      <formula1>0</formula1>
      <formula2>10000</formula2>
    </dataValidation>
    <dataValidation type="whole" allowBlank="1" showInputMessage="1" showErrorMessage="1" errorTitle="Número erróneo" error="Introduzca un solo dígito, con valores entre 0 y 9, en cada casilla." promptTitle="Bloque de numeración geográfica" prompt="Cada uno de los dígitos NXY AB del Plan Nacional de Numeración" sqref="V9:Z58 B9:F58 L9:P58 AF9:AJ58 AP9:AT58 V69:Z118 B69:F118 L69:P118 AF69:AJ118 AP69:AT118 V129:Z178 B129:F178 L129:P178 AF129:AJ178 AP129:AT178 V189:Z238 B189:F238 L189:P238 AF189:AJ238 AP189:AT238 V249:Z298 B249:F298 L249:P298 AF249:AJ298 AP249:AT298 V309:Z358 B309:F358 L309:P358 AF309:AJ358 AP309:AT358 V369:Z418 B369:F418 L369:P418 AF369:AJ418 AP369:AT418 V429:Z478 B429:F478 L429:P478 AF429:AJ478 AP429:AT478 V489:Z538 B489:F538 L489:P538 AF489:AJ538 AP489:AT538 V549:Z598 B549:F598 L549:P598 AF549:AJ598 AP549:AT598">
      <formula1>0</formula1>
      <formula2>9</formula2>
    </dataValidation>
    <dataValidation type="whole" allowBlank="1" showErrorMessage="1" errorTitle="Número erróneo" error="Introduzca un solo dígito, con valores entre 0 y 9, en cada casilla." promptTitle="Distrito de tarificación" prompt="Cada uno de los dígitos del distrito de tarificación asociados a ese bloque y subbloque." sqref="H9:K58 R9:U58 AB9:AE58 AL9:AO58 AV549:AY598 AV9:AY58 R69:U118 AB69:AE118 AL69:AO118 AV69:AY118 H69:K118 R129:U178 AB129:AE178 AL129:AO178 AV129:AY178 H129:K178 R189:U238 AB189:AE238 AL189:AO238 AV189:AY238 H189:K238 R249:U298 AB249:AE298 AL249:AO298 AV249:AY298 H249:K298 R309:U358 AB309:AE358 AL309:AO358 AV309:AY358 H309:K358 R369:U418 AB369:AE418 AL369:AO418 AV369:AY418 H369:K418 R429:U478 AB429:AE478 AL429:AO478 AV429:AY478 H429:K478 R489:U538 AB489:AE538 AL489:AO538 AV489:AY538 H489:K538 R549:U598 AB549:AE598 AL549:AO598 H549:K598">
      <formula1>0</formula1>
      <formula2>9</formula2>
    </dataValidation>
    <dataValidation allowBlank="1" errorTitle="Número erróneo" error="Introduzca un solo dígito, con valores entre 0 y 9, en cada casilla." promptTitle="Subbloque numeración geográfica" prompt="Cada uno de los dígitos MC DU del Plan Nacional de Numeración" sqref="AK9:AK58 G489:G538 Q9:Q58 AA9:AA58 G9:G58 AK69:AK118 Q69:Q118 AU9:AU58 AA69:AA118 AU69:AU118 AK129:AK178 Q129:Q178 G69:G118 AA129:AA178 AU129:AU178 AA189:AA238 G129:G178 AK249:AK298 Q189:Q238 AK189:AK238 AA249:AA298 G189:G238 AU189:AU238 Q249:Q298 AU249:AU298 AK309:AK358 Q309:Q358 AU549:AU598 AA309:AA358 AU309:AU358 G309:G358 Q369:Q418 G249:G298 AA369:AA418 AK369:AK418 AA429:AA478 AU369:AU418 AK489:AK538 Q429:Q478 AK429:AK478 AA489:AA538 G369:G418 AU429:AU478 Q489:Q538 AU489:AU538 AK549:AK598 AA549:AA598 G429:G478 Q549:Q598 G549:G598"/>
  </dataValidations>
  <printOptions horizontalCentered="1" verticalCentered="1"/>
  <pageMargins left="0.75" right="0.75" top="1" bottom="1" header="0" footer="0"/>
  <pageSetup paperSize="9" scale="59" fitToHeight="11" orientation="landscape" horizontalDpi="4294967292" r:id="rId1"/>
  <headerFooter alignWithMargins="0">
    <oddFooter>&amp;C&amp;8&amp;A&amp;R&amp;8Página &amp;P</oddFooter>
  </headerFooter>
  <rowBreaks count="9" manualBreakCount="9">
    <brk id="60" max="62" man="1"/>
    <brk id="120" max="62" man="1"/>
    <brk id="180" max="62" man="1"/>
    <brk id="240" max="62" man="1"/>
    <brk id="300" max="62" man="1"/>
    <brk id="360" max="62" man="1"/>
    <brk id="420" max="62" man="1"/>
    <brk id="480" max="62" man="1"/>
    <brk id="540" max="6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4:K23"/>
  <sheetViews>
    <sheetView view="pageBreakPreview" zoomScaleNormal="100" workbookViewId="0">
      <selection activeCell="B6" sqref="B6:K6"/>
    </sheetView>
  </sheetViews>
  <sheetFormatPr baseColWidth="10" defaultRowHeight="12.75" x14ac:dyDescent="0.2"/>
  <cols>
    <col min="1" max="1" width="2.5703125" bestFit="1" customWidth="1"/>
    <col min="2" max="2" width="2.7109375" bestFit="1" customWidth="1"/>
    <col min="3" max="3" width="3.28515625" bestFit="1" customWidth="1"/>
    <col min="11" max="11" width="14.7109375" customWidth="1"/>
  </cols>
  <sheetData>
    <row r="4" spans="1:11" ht="33" customHeight="1" x14ac:dyDescent="0.2">
      <c r="A4" s="1243" t="s">
        <v>783</v>
      </c>
      <c r="B4" s="1243"/>
      <c r="C4" s="1243"/>
      <c r="D4" s="1243"/>
      <c r="E4" s="1243"/>
      <c r="F4" s="1243"/>
      <c r="G4" s="1243"/>
      <c r="H4" s="1243"/>
      <c r="I4" s="1243"/>
      <c r="J4" s="1243"/>
      <c r="K4" s="1243"/>
    </row>
    <row r="6" spans="1:11" x14ac:dyDescent="0.2">
      <c r="A6" s="21" t="s">
        <v>532</v>
      </c>
      <c r="B6" s="771" t="s">
        <v>902</v>
      </c>
      <c r="C6" s="771"/>
      <c r="D6" s="771"/>
      <c r="E6" s="771"/>
      <c r="F6" s="771"/>
      <c r="G6" s="771"/>
      <c r="H6" s="771"/>
      <c r="I6" s="771"/>
      <c r="J6" s="771"/>
      <c r="K6" s="771"/>
    </row>
    <row r="7" spans="1:11" x14ac:dyDescent="0.2">
      <c r="B7" s="21" t="s">
        <v>534</v>
      </c>
      <c r="C7" s="764" t="s">
        <v>649</v>
      </c>
      <c r="D7" s="764"/>
      <c r="E7" s="764"/>
      <c r="F7" s="764"/>
      <c r="G7" s="764"/>
      <c r="H7" s="764"/>
      <c r="I7" s="764"/>
      <c r="J7" s="764"/>
      <c r="K7" s="764"/>
    </row>
    <row r="8" spans="1:11" x14ac:dyDescent="0.2">
      <c r="B8" s="5"/>
      <c r="C8" s="765" t="s">
        <v>650</v>
      </c>
      <c r="D8" s="765"/>
      <c r="E8" s="765"/>
      <c r="F8" s="765"/>
      <c r="G8" s="765"/>
      <c r="H8" s="765"/>
      <c r="I8" s="765"/>
      <c r="J8" s="765"/>
      <c r="K8" s="765"/>
    </row>
    <row r="9" spans="1:11" x14ac:dyDescent="0.2">
      <c r="B9" s="5"/>
      <c r="C9" s="20" t="s">
        <v>532</v>
      </c>
      <c r="D9" s="764" t="s">
        <v>778</v>
      </c>
      <c r="E9" s="764"/>
      <c r="F9" s="764"/>
      <c r="G9" s="764"/>
      <c r="H9" s="764"/>
      <c r="I9" s="764"/>
      <c r="J9" s="764"/>
      <c r="K9" s="764"/>
    </row>
    <row r="10" spans="1:11" x14ac:dyDescent="0.2">
      <c r="B10" s="19"/>
      <c r="C10" s="21" t="s">
        <v>533</v>
      </c>
      <c r="D10" s="771" t="s">
        <v>651</v>
      </c>
      <c r="E10" s="772"/>
      <c r="F10" s="772"/>
      <c r="G10" s="772"/>
      <c r="H10" s="772"/>
      <c r="I10" s="772"/>
      <c r="J10" s="772"/>
      <c r="K10" s="772"/>
    </row>
    <row r="11" spans="1:11" x14ac:dyDescent="0.2">
      <c r="B11" s="21" t="s">
        <v>535</v>
      </c>
      <c r="C11" s="765" t="s">
        <v>879</v>
      </c>
      <c r="D11" s="766"/>
      <c r="E11" s="766"/>
      <c r="F11" s="766"/>
      <c r="G11" s="766"/>
      <c r="H11" s="766"/>
      <c r="I11" s="766"/>
      <c r="J11" s="766"/>
      <c r="K11" s="766"/>
    </row>
    <row r="12" spans="1:11" x14ac:dyDescent="0.2">
      <c r="B12" s="21" t="s">
        <v>538</v>
      </c>
      <c r="C12" s="767" t="s">
        <v>541</v>
      </c>
      <c r="D12" s="767"/>
      <c r="E12" s="767"/>
      <c r="F12" s="767"/>
      <c r="G12" s="767"/>
      <c r="H12" s="767"/>
      <c r="I12" s="767"/>
      <c r="J12" s="767"/>
      <c r="K12" s="767"/>
    </row>
    <row r="13" spans="1:11" ht="25.5" customHeight="1" x14ac:dyDescent="0.2">
      <c r="B13" s="21"/>
      <c r="C13" s="765" t="s">
        <v>764</v>
      </c>
      <c r="D13" s="765"/>
      <c r="E13" s="765"/>
      <c r="F13" s="765"/>
      <c r="G13" s="765"/>
      <c r="H13" s="765"/>
      <c r="I13" s="765"/>
      <c r="J13" s="765"/>
      <c r="K13" s="765"/>
    </row>
    <row r="14" spans="1:11" ht="25.5" customHeight="1" x14ac:dyDescent="0.2">
      <c r="B14" s="21" t="s">
        <v>539</v>
      </c>
      <c r="C14" s="764" t="s">
        <v>542</v>
      </c>
      <c r="D14" s="764"/>
      <c r="E14" s="764"/>
      <c r="F14" s="764"/>
      <c r="G14" s="764"/>
      <c r="H14" s="764"/>
      <c r="I14" s="764"/>
      <c r="J14" s="764"/>
      <c r="K14" s="764"/>
    </row>
    <row r="16" spans="1:11" x14ac:dyDescent="0.2">
      <c r="A16" s="21" t="s">
        <v>533</v>
      </c>
      <c r="B16" s="771" t="s">
        <v>543</v>
      </c>
      <c r="C16" s="771"/>
      <c r="D16" s="771"/>
      <c r="E16" s="771"/>
      <c r="F16" s="771"/>
      <c r="G16" s="771"/>
      <c r="H16" s="771"/>
      <c r="I16" s="771"/>
      <c r="J16" s="771"/>
      <c r="K16" s="771"/>
    </row>
    <row r="17" spans="1:11" x14ac:dyDescent="0.2">
      <c r="A17" s="3"/>
      <c r="B17" s="21" t="s">
        <v>534</v>
      </c>
      <c r="C17" s="763" t="s">
        <v>544</v>
      </c>
      <c r="D17" s="763"/>
      <c r="E17" s="763"/>
      <c r="F17" s="763"/>
      <c r="G17" s="763"/>
      <c r="H17" s="763"/>
      <c r="I17" s="763"/>
      <c r="J17" s="763"/>
      <c r="K17" s="763"/>
    </row>
    <row r="18" spans="1:11" x14ac:dyDescent="0.2">
      <c r="A18" s="3"/>
      <c r="B18" s="21" t="s">
        <v>535</v>
      </c>
      <c r="C18" s="772" t="s">
        <v>545</v>
      </c>
      <c r="D18" s="772"/>
      <c r="E18" s="772"/>
      <c r="F18" s="772"/>
      <c r="G18" s="772"/>
      <c r="H18" s="772"/>
      <c r="I18" s="772"/>
      <c r="J18" s="772"/>
      <c r="K18" s="772"/>
    </row>
    <row r="19" spans="1:11" x14ac:dyDescent="0.2">
      <c r="A19" s="3"/>
      <c r="C19" s="21" t="s">
        <v>546</v>
      </c>
      <c r="D19" s="763" t="s">
        <v>547</v>
      </c>
      <c r="E19" s="763"/>
      <c r="F19" s="763"/>
      <c r="G19" s="763"/>
      <c r="H19" s="763"/>
      <c r="I19" s="763"/>
      <c r="J19" s="763"/>
      <c r="K19" s="763"/>
    </row>
    <row r="20" spans="1:11" x14ac:dyDescent="0.2">
      <c r="A20" s="3"/>
      <c r="C20" s="21" t="s">
        <v>548</v>
      </c>
      <c r="D20" s="763" t="s">
        <v>549</v>
      </c>
      <c r="E20" s="763"/>
      <c r="F20" s="763"/>
      <c r="G20" s="763"/>
      <c r="H20" s="763"/>
      <c r="I20" s="763"/>
      <c r="J20" s="763"/>
      <c r="K20" s="763"/>
    </row>
    <row r="21" spans="1:11" x14ac:dyDescent="0.2">
      <c r="A21" s="3"/>
      <c r="C21" s="21" t="s">
        <v>550</v>
      </c>
      <c r="D21" s="763" t="s">
        <v>551</v>
      </c>
      <c r="E21" s="763"/>
      <c r="F21" s="763"/>
      <c r="G21" s="763"/>
      <c r="H21" s="763"/>
      <c r="I21" s="763"/>
      <c r="J21" s="763"/>
      <c r="K21" s="763"/>
    </row>
    <row r="22" spans="1:11" x14ac:dyDescent="0.2">
      <c r="A22" s="3"/>
      <c r="C22" s="21" t="s">
        <v>552</v>
      </c>
      <c r="D22" s="763" t="s">
        <v>553</v>
      </c>
      <c r="E22" s="763"/>
      <c r="F22" s="763"/>
      <c r="G22" s="763"/>
      <c r="H22" s="763"/>
      <c r="I22" s="763"/>
      <c r="J22" s="763"/>
      <c r="K22" s="763"/>
    </row>
    <row r="23" spans="1:11" x14ac:dyDescent="0.2">
      <c r="A23" s="3"/>
      <c r="C23" s="1"/>
    </row>
  </sheetData>
  <mergeCells count="17">
    <mergeCell ref="C11:K11"/>
    <mergeCell ref="C12:K12"/>
    <mergeCell ref="D19:K19"/>
    <mergeCell ref="D21:K21"/>
    <mergeCell ref="D22:K22"/>
    <mergeCell ref="A4:K4"/>
    <mergeCell ref="B16:K16"/>
    <mergeCell ref="C17:K17"/>
    <mergeCell ref="C18:K18"/>
    <mergeCell ref="B6:K6"/>
    <mergeCell ref="C7:K7"/>
    <mergeCell ref="C8:K8"/>
    <mergeCell ref="D10:K10"/>
    <mergeCell ref="D9:K9"/>
    <mergeCell ref="C13:K13"/>
    <mergeCell ref="C14:K14"/>
    <mergeCell ref="D20:K20"/>
  </mergeCells>
  <phoneticPr fontId="0" type="noConversion"/>
  <pageMargins left="0.75" right="0.75" top="0.39370078740157483" bottom="1" header="0.78740157480314965" footer="0"/>
  <pageSetup paperSize="9" scale="84" orientation="portrait" horizontalDpi="4294967292" r:id="rId1"/>
  <headerFooter alignWithMargins="0">
    <oddFooter>&amp;C&amp;8&amp;A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A1:O93"/>
  <sheetViews>
    <sheetView view="pageBreakPreview" topLeftCell="A37" zoomScaleNormal="100" workbookViewId="0">
      <selection activeCell="C57" sqref="C57:C58"/>
    </sheetView>
  </sheetViews>
  <sheetFormatPr baseColWidth="10" defaultRowHeight="12.75" x14ac:dyDescent="0.2"/>
  <cols>
    <col min="1" max="2" width="2.5703125" bestFit="1" customWidth="1"/>
    <col min="3" max="3" width="37.28515625" bestFit="1" customWidth="1"/>
    <col min="4" max="4" width="10.28515625" bestFit="1" customWidth="1"/>
    <col min="5" max="10" width="2.7109375" customWidth="1"/>
    <col min="11" max="11" width="14.28515625" customWidth="1"/>
    <col min="12" max="12" width="12.140625" bestFit="1" customWidth="1"/>
    <col min="13" max="13" width="6.85546875" customWidth="1"/>
    <col min="14" max="14" width="15" bestFit="1" customWidth="1"/>
    <col min="15" max="15" width="13.85546875" bestFit="1" customWidth="1"/>
  </cols>
  <sheetData>
    <row r="1" spans="1:15" ht="32.25" customHeight="1" thickBot="1" x14ac:dyDescent="0.25">
      <c r="A1" s="874" t="s">
        <v>784</v>
      </c>
      <c r="B1" s="875"/>
      <c r="C1" s="875"/>
      <c r="D1" s="875"/>
      <c r="E1" s="875"/>
      <c r="F1" s="875"/>
      <c r="G1" s="875"/>
      <c r="H1" s="875"/>
      <c r="I1" s="875"/>
      <c r="J1" s="875"/>
      <c r="K1" s="875"/>
      <c r="L1" s="875"/>
      <c r="M1" s="875"/>
      <c r="N1" s="875"/>
      <c r="O1" s="259"/>
    </row>
    <row r="2" spans="1:15" x14ac:dyDescent="0.2">
      <c r="A2" s="114"/>
      <c r="B2" s="114"/>
      <c r="C2" s="114"/>
      <c r="D2" s="114"/>
      <c r="E2" s="114"/>
      <c r="F2" s="114"/>
      <c r="G2" s="114"/>
      <c r="H2" s="114"/>
      <c r="I2" s="114"/>
      <c r="J2" s="114"/>
      <c r="K2" s="114"/>
      <c r="L2" s="114"/>
      <c r="M2" s="114"/>
      <c r="N2" s="114"/>
      <c r="O2" s="114"/>
    </row>
    <row r="3" spans="1:15" x14ac:dyDescent="0.2">
      <c r="A3" s="402" t="s">
        <v>532</v>
      </c>
      <c r="B3" s="1282" t="s">
        <v>570</v>
      </c>
      <c r="C3" s="1282"/>
      <c r="D3" s="1282"/>
      <c r="E3" s="1282"/>
      <c r="F3" s="1282"/>
      <c r="G3" s="1282"/>
      <c r="H3" s="1282"/>
      <c r="I3" s="1282"/>
      <c r="J3" s="1282"/>
      <c r="K3" s="1282"/>
      <c r="L3" s="1282"/>
    </row>
    <row r="4" spans="1:15" x14ac:dyDescent="0.2">
      <c r="B4" s="34" t="s">
        <v>534</v>
      </c>
      <c r="C4" s="768" t="s">
        <v>511</v>
      </c>
      <c r="D4" s="768"/>
      <c r="E4" s="768"/>
      <c r="F4" s="768"/>
      <c r="G4" s="768"/>
      <c r="H4" s="768"/>
      <c r="I4" s="768"/>
      <c r="J4" s="768"/>
      <c r="K4" s="768"/>
      <c r="L4" s="768"/>
      <c r="M4" s="768"/>
      <c r="N4" s="768"/>
      <c r="O4" s="113"/>
    </row>
    <row r="5" spans="1:15" x14ac:dyDescent="0.2">
      <c r="B5" s="34"/>
      <c r="C5" s="765" t="s">
        <v>785</v>
      </c>
      <c r="D5" s="765"/>
      <c r="E5" s="765"/>
      <c r="F5" s="765"/>
      <c r="G5" s="765"/>
      <c r="H5" s="765"/>
      <c r="I5" s="765"/>
      <c r="J5" s="765"/>
      <c r="K5" s="765"/>
      <c r="L5" s="765"/>
      <c r="M5" s="765"/>
    </row>
    <row r="6" spans="1:15" x14ac:dyDescent="0.2">
      <c r="C6" s="1281" t="s">
        <v>687</v>
      </c>
      <c r="D6" s="1281"/>
      <c r="E6" s="1281"/>
      <c r="F6" s="1281"/>
      <c r="G6" s="1281"/>
      <c r="H6" s="1281"/>
      <c r="I6" s="1281"/>
      <c r="J6" s="1281"/>
      <c r="K6" s="1281"/>
      <c r="L6" s="1281"/>
      <c r="M6" s="1281"/>
    </row>
    <row r="7" spans="1:15" x14ac:dyDescent="0.2">
      <c r="K7" s="11"/>
      <c r="L7" s="11"/>
      <c r="M7" s="11"/>
    </row>
    <row r="8" spans="1:15" ht="14.25" customHeight="1" x14ac:dyDescent="0.2">
      <c r="C8" s="992" t="s">
        <v>530</v>
      </c>
      <c r="D8" s="993"/>
      <c r="E8" s="993"/>
      <c r="F8" s="993"/>
      <c r="G8" s="993"/>
      <c r="H8" s="993"/>
      <c r="I8" s="993"/>
      <c r="J8" s="993"/>
      <c r="K8" s="993"/>
      <c r="L8" s="994"/>
      <c r="M8" s="57"/>
    </row>
    <row r="9" spans="1:15" x14ac:dyDescent="0.2">
      <c r="C9" s="780" t="s">
        <v>896</v>
      </c>
      <c r="D9" s="781"/>
      <c r="E9" s="781"/>
      <c r="F9" s="781"/>
      <c r="G9" s="781"/>
      <c r="H9" s="781"/>
      <c r="I9" s="781"/>
      <c r="J9" s="781"/>
      <c r="K9" s="781"/>
      <c r="L9" s="782"/>
      <c r="M9" s="12"/>
    </row>
    <row r="10" spans="1:15" ht="38.25" customHeight="1" x14ac:dyDescent="0.2">
      <c r="C10" s="776" t="s">
        <v>527</v>
      </c>
      <c r="D10" s="777"/>
      <c r="E10" s="777"/>
      <c r="F10" s="777"/>
      <c r="G10" s="777"/>
      <c r="H10" s="777"/>
      <c r="I10" s="777"/>
      <c r="J10" s="777"/>
      <c r="K10" s="777"/>
      <c r="L10" s="778"/>
      <c r="M10" s="57"/>
    </row>
    <row r="11" spans="1:15" x14ac:dyDescent="0.2">
      <c r="C11" s="1287" t="s">
        <v>674</v>
      </c>
      <c r="D11" s="855" t="s">
        <v>694</v>
      </c>
      <c r="E11" s="1289" t="s">
        <v>656</v>
      </c>
      <c r="F11" s="1290"/>
      <c r="G11" s="1290"/>
      <c r="H11" s="1289" t="s">
        <v>464</v>
      </c>
      <c r="I11" s="1290"/>
      <c r="J11" s="1290"/>
      <c r="K11" s="918" t="s">
        <v>525</v>
      </c>
      <c r="L11" s="1195" t="s">
        <v>676</v>
      </c>
      <c r="M11" s="11"/>
    </row>
    <row r="12" spans="1:15" x14ac:dyDescent="0.2">
      <c r="C12" s="1288"/>
      <c r="D12" s="856"/>
      <c r="E12" s="707" t="s">
        <v>655</v>
      </c>
      <c r="F12" s="708" t="s">
        <v>637</v>
      </c>
      <c r="G12" s="709" t="s">
        <v>669</v>
      </c>
      <c r="H12" s="707" t="s">
        <v>676</v>
      </c>
      <c r="I12" s="708" t="s">
        <v>523</v>
      </c>
      <c r="J12" s="709" t="s">
        <v>524</v>
      </c>
      <c r="K12" s="918"/>
      <c r="L12" s="1196"/>
    </row>
    <row r="13" spans="1:15" x14ac:dyDescent="0.2">
      <c r="C13" s="1284" t="s">
        <v>690</v>
      </c>
      <c r="D13" s="221"/>
      <c r="E13" s="795"/>
      <c r="F13" s="789"/>
      <c r="G13" s="792"/>
      <c r="H13" s="52"/>
      <c r="I13" s="53"/>
      <c r="J13" s="54"/>
      <c r="K13" s="93"/>
      <c r="L13" s="1253"/>
    </row>
    <row r="14" spans="1:15" x14ac:dyDescent="0.2">
      <c r="C14" s="1286"/>
      <c r="D14" s="1283">
        <v>908</v>
      </c>
      <c r="E14" s="796"/>
      <c r="F14" s="790"/>
      <c r="G14" s="793"/>
      <c r="H14" s="52"/>
      <c r="I14" s="53"/>
      <c r="J14" s="54"/>
      <c r="K14" s="93"/>
      <c r="L14" s="1262"/>
    </row>
    <row r="15" spans="1:15" x14ac:dyDescent="0.2">
      <c r="C15" s="1269" t="s">
        <v>691</v>
      </c>
      <c r="D15" s="1283"/>
      <c r="E15" s="796"/>
      <c r="F15" s="790"/>
      <c r="G15" s="793"/>
      <c r="H15" s="52"/>
      <c r="I15" s="53"/>
      <c r="J15" s="54"/>
      <c r="K15" s="93"/>
      <c r="L15" s="1262"/>
    </row>
    <row r="16" spans="1:15" x14ac:dyDescent="0.2">
      <c r="C16" s="1269"/>
      <c r="D16" s="1283"/>
      <c r="E16" s="796"/>
      <c r="F16" s="790"/>
      <c r="G16" s="793"/>
      <c r="H16" s="52"/>
      <c r="I16" s="53"/>
      <c r="J16" s="54"/>
      <c r="K16" s="93"/>
      <c r="L16" s="1262"/>
    </row>
    <row r="17" spans="2:13" x14ac:dyDescent="0.2">
      <c r="C17" s="1269"/>
      <c r="D17" s="1283"/>
      <c r="E17" s="796"/>
      <c r="F17" s="790"/>
      <c r="G17" s="793"/>
      <c r="H17" s="52"/>
      <c r="I17" s="53"/>
      <c r="J17" s="54"/>
      <c r="K17" s="93"/>
      <c r="L17" s="1262"/>
    </row>
    <row r="18" spans="2:13" x14ac:dyDescent="0.2">
      <c r="C18" s="1269"/>
      <c r="D18" s="1283"/>
      <c r="E18" s="796"/>
      <c r="F18" s="790"/>
      <c r="G18" s="793"/>
      <c r="H18" s="52"/>
      <c r="I18" s="53"/>
      <c r="J18" s="54"/>
      <c r="K18" s="93"/>
      <c r="L18" s="1262"/>
    </row>
    <row r="19" spans="2:13" x14ac:dyDescent="0.2">
      <c r="C19" s="1269"/>
      <c r="D19" s="1283"/>
      <c r="E19" s="796"/>
      <c r="F19" s="790"/>
      <c r="G19" s="793"/>
      <c r="H19" s="52"/>
      <c r="I19" s="53"/>
      <c r="J19" s="54"/>
      <c r="K19" s="93"/>
      <c r="L19" s="1262"/>
    </row>
    <row r="20" spans="2:13" x14ac:dyDescent="0.2">
      <c r="C20" s="1269"/>
      <c r="D20" s="1283"/>
      <c r="E20" s="796"/>
      <c r="F20" s="790"/>
      <c r="G20" s="793"/>
      <c r="H20" s="52"/>
      <c r="I20" s="53"/>
      <c r="J20" s="54"/>
      <c r="K20" s="93"/>
      <c r="L20" s="1262"/>
    </row>
    <row r="21" spans="2:13" x14ac:dyDescent="0.2">
      <c r="C21" s="1269"/>
      <c r="D21" s="1283"/>
      <c r="E21" s="796"/>
      <c r="F21" s="790"/>
      <c r="G21" s="793"/>
      <c r="H21" s="52"/>
      <c r="I21" s="53"/>
      <c r="J21" s="54"/>
      <c r="K21" s="93"/>
      <c r="L21" s="1262"/>
    </row>
    <row r="22" spans="2:13" ht="13.5" thickBot="1" x14ac:dyDescent="0.25">
      <c r="C22" s="1269"/>
      <c r="D22" s="1283"/>
      <c r="E22" s="796"/>
      <c r="F22" s="790"/>
      <c r="G22" s="793"/>
      <c r="H22" s="52"/>
      <c r="I22" s="53"/>
      <c r="J22" s="54"/>
      <c r="K22" s="93"/>
      <c r="L22" s="1262"/>
    </row>
    <row r="23" spans="2:13" ht="13.5" thickBot="1" x14ac:dyDescent="0.25">
      <c r="C23" s="1191" t="s">
        <v>638</v>
      </c>
      <c r="D23" s="1192"/>
      <c r="E23" s="1094">
        <f>1000*COUNTA(G13:G22)</f>
        <v>0</v>
      </c>
      <c r="F23" s="1060"/>
      <c r="G23" s="1061"/>
      <c r="H23" s="301"/>
      <c r="I23" s="302"/>
      <c r="J23" s="302"/>
      <c r="K23" s="303"/>
      <c r="L23" s="68">
        <f>SUM(L13:L22)</f>
        <v>0</v>
      </c>
    </row>
    <row r="24" spans="2:13" x14ac:dyDescent="0.2">
      <c r="B24" s="11"/>
      <c r="C24" s="102"/>
      <c r="D24" s="103"/>
      <c r="E24" s="38"/>
      <c r="F24" s="38"/>
      <c r="G24" s="38"/>
      <c r="H24" s="38"/>
      <c r="I24" s="38"/>
      <c r="J24" s="38"/>
      <c r="K24" s="38"/>
      <c r="L24" s="104"/>
      <c r="M24" s="11"/>
    </row>
    <row r="25" spans="2:13" x14ac:dyDescent="0.2">
      <c r="C25" s="1284" t="s">
        <v>690</v>
      </c>
      <c r="D25" s="221"/>
      <c r="E25" s="795"/>
      <c r="F25" s="789"/>
      <c r="G25" s="792"/>
      <c r="H25" s="52"/>
      <c r="I25" s="53"/>
      <c r="J25" s="54"/>
      <c r="K25" s="105"/>
      <c r="L25" s="1263"/>
    </row>
    <row r="26" spans="2:13" x14ac:dyDescent="0.2">
      <c r="C26" s="1285"/>
      <c r="D26" s="1283">
        <v>909</v>
      </c>
      <c r="E26" s="796"/>
      <c r="F26" s="790"/>
      <c r="G26" s="793"/>
      <c r="H26" s="52"/>
      <c r="I26" s="53"/>
      <c r="J26" s="54"/>
      <c r="K26" s="105"/>
      <c r="L26" s="1264"/>
    </row>
    <row r="27" spans="2:13" x14ac:dyDescent="0.2">
      <c r="C27" s="1269" t="s">
        <v>692</v>
      </c>
      <c r="D27" s="1283"/>
      <c r="E27" s="796"/>
      <c r="F27" s="790"/>
      <c r="G27" s="793"/>
      <c r="H27" s="52"/>
      <c r="I27" s="53"/>
      <c r="J27" s="54"/>
      <c r="K27" s="105"/>
      <c r="L27" s="1264"/>
    </row>
    <row r="28" spans="2:13" x14ac:dyDescent="0.2">
      <c r="C28" s="1172"/>
      <c r="D28" s="1283"/>
      <c r="E28" s="796"/>
      <c r="F28" s="790"/>
      <c r="G28" s="793"/>
      <c r="H28" s="52"/>
      <c r="I28" s="53"/>
      <c r="J28" s="54"/>
      <c r="K28" s="105"/>
      <c r="L28" s="1264"/>
    </row>
    <row r="29" spans="2:13" x14ac:dyDescent="0.2">
      <c r="C29" s="1172"/>
      <c r="D29" s="1283"/>
      <c r="E29" s="796"/>
      <c r="F29" s="790"/>
      <c r="G29" s="793"/>
      <c r="H29" s="52"/>
      <c r="I29" s="53"/>
      <c r="J29" s="54"/>
      <c r="K29" s="105"/>
      <c r="L29" s="1264"/>
    </row>
    <row r="30" spans="2:13" x14ac:dyDescent="0.2">
      <c r="C30" s="1172"/>
      <c r="D30" s="1283"/>
      <c r="E30" s="796"/>
      <c r="F30" s="790"/>
      <c r="G30" s="793"/>
      <c r="H30" s="52"/>
      <c r="I30" s="53"/>
      <c r="J30" s="54"/>
      <c r="K30" s="105"/>
      <c r="L30" s="1264"/>
    </row>
    <row r="31" spans="2:13" x14ac:dyDescent="0.2">
      <c r="C31" s="1172"/>
      <c r="D31" s="1283"/>
      <c r="E31" s="796"/>
      <c r="F31" s="790"/>
      <c r="G31" s="793"/>
      <c r="H31" s="52"/>
      <c r="I31" s="53"/>
      <c r="J31" s="54"/>
      <c r="K31" s="105"/>
      <c r="L31" s="1264"/>
    </row>
    <row r="32" spans="2:13" x14ac:dyDescent="0.2">
      <c r="C32" s="1172"/>
      <c r="D32" s="1283"/>
      <c r="E32" s="796"/>
      <c r="F32" s="790"/>
      <c r="G32" s="793"/>
      <c r="H32" s="52"/>
      <c r="I32" s="53"/>
      <c r="J32" s="54"/>
      <c r="K32" s="105"/>
      <c r="L32" s="1264"/>
    </row>
    <row r="33" spans="2:15" x14ac:dyDescent="0.2">
      <c r="C33" s="1172"/>
      <c r="D33" s="1283"/>
      <c r="E33" s="796"/>
      <c r="F33" s="790"/>
      <c r="G33" s="793"/>
      <c r="H33" s="52"/>
      <c r="I33" s="53"/>
      <c r="J33" s="54"/>
      <c r="K33" s="105"/>
      <c r="L33" s="1264"/>
    </row>
    <row r="34" spans="2:15" ht="13.5" thickBot="1" x14ac:dyDescent="0.25">
      <c r="C34" s="1172"/>
      <c r="D34" s="1283"/>
      <c r="E34" s="1266"/>
      <c r="F34" s="1267"/>
      <c r="G34" s="1268"/>
      <c r="H34" s="52"/>
      <c r="I34" s="53"/>
      <c r="J34" s="54"/>
      <c r="K34" s="105"/>
      <c r="L34" s="1265"/>
    </row>
    <row r="35" spans="2:15" ht="13.5" thickBot="1" x14ac:dyDescent="0.25">
      <c r="C35" s="1191" t="s">
        <v>638</v>
      </c>
      <c r="D35" s="1192"/>
      <c r="E35" s="1094">
        <f>1000*COUNTA(G25:G34)</f>
        <v>0</v>
      </c>
      <c r="F35" s="1060"/>
      <c r="G35" s="1061"/>
      <c r="H35" s="301"/>
      <c r="I35" s="302"/>
      <c r="J35" s="302"/>
      <c r="K35" s="303"/>
      <c r="L35" s="68">
        <f>SUM(L25:L34)</f>
        <v>0</v>
      </c>
      <c r="M35" s="57"/>
    </row>
    <row r="36" spans="2:15" x14ac:dyDescent="0.2">
      <c r="C36" s="14"/>
      <c r="D36" s="103"/>
      <c r="E36" s="40"/>
      <c r="F36" s="64"/>
      <c r="G36" s="64"/>
      <c r="H36" s="64"/>
      <c r="I36" s="64"/>
      <c r="J36" s="64"/>
      <c r="K36" s="40"/>
      <c r="L36" s="65"/>
      <c r="M36" s="57"/>
    </row>
    <row r="37" spans="2:15" x14ac:dyDescent="0.2">
      <c r="C37" s="764" t="s">
        <v>578</v>
      </c>
      <c r="D37" s="764"/>
      <c r="E37" s="764"/>
      <c r="F37" s="764"/>
      <c r="G37" s="764"/>
      <c r="H37" s="764"/>
      <c r="I37" s="764"/>
      <c r="J37" s="764"/>
      <c r="K37" s="764"/>
      <c r="L37" s="764"/>
      <c r="M37" s="764"/>
      <c r="N37" s="764"/>
      <c r="O37" s="764"/>
    </row>
    <row r="38" spans="2:15" x14ac:dyDescent="0.2">
      <c r="C38" s="14"/>
      <c r="D38" s="103"/>
      <c r="E38" s="40"/>
      <c r="F38" s="64"/>
      <c r="G38" s="64"/>
      <c r="H38" s="64"/>
      <c r="I38" s="64"/>
      <c r="J38" s="64"/>
      <c r="K38" s="40"/>
      <c r="L38" s="65"/>
      <c r="M38" s="57"/>
    </row>
    <row r="40" spans="2:15" x14ac:dyDescent="0.2">
      <c r="B40" s="34" t="s">
        <v>535</v>
      </c>
      <c r="C40" s="769" t="s">
        <v>528</v>
      </c>
      <c r="D40" s="769"/>
      <c r="E40" s="769"/>
      <c r="F40" s="769"/>
      <c r="G40" s="769"/>
      <c r="H40" s="769"/>
      <c r="I40" s="769"/>
      <c r="J40" s="769"/>
      <c r="K40" s="769"/>
      <c r="L40" s="769"/>
      <c r="M40" s="769"/>
      <c r="N40" s="769"/>
    </row>
    <row r="41" spans="2:15" x14ac:dyDescent="0.2">
      <c r="B41" s="7"/>
    </row>
    <row r="42" spans="2:15" ht="14.25" customHeight="1" x14ac:dyDescent="0.2">
      <c r="B42" s="57"/>
      <c r="C42" s="992" t="s">
        <v>529</v>
      </c>
      <c r="D42" s="993"/>
      <c r="E42" s="993"/>
      <c r="F42" s="993"/>
      <c r="G42" s="993"/>
      <c r="H42" s="993"/>
      <c r="I42" s="993"/>
      <c r="J42" s="993"/>
      <c r="K42" s="993"/>
      <c r="L42" s="133"/>
      <c r="M42" s="178"/>
      <c r="N42" s="178"/>
    </row>
    <row r="43" spans="2:15" ht="15" customHeight="1" x14ac:dyDescent="0.2">
      <c r="B43" s="12"/>
      <c r="C43" s="988" t="s">
        <v>896</v>
      </c>
      <c r="D43" s="840"/>
      <c r="E43" s="840"/>
      <c r="F43" s="840"/>
      <c r="G43" s="840"/>
      <c r="H43" s="840"/>
      <c r="I43" s="840"/>
      <c r="J43" s="840"/>
      <c r="K43" s="840"/>
      <c r="L43" s="124"/>
      <c r="M43" s="125"/>
      <c r="N43" s="125"/>
    </row>
    <row r="44" spans="2:15" ht="38.25" customHeight="1" x14ac:dyDescent="0.2">
      <c r="B44" s="57"/>
      <c r="C44" s="776" t="s">
        <v>880</v>
      </c>
      <c r="D44" s="777"/>
      <c r="E44" s="777"/>
      <c r="F44" s="777"/>
      <c r="G44" s="777"/>
      <c r="H44" s="777"/>
      <c r="I44" s="777"/>
      <c r="J44" s="777"/>
      <c r="K44" s="778"/>
      <c r="L44" s="305"/>
      <c r="M44" s="150"/>
      <c r="N44" s="150"/>
    </row>
    <row r="45" spans="2:15" ht="14.25" x14ac:dyDescent="0.2">
      <c r="B45" s="11"/>
      <c r="C45" s="246" t="s">
        <v>674</v>
      </c>
      <c r="D45" s="246" t="s">
        <v>694</v>
      </c>
      <c r="E45" s="898" t="s">
        <v>676</v>
      </c>
      <c r="F45" s="853"/>
      <c r="G45" s="900"/>
      <c r="H45" s="898" t="s">
        <v>684</v>
      </c>
      <c r="I45" s="853"/>
      <c r="J45" s="900"/>
      <c r="K45" s="74" t="s">
        <v>188</v>
      </c>
      <c r="N45" s="304"/>
    </row>
    <row r="46" spans="2:15" x14ac:dyDescent="0.2">
      <c r="C46" s="91" t="s">
        <v>688</v>
      </c>
      <c r="D46" s="1245">
        <v>908</v>
      </c>
      <c r="E46" s="1247">
        <f xml:space="preserve">  L23</f>
        <v>0</v>
      </c>
      <c r="F46" s="1248"/>
      <c r="G46" s="1249"/>
      <c r="H46" s="1247">
        <f>E23</f>
        <v>0</v>
      </c>
      <c r="I46" s="1248"/>
      <c r="J46" s="1249"/>
      <c r="K46" s="1291" t="str">
        <f>IF(H46=0," ",(E46/H46))</f>
        <v xml:space="preserve"> </v>
      </c>
      <c r="N46" s="1278"/>
    </row>
    <row r="47" spans="2:15" x14ac:dyDescent="0.2">
      <c r="C47" s="92" t="s">
        <v>692</v>
      </c>
      <c r="D47" s="1257"/>
      <c r="E47" s="1258"/>
      <c r="F47" s="1259"/>
      <c r="G47" s="1260"/>
      <c r="H47" s="1258"/>
      <c r="I47" s="1259"/>
      <c r="J47" s="1260"/>
      <c r="K47" s="1292"/>
      <c r="N47" s="1278"/>
    </row>
    <row r="48" spans="2:15" x14ac:dyDescent="0.2">
      <c r="C48" s="91" t="s">
        <v>688</v>
      </c>
      <c r="D48" s="1245">
        <v>909</v>
      </c>
      <c r="E48" s="1247">
        <f>L35</f>
        <v>0</v>
      </c>
      <c r="F48" s="1248"/>
      <c r="G48" s="1249"/>
      <c r="H48" s="1247">
        <f>E35</f>
        <v>0</v>
      </c>
      <c r="I48" s="1248"/>
      <c r="J48" s="1249"/>
      <c r="K48" s="1291" t="str">
        <f>IF(H48=0," ",(E48/H48))</f>
        <v xml:space="preserve"> </v>
      </c>
      <c r="N48" s="1278"/>
    </row>
    <row r="49" spans="2:15" ht="13.5" thickBot="1" x14ac:dyDescent="0.25">
      <c r="C49" s="111" t="s">
        <v>691</v>
      </c>
      <c r="D49" s="1246"/>
      <c r="E49" s="1258"/>
      <c r="F49" s="1259"/>
      <c r="G49" s="1260"/>
      <c r="H49" s="1270"/>
      <c r="I49" s="1271"/>
      <c r="J49" s="1272"/>
      <c r="K49" s="1292"/>
      <c r="N49" s="1278"/>
    </row>
    <row r="50" spans="2:15" ht="13.5" thickBot="1" x14ac:dyDescent="0.25">
      <c r="C50" s="1191" t="s">
        <v>644</v>
      </c>
      <c r="D50" s="1192"/>
      <c r="E50" s="1094">
        <f>SUM(E46:E49)</f>
        <v>0</v>
      </c>
      <c r="F50" s="1225"/>
      <c r="G50" s="1095"/>
      <c r="H50" s="1094">
        <f>SUM(H46:H49)</f>
        <v>0</v>
      </c>
      <c r="I50" s="1225"/>
      <c r="J50" s="1095"/>
      <c r="K50" s="82" t="str">
        <f>IF(H50=0," ",(E50/H50))</f>
        <v xml:space="preserve"> </v>
      </c>
      <c r="N50" s="294"/>
    </row>
    <row r="51" spans="2:15" x14ac:dyDescent="0.2">
      <c r="N51" s="11"/>
    </row>
    <row r="52" spans="2:15" x14ac:dyDescent="0.2">
      <c r="B52" s="34" t="s">
        <v>538</v>
      </c>
      <c r="C52" s="932" t="s">
        <v>643</v>
      </c>
      <c r="D52" s="932"/>
      <c r="E52" s="932"/>
      <c r="F52" s="932"/>
      <c r="G52" s="932"/>
      <c r="H52" s="932"/>
      <c r="I52" s="932"/>
      <c r="J52" s="932"/>
      <c r="K52" s="932"/>
      <c r="L52" s="932"/>
      <c r="M52" s="932"/>
      <c r="N52" s="932"/>
    </row>
    <row r="53" spans="2:15" x14ac:dyDescent="0.2">
      <c r="G53" s="11"/>
      <c r="H53" s="11"/>
      <c r="I53" s="11"/>
      <c r="J53" s="11"/>
    </row>
    <row r="54" spans="2:15" ht="14.25" customHeight="1" x14ac:dyDescent="0.2">
      <c r="C54" s="992" t="s">
        <v>667</v>
      </c>
      <c r="D54" s="993"/>
      <c r="E54" s="993"/>
      <c r="F54" s="993"/>
      <c r="G54" s="993"/>
      <c r="H54" s="993"/>
      <c r="I54" s="993"/>
      <c r="J54" s="993"/>
      <c r="K54" s="993"/>
      <c r="L54" s="993"/>
      <c r="M54" s="994"/>
      <c r="N54" s="133"/>
      <c r="O54" s="178"/>
    </row>
    <row r="55" spans="2:15" ht="15" customHeight="1" x14ac:dyDescent="0.2">
      <c r="C55" s="988" t="s">
        <v>896</v>
      </c>
      <c r="D55" s="840"/>
      <c r="E55" s="840"/>
      <c r="F55" s="840"/>
      <c r="G55" s="840"/>
      <c r="H55" s="840"/>
      <c r="I55" s="840"/>
      <c r="J55" s="840"/>
      <c r="K55" s="840"/>
      <c r="L55" s="840"/>
      <c r="M55" s="989"/>
      <c r="N55" s="124"/>
      <c r="O55" s="125"/>
    </row>
    <row r="56" spans="2:15" ht="24.75" customHeight="1" x14ac:dyDescent="0.2">
      <c r="C56" s="776" t="s">
        <v>916</v>
      </c>
      <c r="D56" s="777"/>
      <c r="E56" s="777"/>
      <c r="F56" s="777"/>
      <c r="G56" s="777"/>
      <c r="H56" s="777"/>
      <c r="I56" s="777"/>
      <c r="J56" s="777"/>
      <c r="K56" s="777"/>
      <c r="L56" s="777"/>
      <c r="M56" s="778"/>
      <c r="N56" s="124"/>
      <c r="O56" s="125"/>
    </row>
    <row r="57" spans="2:15" x14ac:dyDescent="0.2">
      <c r="C57" s="1136" t="s">
        <v>674</v>
      </c>
      <c r="D57" s="1136" t="s">
        <v>694</v>
      </c>
      <c r="E57" s="904" t="s">
        <v>840</v>
      </c>
      <c r="F57" s="905"/>
      <c r="G57" s="905"/>
      <c r="H57" s="905"/>
      <c r="I57" s="905"/>
      <c r="J57" s="906"/>
      <c r="K57" s="1146" t="s">
        <v>786</v>
      </c>
      <c r="L57" s="814" t="s">
        <v>191</v>
      </c>
      <c r="M57" s="814"/>
    </row>
    <row r="58" spans="2:15" x14ac:dyDescent="0.2">
      <c r="C58" s="1136"/>
      <c r="D58" s="1136"/>
      <c r="E58" s="1080"/>
      <c r="F58" s="1038"/>
      <c r="G58" s="1038"/>
      <c r="H58" s="1038"/>
      <c r="I58" s="1038"/>
      <c r="J58" s="1081"/>
      <c r="K58" s="991"/>
      <c r="L58" s="814"/>
      <c r="M58" s="814"/>
    </row>
    <row r="59" spans="2:15" x14ac:dyDescent="0.2">
      <c r="C59" s="91" t="s">
        <v>688</v>
      </c>
      <c r="D59" s="1245">
        <v>908</v>
      </c>
      <c r="E59" s="1247"/>
      <c r="F59" s="1248"/>
      <c r="G59" s="1248"/>
      <c r="H59" s="1248"/>
      <c r="I59" s="1248"/>
      <c r="J59" s="1249"/>
      <c r="K59" s="1253">
        <f>E46</f>
        <v>0</v>
      </c>
      <c r="L59" s="1255" t="str">
        <f>IF(E59=0," ",(K59/E59))</f>
        <v xml:space="preserve"> </v>
      </c>
      <c r="M59" s="1256"/>
    </row>
    <row r="60" spans="2:15" x14ac:dyDescent="0.2">
      <c r="C60" s="92" t="s">
        <v>692</v>
      </c>
      <c r="D60" s="1257"/>
      <c r="E60" s="1258"/>
      <c r="F60" s="1259"/>
      <c r="G60" s="1259"/>
      <c r="H60" s="1259"/>
      <c r="I60" s="1259"/>
      <c r="J60" s="1260"/>
      <c r="K60" s="1261"/>
      <c r="L60" s="1255"/>
      <c r="M60" s="1256"/>
    </row>
    <row r="61" spans="2:15" x14ac:dyDescent="0.2">
      <c r="C61" s="91" t="s">
        <v>688</v>
      </c>
      <c r="D61" s="1245">
        <v>909</v>
      </c>
      <c r="E61" s="1247"/>
      <c r="F61" s="1248"/>
      <c r="G61" s="1248"/>
      <c r="H61" s="1248"/>
      <c r="I61" s="1248"/>
      <c r="J61" s="1249"/>
      <c r="K61" s="1253">
        <f>E48</f>
        <v>0</v>
      </c>
      <c r="L61" s="1255" t="str">
        <f>IF(E61=0," ",(K61/E61))</f>
        <v xml:space="preserve"> </v>
      </c>
      <c r="M61" s="1256"/>
    </row>
    <row r="62" spans="2:15" ht="13.5" thickBot="1" x14ac:dyDescent="0.25">
      <c r="C62" s="111" t="s">
        <v>691</v>
      </c>
      <c r="D62" s="1246"/>
      <c r="E62" s="1250"/>
      <c r="F62" s="1251"/>
      <c r="G62" s="1251"/>
      <c r="H62" s="1251"/>
      <c r="I62" s="1251"/>
      <c r="J62" s="1252"/>
      <c r="K62" s="1254"/>
      <c r="L62" s="1255"/>
      <c r="M62" s="1256"/>
    </row>
    <row r="63" spans="2:15" ht="13.5" thickBot="1" x14ac:dyDescent="0.25">
      <c r="C63" s="1191" t="s">
        <v>644</v>
      </c>
      <c r="D63" s="1192"/>
      <c r="E63" s="1094">
        <f>SUM(E59:K62)</f>
        <v>0</v>
      </c>
      <c r="F63" s="1225"/>
      <c r="G63" s="1225"/>
      <c r="H63" s="1225"/>
      <c r="I63" s="1225"/>
      <c r="J63" s="1095"/>
      <c r="K63" s="241">
        <f>SUM(K59:M62)</f>
        <v>0</v>
      </c>
      <c r="L63" s="1293" t="str">
        <f>IF(E63=0," ",K63/E63)</f>
        <v xml:space="preserve"> </v>
      </c>
      <c r="M63" s="1294"/>
    </row>
    <row r="65" spans="1:15" ht="25.5" customHeight="1" x14ac:dyDescent="0.2">
      <c r="B65" s="34" t="s">
        <v>539</v>
      </c>
      <c r="C65" s="769" t="s">
        <v>645</v>
      </c>
      <c r="D65" s="769"/>
      <c r="E65" s="769"/>
      <c r="F65" s="769"/>
      <c r="G65" s="769"/>
      <c r="H65" s="769"/>
      <c r="I65" s="769"/>
      <c r="J65" s="769"/>
      <c r="K65" s="769"/>
      <c r="L65" s="769"/>
      <c r="M65" s="769"/>
      <c r="N65" s="769"/>
      <c r="O65" s="7"/>
    </row>
    <row r="67" spans="1:15" ht="15" customHeight="1" x14ac:dyDescent="0.2">
      <c r="C67" s="992" t="s">
        <v>646</v>
      </c>
      <c r="D67" s="993"/>
      <c r="E67" s="993"/>
      <c r="F67" s="993"/>
      <c r="G67" s="993"/>
      <c r="H67" s="993"/>
      <c r="I67" s="993"/>
      <c r="J67" s="993"/>
      <c r="K67" s="993"/>
      <c r="L67" s="993"/>
      <c r="M67" s="993"/>
      <c r="N67" s="993"/>
      <c r="O67" s="133"/>
    </row>
    <row r="68" spans="1:15" ht="15" customHeight="1" x14ac:dyDescent="0.2">
      <c r="C68" s="988" t="s">
        <v>896</v>
      </c>
      <c r="D68" s="840"/>
      <c r="E68" s="840"/>
      <c r="F68" s="840"/>
      <c r="G68" s="840"/>
      <c r="H68" s="840"/>
      <c r="I68" s="840"/>
      <c r="J68" s="840"/>
      <c r="K68" s="840"/>
      <c r="L68" s="840"/>
      <c r="M68" s="840"/>
      <c r="N68" s="840"/>
      <c r="O68" s="124"/>
    </row>
    <row r="69" spans="1:15" x14ac:dyDescent="0.2">
      <c r="C69" s="1229" t="s">
        <v>695</v>
      </c>
      <c r="D69" s="1230"/>
      <c r="E69" s="1230"/>
      <c r="F69" s="1230"/>
      <c r="G69" s="1230"/>
      <c r="H69" s="1230"/>
      <c r="I69" s="1230"/>
      <c r="J69" s="1230"/>
      <c r="K69" s="1230"/>
      <c r="L69" s="1230"/>
      <c r="M69" s="1230"/>
      <c r="N69" s="1230"/>
      <c r="O69" s="134"/>
    </row>
    <row r="70" spans="1:15" x14ac:dyDescent="0.2">
      <c r="C70" s="1146" t="s">
        <v>674</v>
      </c>
      <c r="D70" s="984" t="s">
        <v>694</v>
      </c>
      <c r="E70" s="1273" t="s">
        <v>647</v>
      </c>
      <c r="F70" s="1274"/>
      <c r="G70" s="1274"/>
      <c r="H70" s="1274"/>
      <c r="I70" s="1274"/>
      <c r="J70" s="1274"/>
      <c r="K70" s="1274"/>
      <c r="L70" s="1274"/>
      <c r="M70" s="855" t="s">
        <v>787</v>
      </c>
      <c r="N70" s="855" t="s">
        <v>193</v>
      </c>
    </row>
    <row r="71" spans="1:15" x14ac:dyDescent="0.2">
      <c r="C71" s="991"/>
      <c r="D71" s="1145"/>
      <c r="E71" s="1275" t="s">
        <v>681</v>
      </c>
      <c r="F71" s="1276"/>
      <c r="G71" s="1276"/>
      <c r="H71" s="1276"/>
      <c r="I71" s="1276"/>
      <c r="J71" s="1277"/>
      <c r="K71" s="643" t="s">
        <v>682</v>
      </c>
      <c r="L71" s="710" t="s">
        <v>683</v>
      </c>
      <c r="M71" s="856"/>
      <c r="N71" s="856"/>
    </row>
    <row r="72" spans="1:15" x14ac:dyDescent="0.2">
      <c r="C72" s="91" t="s">
        <v>688</v>
      </c>
      <c r="D72" s="1245">
        <v>908</v>
      </c>
      <c r="E72" s="1247"/>
      <c r="F72" s="1248"/>
      <c r="G72" s="1248"/>
      <c r="H72" s="1248"/>
      <c r="I72" s="1248"/>
      <c r="J72" s="1301"/>
      <c r="K72" s="1295"/>
      <c r="L72" s="1297"/>
      <c r="M72" s="1253">
        <f>E46</f>
        <v>0</v>
      </c>
      <c r="N72" s="1279" t="str">
        <f>IF(M72=0," ",SUM(E72:L72)/M72)</f>
        <v xml:space="preserve"> </v>
      </c>
    </row>
    <row r="73" spans="1:15" x14ac:dyDescent="0.2">
      <c r="C73" s="92" t="s">
        <v>692</v>
      </c>
      <c r="D73" s="1257"/>
      <c r="E73" s="1258"/>
      <c r="F73" s="1259"/>
      <c r="G73" s="1259"/>
      <c r="H73" s="1259"/>
      <c r="I73" s="1259"/>
      <c r="J73" s="1302"/>
      <c r="K73" s="1296"/>
      <c r="L73" s="1298"/>
      <c r="M73" s="1261"/>
      <c r="N73" s="1280"/>
    </row>
    <row r="74" spans="1:15" x14ac:dyDescent="0.2">
      <c r="C74" s="91" t="s">
        <v>688</v>
      </c>
      <c r="D74" s="1245">
        <v>909</v>
      </c>
      <c r="E74" s="1247"/>
      <c r="F74" s="1248"/>
      <c r="G74" s="1248"/>
      <c r="H74" s="1248"/>
      <c r="I74" s="1248"/>
      <c r="J74" s="1301"/>
      <c r="K74" s="1295"/>
      <c r="L74" s="1297"/>
      <c r="M74" s="1253">
        <f>E48</f>
        <v>0</v>
      </c>
      <c r="N74" s="1279" t="str">
        <f>IF(M74=0," ",SUM(E74:L74)/M74)</f>
        <v xml:space="preserve"> </v>
      </c>
    </row>
    <row r="75" spans="1:15" ht="13.5" thickBot="1" x14ac:dyDescent="0.25">
      <c r="C75" s="111" t="s">
        <v>691</v>
      </c>
      <c r="D75" s="1246"/>
      <c r="E75" s="1250"/>
      <c r="F75" s="1251"/>
      <c r="G75" s="1251"/>
      <c r="H75" s="1251"/>
      <c r="I75" s="1251"/>
      <c r="J75" s="1303"/>
      <c r="K75" s="1299"/>
      <c r="L75" s="1304"/>
      <c r="M75" s="1262"/>
      <c r="N75" s="1280"/>
    </row>
    <row r="76" spans="1:15" ht="13.5" thickBot="1" x14ac:dyDescent="0.25">
      <c r="C76" s="1191" t="s">
        <v>644</v>
      </c>
      <c r="D76" s="1192"/>
      <c r="E76" s="1094">
        <f>SUM(E72:K75)</f>
        <v>0</v>
      </c>
      <c r="F76" s="1225"/>
      <c r="G76" s="1225"/>
      <c r="H76" s="1225"/>
      <c r="I76" s="1225"/>
      <c r="J76" s="1300"/>
      <c r="K76" s="199">
        <f>SUM(K72:K75)</f>
        <v>0</v>
      </c>
      <c r="L76" s="209">
        <f>SUM(L72:L75)</f>
        <v>0</v>
      </c>
      <c r="M76" s="63">
        <f>SUM(M72:M75)</f>
        <v>0</v>
      </c>
      <c r="N76" s="306" t="str">
        <f>IF(M76=0," ",SUM(E76:L76)/M76)</f>
        <v xml:space="preserve"> </v>
      </c>
    </row>
    <row r="78" spans="1:15" x14ac:dyDescent="0.2">
      <c r="A78" s="3" t="s">
        <v>533</v>
      </c>
      <c r="B78" s="3" t="s">
        <v>583</v>
      </c>
      <c r="C78" s="3"/>
      <c r="D78" s="3"/>
    </row>
    <row r="79" spans="1:15" x14ac:dyDescent="0.2">
      <c r="B79" s="9" t="s">
        <v>534</v>
      </c>
      <c r="C79" s="3" t="s">
        <v>589</v>
      </c>
    </row>
    <row r="81" spans="3:14" x14ac:dyDescent="0.2">
      <c r="C81" s="992" t="s">
        <v>514</v>
      </c>
      <c r="D81" s="993"/>
      <c r="E81" s="993"/>
      <c r="F81" s="993"/>
      <c r="G81" s="993"/>
      <c r="H81" s="993"/>
      <c r="I81" s="993"/>
      <c r="J81" s="993"/>
      <c r="K81" s="993"/>
      <c r="L81" s="993"/>
      <c r="M81" s="994"/>
    </row>
    <row r="82" spans="3:14" x14ac:dyDescent="0.2">
      <c r="C82" s="988" t="s">
        <v>878</v>
      </c>
      <c r="D82" s="840"/>
      <c r="E82" s="840"/>
      <c r="F82" s="840"/>
      <c r="G82" s="840"/>
      <c r="H82" s="840"/>
      <c r="I82" s="840"/>
      <c r="J82" s="840"/>
      <c r="K82" s="840"/>
      <c r="L82" s="840"/>
      <c r="M82" s="989"/>
    </row>
    <row r="83" spans="3:14" ht="23.25" customHeight="1" x14ac:dyDescent="0.2">
      <c r="C83" s="776" t="s">
        <v>910</v>
      </c>
      <c r="D83" s="777"/>
      <c r="E83" s="777"/>
      <c r="F83" s="777"/>
      <c r="G83" s="777"/>
      <c r="H83" s="777"/>
      <c r="I83" s="777"/>
      <c r="J83" s="777"/>
      <c r="K83" s="777"/>
      <c r="L83" s="777"/>
      <c r="M83" s="778"/>
    </row>
    <row r="84" spans="3:14" ht="12.75" customHeight="1" x14ac:dyDescent="0.2">
      <c r="C84" s="1136" t="s">
        <v>674</v>
      </c>
      <c r="D84" s="1136" t="s">
        <v>694</v>
      </c>
      <c r="E84" s="904" t="s">
        <v>863</v>
      </c>
      <c r="F84" s="905"/>
      <c r="G84" s="905"/>
      <c r="H84" s="905"/>
      <c r="I84" s="905"/>
      <c r="J84" s="906"/>
      <c r="K84" s="1146" t="s">
        <v>893</v>
      </c>
      <c r="L84" s="814" t="s">
        <v>907</v>
      </c>
      <c r="M84" s="814"/>
    </row>
    <row r="85" spans="3:14" x14ac:dyDescent="0.2">
      <c r="C85" s="1136"/>
      <c r="D85" s="1136"/>
      <c r="E85" s="1080"/>
      <c r="F85" s="1038"/>
      <c r="G85" s="1038"/>
      <c r="H85" s="1038"/>
      <c r="I85" s="1038"/>
      <c r="J85" s="1081"/>
      <c r="K85" s="991"/>
      <c r="L85" s="814"/>
      <c r="M85" s="814"/>
    </row>
    <row r="86" spans="3:14" x14ac:dyDescent="0.2">
      <c r="C86" s="91" t="s">
        <v>688</v>
      </c>
      <c r="D86" s="1245">
        <v>908</v>
      </c>
      <c r="E86" s="1247"/>
      <c r="F86" s="1248"/>
      <c r="G86" s="1248"/>
      <c r="H86" s="1248"/>
      <c r="I86" s="1248"/>
      <c r="J86" s="1249"/>
      <c r="K86" s="1253"/>
      <c r="L86" s="1255" t="str">
        <f>IF(E86=0," ",(K86/E86))</f>
        <v xml:space="preserve"> </v>
      </c>
      <c r="M86" s="1256"/>
    </row>
    <row r="87" spans="3:14" x14ac:dyDescent="0.2">
      <c r="C87" s="92" t="s">
        <v>692</v>
      </c>
      <c r="D87" s="1257"/>
      <c r="E87" s="1258"/>
      <c r="F87" s="1259"/>
      <c r="G87" s="1259"/>
      <c r="H87" s="1259"/>
      <c r="I87" s="1259"/>
      <c r="J87" s="1260"/>
      <c r="K87" s="1261"/>
      <c r="L87" s="1255"/>
      <c r="M87" s="1256"/>
    </row>
    <row r="88" spans="3:14" x14ac:dyDescent="0.2">
      <c r="C88" s="91" t="s">
        <v>688</v>
      </c>
      <c r="D88" s="1245">
        <v>909</v>
      </c>
      <c r="E88" s="1247"/>
      <c r="F88" s="1248"/>
      <c r="G88" s="1248"/>
      <c r="H88" s="1248"/>
      <c r="I88" s="1248"/>
      <c r="J88" s="1249"/>
      <c r="K88" s="1253"/>
      <c r="L88" s="1255" t="str">
        <f>IF(E88=0," ",(K88/E88))</f>
        <v xml:space="preserve"> </v>
      </c>
      <c r="M88" s="1256"/>
    </row>
    <row r="89" spans="3:14" ht="13.5" thickBot="1" x14ac:dyDescent="0.25">
      <c r="C89" s="111" t="s">
        <v>691</v>
      </c>
      <c r="D89" s="1246"/>
      <c r="E89" s="1250"/>
      <c r="F89" s="1251"/>
      <c r="G89" s="1251"/>
      <c r="H89" s="1251"/>
      <c r="I89" s="1251"/>
      <c r="J89" s="1252"/>
      <c r="K89" s="1254"/>
      <c r="L89" s="1255"/>
      <c r="M89" s="1256"/>
    </row>
    <row r="90" spans="3:14" ht="13.5" thickBot="1" x14ac:dyDescent="0.25">
      <c r="C90" s="1191" t="s">
        <v>644</v>
      </c>
      <c r="D90" s="1192"/>
      <c r="E90" s="1094">
        <f>SUM(E86:K89)</f>
        <v>0</v>
      </c>
      <c r="F90" s="1225"/>
      <c r="G90" s="1225"/>
      <c r="H90" s="1225"/>
      <c r="I90" s="1225"/>
      <c r="J90" s="1095"/>
      <c r="K90" s="241">
        <f>SUM(K86:M89)</f>
        <v>0</v>
      </c>
      <c r="L90" s="1094">
        <f>SUM(L86:N89)</f>
        <v>0</v>
      </c>
      <c r="M90" s="1244"/>
    </row>
    <row r="92" spans="3:14" x14ac:dyDescent="0.2">
      <c r="C92" s="361" t="s">
        <v>512</v>
      </c>
    </row>
    <row r="93" spans="3:14" x14ac:dyDescent="0.2">
      <c r="C93" s="1232"/>
      <c r="D93" s="1232"/>
      <c r="E93" s="1232"/>
      <c r="F93" s="1232"/>
      <c r="G93" s="1232"/>
      <c r="H93" s="1232"/>
      <c r="I93" s="1232"/>
      <c r="J93" s="1232"/>
      <c r="K93" s="1232"/>
      <c r="L93" s="1232"/>
      <c r="M93" s="1232"/>
      <c r="N93" s="1232"/>
    </row>
  </sheetData>
  <mergeCells count="116">
    <mergeCell ref="C76:D76"/>
    <mergeCell ref="D72:D73"/>
    <mergeCell ref="D74:D75"/>
    <mergeCell ref="N74:N75"/>
    <mergeCell ref="K72:K73"/>
    <mergeCell ref="L72:L73"/>
    <mergeCell ref="K74:K75"/>
    <mergeCell ref="E76:J76"/>
    <mergeCell ref="E72:J73"/>
    <mergeCell ref="E74:J75"/>
    <mergeCell ref="L74:L75"/>
    <mergeCell ref="M72:M73"/>
    <mergeCell ref="D59:D60"/>
    <mergeCell ref="L59:M60"/>
    <mergeCell ref="E61:J62"/>
    <mergeCell ref="C67:N67"/>
    <mergeCell ref="C68:N68"/>
    <mergeCell ref="C69:N69"/>
    <mergeCell ref="N70:N71"/>
    <mergeCell ref="E57:J58"/>
    <mergeCell ref="L57:M58"/>
    <mergeCell ref="M70:M71"/>
    <mergeCell ref="C63:D63"/>
    <mergeCell ref="L63:M63"/>
    <mergeCell ref="D61:D62"/>
    <mergeCell ref="C70:C71"/>
    <mergeCell ref="D70:D71"/>
    <mergeCell ref="C57:C58"/>
    <mergeCell ref="D57:D58"/>
    <mergeCell ref="E59:J60"/>
    <mergeCell ref="C43:K43"/>
    <mergeCell ref="C44:K44"/>
    <mergeCell ref="E46:G47"/>
    <mergeCell ref="K46:K47"/>
    <mergeCell ref="C50:D50"/>
    <mergeCell ref="C52:N52"/>
    <mergeCell ref="E48:G49"/>
    <mergeCell ref="D48:D49"/>
    <mergeCell ref="K48:K49"/>
    <mergeCell ref="E50:G50"/>
    <mergeCell ref="H50:J50"/>
    <mergeCell ref="B3:L3"/>
    <mergeCell ref="D26:D34"/>
    <mergeCell ref="C25:C26"/>
    <mergeCell ref="C27:C34"/>
    <mergeCell ref="E23:G23"/>
    <mergeCell ref="D14:D22"/>
    <mergeCell ref="C13:C14"/>
    <mergeCell ref="C5:M5"/>
    <mergeCell ref="C8:L8"/>
    <mergeCell ref="C9:L9"/>
    <mergeCell ref="C10:L10"/>
    <mergeCell ref="C11:C12"/>
    <mergeCell ref="K11:K12"/>
    <mergeCell ref="L11:L12"/>
    <mergeCell ref="E11:G11"/>
    <mergeCell ref="H11:J11"/>
    <mergeCell ref="C93:N93"/>
    <mergeCell ref="C4:N4"/>
    <mergeCell ref="A1:N1"/>
    <mergeCell ref="E63:J63"/>
    <mergeCell ref="K57:K58"/>
    <mergeCell ref="C54:M54"/>
    <mergeCell ref="C55:M55"/>
    <mergeCell ref="C56:M56"/>
    <mergeCell ref="C23:D23"/>
    <mergeCell ref="C35:D35"/>
    <mergeCell ref="C37:O37"/>
    <mergeCell ref="E70:L70"/>
    <mergeCell ref="C65:N65"/>
    <mergeCell ref="E71:J71"/>
    <mergeCell ref="D46:D47"/>
    <mergeCell ref="C42:K42"/>
    <mergeCell ref="C40:N40"/>
    <mergeCell ref="N46:N47"/>
    <mergeCell ref="N48:N49"/>
    <mergeCell ref="H45:J45"/>
    <mergeCell ref="M74:M75"/>
    <mergeCell ref="N72:N73"/>
    <mergeCell ref="C6:M6"/>
    <mergeCell ref="D11:D12"/>
    <mergeCell ref="C81:M81"/>
    <mergeCell ref="C82:M82"/>
    <mergeCell ref="C83:M83"/>
    <mergeCell ref="C84:C85"/>
    <mergeCell ref="D84:D85"/>
    <mergeCell ref="E84:J85"/>
    <mergeCell ref="K84:K85"/>
    <mergeCell ref="L84:M85"/>
    <mergeCell ref="L13:L22"/>
    <mergeCell ref="L25:L34"/>
    <mergeCell ref="E13:E22"/>
    <mergeCell ref="F13:F22"/>
    <mergeCell ref="G13:G22"/>
    <mergeCell ref="E25:E34"/>
    <mergeCell ref="F25:F34"/>
    <mergeCell ref="G25:G34"/>
    <mergeCell ref="K59:K60"/>
    <mergeCell ref="K61:K62"/>
    <mergeCell ref="L61:M62"/>
    <mergeCell ref="E35:G35"/>
    <mergeCell ref="C15:C22"/>
    <mergeCell ref="E45:G45"/>
    <mergeCell ref="H46:J47"/>
    <mergeCell ref="H48:J49"/>
    <mergeCell ref="C90:D90"/>
    <mergeCell ref="E90:J90"/>
    <mergeCell ref="L90:M90"/>
    <mergeCell ref="D88:D89"/>
    <mergeCell ref="E88:J89"/>
    <mergeCell ref="K88:K89"/>
    <mergeCell ref="L88:M89"/>
    <mergeCell ref="D86:D87"/>
    <mergeCell ref="E86:J87"/>
    <mergeCell ref="K86:K87"/>
    <mergeCell ref="L86:M87"/>
  </mergeCells>
  <phoneticPr fontId="0" type="noConversion"/>
  <dataValidations disablePrompts="1" count="3">
    <dataValidation type="whole" allowBlank="1" errorTitle="Número erróneo" error="Introduzca un solo dígito, con valores entre 0 y 9, en cada casilla." promptTitle="Bloque de numeración geográfica" prompt="Cada uno de los dígitos NXY AB del Plan Nacional de Numeración" sqref="D14 D26">
      <formula1>0</formula1>
      <formula2>9</formula2>
    </dataValidation>
    <dataValidation allowBlank="1" sqref="E13:J22 E24:J34"/>
    <dataValidation allowBlank="1" errorTitle="Valor incorrecto" error="Introduzca un número entre 0 y 10.000" promptTitle="Cantidad de numeración utilizada" prompt="Para ese bloque" sqref="K13:L22 K24:K34"/>
  </dataValidations>
  <printOptions horizontalCentered="1"/>
  <pageMargins left="0.75" right="0.75" top="0.39370078740157483" bottom="1" header="0.78740157480314965" footer="0"/>
  <pageSetup paperSize="9" scale="56" orientation="portrait" horizontalDpi="4294967292" r:id="rId1"/>
  <headerFooter alignWithMargins="0">
    <oddFooter>&amp;C&amp;8&amp;A&amp;R&amp;8Página &amp;P</oddFooter>
  </headerFooter>
  <rowBreaks count="1" manualBreakCount="1">
    <brk id="38" max="1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pageSetUpPr fitToPage="1"/>
  </sheetPr>
  <dimension ref="A4:L26"/>
  <sheetViews>
    <sheetView view="pageBreakPreview" zoomScaleNormal="100" workbookViewId="0">
      <selection activeCell="B6" sqref="B6:K6"/>
    </sheetView>
  </sheetViews>
  <sheetFormatPr baseColWidth="10" defaultRowHeight="12.75" x14ac:dyDescent="0.2"/>
  <cols>
    <col min="1" max="1" width="2.5703125" bestFit="1" customWidth="1"/>
    <col min="2" max="2" width="2.7109375" bestFit="1" customWidth="1"/>
    <col min="3" max="3" width="3.28515625" bestFit="1" customWidth="1"/>
    <col min="11" max="11" width="10" customWidth="1"/>
  </cols>
  <sheetData>
    <row r="4" spans="1:12" ht="33.75" customHeight="1" x14ac:dyDescent="0.2">
      <c r="A4" s="1243" t="s">
        <v>788</v>
      </c>
      <c r="B4" s="1243"/>
      <c r="C4" s="1243"/>
      <c r="D4" s="1243"/>
      <c r="E4" s="1243"/>
      <c r="F4" s="1243"/>
      <c r="G4" s="1243"/>
      <c r="H4" s="1243"/>
      <c r="I4" s="1243"/>
      <c r="J4" s="1243"/>
      <c r="K4" s="1243"/>
    </row>
    <row r="6" spans="1:12" x14ac:dyDescent="0.2">
      <c r="A6" s="21" t="s">
        <v>532</v>
      </c>
      <c r="B6" s="771" t="s">
        <v>895</v>
      </c>
      <c r="C6" s="771"/>
      <c r="D6" s="771"/>
      <c r="E6" s="771"/>
      <c r="F6" s="771"/>
      <c r="G6" s="771"/>
      <c r="H6" s="771"/>
      <c r="I6" s="771"/>
      <c r="J6" s="771"/>
      <c r="K6" s="771"/>
    </row>
    <row r="7" spans="1:12" x14ac:dyDescent="0.2">
      <c r="B7" s="21" t="s">
        <v>534</v>
      </c>
      <c r="C7" s="764" t="s">
        <v>649</v>
      </c>
      <c r="D7" s="764"/>
      <c r="E7" s="764"/>
      <c r="F7" s="764"/>
      <c r="G7" s="764"/>
      <c r="H7" s="764"/>
      <c r="I7" s="764"/>
      <c r="J7" s="764"/>
      <c r="K7" s="764"/>
    </row>
    <row r="8" spans="1:12" x14ac:dyDescent="0.2">
      <c r="B8" s="5"/>
      <c r="C8" s="765" t="s">
        <v>650</v>
      </c>
      <c r="D8" s="765"/>
      <c r="E8" s="765"/>
      <c r="F8" s="765"/>
      <c r="G8" s="765"/>
      <c r="H8" s="765"/>
      <c r="I8" s="765"/>
      <c r="J8" s="765"/>
      <c r="K8" s="765"/>
    </row>
    <row r="9" spans="1:12" x14ac:dyDescent="0.2">
      <c r="B9" s="5"/>
      <c r="C9" s="20" t="s">
        <v>532</v>
      </c>
      <c r="D9" s="764" t="s">
        <v>789</v>
      </c>
      <c r="E9" s="764"/>
      <c r="F9" s="764"/>
      <c r="G9" s="764"/>
      <c r="H9" s="764"/>
      <c r="I9" s="764"/>
      <c r="J9" s="764"/>
      <c r="K9" s="764"/>
    </row>
    <row r="10" spans="1:12" x14ac:dyDescent="0.2">
      <c r="B10" s="19"/>
      <c r="C10" s="21" t="s">
        <v>533</v>
      </c>
      <c r="D10" s="771" t="s">
        <v>82</v>
      </c>
      <c r="E10" s="772"/>
      <c r="F10" s="772"/>
      <c r="G10" s="772"/>
      <c r="H10" s="772"/>
      <c r="I10" s="772"/>
      <c r="J10" s="772"/>
      <c r="K10" s="772"/>
    </row>
    <row r="11" spans="1:12" x14ac:dyDescent="0.2">
      <c r="C11" s="21" t="s">
        <v>560</v>
      </c>
      <c r="D11" s="771" t="s">
        <v>652</v>
      </c>
      <c r="E11" s="772"/>
      <c r="F11" s="772"/>
      <c r="G11" s="772"/>
      <c r="H11" s="772"/>
      <c r="I11" s="772"/>
      <c r="J11" s="772"/>
      <c r="K11" s="772"/>
    </row>
    <row r="12" spans="1:12" ht="25.5" customHeight="1" x14ac:dyDescent="0.2">
      <c r="B12" s="21" t="s">
        <v>535</v>
      </c>
      <c r="C12" s="765" t="s">
        <v>842</v>
      </c>
      <c r="D12" s="766"/>
      <c r="E12" s="766"/>
      <c r="F12" s="766"/>
      <c r="G12" s="766"/>
      <c r="H12" s="766"/>
      <c r="I12" s="766"/>
      <c r="J12" s="766"/>
      <c r="K12" s="766"/>
    </row>
    <row r="13" spans="1:12" x14ac:dyDescent="0.2">
      <c r="B13" s="21" t="s">
        <v>538</v>
      </c>
      <c r="C13" s="767" t="s">
        <v>541</v>
      </c>
      <c r="D13" s="767"/>
      <c r="E13" s="767"/>
      <c r="F13" s="767"/>
      <c r="G13" s="767"/>
      <c r="H13" s="767"/>
      <c r="I13" s="767"/>
      <c r="J13" s="767"/>
      <c r="K13" s="767"/>
    </row>
    <row r="14" spans="1:12" ht="25.5" customHeight="1" x14ac:dyDescent="0.2">
      <c r="B14" s="21"/>
      <c r="C14" s="765" t="s">
        <v>764</v>
      </c>
      <c r="D14" s="765"/>
      <c r="E14" s="765"/>
      <c r="F14" s="765"/>
      <c r="G14" s="765"/>
      <c r="H14" s="765"/>
      <c r="I14" s="765"/>
      <c r="J14" s="765"/>
      <c r="K14" s="765"/>
    </row>
    <row r="15" spans="1:12" ht="13.5" customHeight="1" x14ac:dyDescent="0.2">
      <c r="B15" s="21" t="s">
        <v>539</v>
      </c>
      <c r="C15" s="1281" t="s">
        <v>465</v>
      </c>
      <c r="D15" s="1281"/>
      <c r="E15" s="1281"/>
      <c r="F15" s="1281"/>
      <c r="G15" s="1281"/>
      <c r="H15" s="1281"/>
      <c r="I15" s="1281"/>
      <c r="J15" s="1281"/>
      <c r="K15" s="1281"/>
      <c r="L15" s="1281"/>
    </row>
    <row r="16" spans="1:12" ht="13.5" customHeight="1" x14ac:dyDescent="0.2">
      <c r="B16" s="21"/>
      <c r="C16" s="21" t="s">
        <v>532</v>
      </c>
      <c r="D16" s="19" t="s">
        <v>468</v>
      </c>
      <c r="E16" s="19"/>
      <c r="F16" s="19"/>
      <c r="G16" s="19"/>
      <c r="H16" s="19"/>
      <c r="I16" s="19"/>
      <c r="J16" s="19"/>
      <c r="K16" s="19"/>
      <c r="L16" s="19"/>
    </row>
    <row r="17" spans="1:11" ht="25.5" customHeight="1" x14ac:dyDescent="0.2">
      <c r="B17" s="21" t="s">
        <v>540</v>
      </c>
      <c r="C17" s="764" t="s">
        <v>542</v>
      </c>
      <c r="D17" s="764"/>
      <c r="E17" s="764"/>
      <c r="F17" s="764"/>
      <c r="G17" s="764"/>
      <c r="H17" s="764"/>
      <c r="I17" s="764"/>
      <c r="J17" s="764"/>
      <c r="K17" s="764"/>
    </row>
    <row r="19" spans="1:11" x14ac:dyDescent="0.2">
      <c r="A19" s="21" t="s">
        <v>533</v>
      </c>
      <c r="B19" s="771" t="s">
        <v>543</v>
      </c>
      <c r="C19" s="771"/>
      <c r="D19" s="771"/>
      <c r="E19" s="771"/>
      <c r="F19" s="771"/>
      <c r="G19" s="771"/>
      <c r="H19" s="771"/>
      <c r="I19" s="771"/>
      <c r="J19" s="771"/>
      <c r="K19" s="771"/>
    </row>
    <row r="20" spans="1:11" x14ac:dyDescent="0.2">
      <c r="A20" s="3"/>
      <c r="B20" s="21" t="s">
        <v>534</v>
      </c>
      <c r="C20" s="763" t="s">
        <v>544</v>
      </c>
      <c r="D20" s="763"/>
      <c r="E20" s="763"/>
      <c r="F20" s="763"/>
      <c r="G20" s="763"/>
      <c r="H20" s="763"/>
      <c r="I20" s="763"/>
      <c r="J20" s="763"/>
      <c r="K20" s="763"/>
    </row>
    <row r="21" spans="1:11" x14ac:dyDescent="0.2">
      <c r="A21" s="3"/>
      <c r="B21" s="21" t="s">
        <v>535</v>
      </c>
      <c r="C21" s="772" t="s">
        <v>545</v>
      </c>
      <c r="D21" s="772"/>
      <c r="E21" s="772"/>
      <c r="F21" s="772"/>
      <c r="G21" s="772"/>
      <c r="H21" s="772"/>
      <c r="I21" s="772"/>
      <c r="J21" s="772"/>
      <c r="K21" s="772"/>
    </row>
    <row r="22" spans="1:11" x14ac:dyDescent="0.2">
      <c r="A22" s="3"/>
      <c r="C22" s="21" t="s">
        <v>546</v>
      </c>
      <c r="D22" s="763" t="s">
        <v>547</v>
      </c>
      <c r="E22" s="763"/>
      <c r="F22" s="763"/>
      <c r="G22" s="763"/>
      <c r="H22" s="763"/>
      <c r="I22" s="763"/>
      <c r="J22" s="763"/>
      <c r="K22" s="763"/>
    </row>
    <row r="23" spans="1:11" x14ac:dyDescent="0.2">
      <c r="A23" s="3"/>
      <c r="C23" s="21" t="s">
        <v>548</v>
      </c>
      <c r="D23" s="763" t="s">
        <v>549</v>
      </c>
      <c r="E23" s="763"/>
      <c r="F23" s="763"/>
      <c r="G23" s="763"/>
      <c r="H23" s="763"/>
      <c r="I23" s="763"/>
      <c r="J23" s="763"/>
      <c r="K23" s="763"/>
    </row>
    <row r="24" spans="1:11" x14ac:dyDescent="0.2">
      <c r="A24" s="3"/>
      <c r="C24" s="21" t="s">
        <v>550</v>
      </c>
      <c r="D24" s="763" t="s">
        <v>551</v>
      </c>
      <c r="E24" s="763"/>
      <c r="F24" s="763"/>
      <c r="G24" s="763"/>
      <c r="H24" s="763"/>
      <c r="I24" s="763"/>
      <c r="J24" s="763"/>
      <c r="K24" s="763"/>
    </row>
    <row r="25" spans="1:11" x14ac:dyDescent="0.2">
      <c r="A25" s="3"/>
      <c r="C25" s="21" t="s">
        <v>552</v>
      </c>
      <c r="D25" s="763" t="s">
        <v>553</v>
      </c>
      <c r="E25" s="763"/>
      <c r="F25" s="763"/>
      <c r="G25" s="763"/>
      <c r="H25" s="763"/>
      <c r="I25" s="763"/>
      <c r="J25" s="763"/>
      <c r="K25" s="763"/>
    </row>
    <row r="26" spans="1:11" x14ac:dyDescent="0.2">
      <c r="A26" s="3"/>
      <c r="C26" s="1"/>
    </row>
  </sheetData>
  <mergeCells count="19">
    <mergeCell ref="D23:K23"/>
    <mergeCell ref="D24:K24"/>
    <mergeCell ref="D25:K25"/>
    <mergeCell ref="C14:K14"/>
    <mergeCell ref="C17:K17"/>
    <mergeCell ref="D22:K22"/>
    <mergeCell ref="C15:L15"/>
    <mergeCell ref="A4:K4"/>
    <mergeCell ref="B19:K19"/>
    <mergeCell ref="C20:K20"/>
    <mergeCell ref="C13:K13"/>
    <mergeCell ref="C21:K21"/>
    <mergeCell ref="B6:K6"/>
    <mergeCell ref="C7:K7"/>
    <mergeCell ref="C8:K8"/>
    <mergeCell ref="D9:K9"/>
    <mergeCell ref="D10:K10"/>
    <mergeCell ref="D11:K11"/>
    <mergeCell ref="C12:K12"/>
  </mergeCells>
  <phoneticPr fontId="0" type="noConversion"/>
  <pageMargins left="0.75" right="0.75" top="0.39370078740157483" bottom="1" header="0.78740157480314965" footer="0"/>
  <pageSetup paperSize="9" scale="88" orientation="portrait" horizontalDpi="4294967292" r:id="rId1"/>
  <headerFooter alignWithMargins="0">
    <oddFooter>&amp;C&amp;8&amp;A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A1:O82"/>
  <sheetViews>
    <sheetView view="pageBreakPreview" zoomScale="115" zoomScaleNormal="100" zoomScaleSheetLayoutView="115" workbookViewId="0">
      <selection activeCell="C10" sqref="C10:J10"/>
    </sheetView>
  </sheetViews>
  <sheetFormatPr baseColWidth="10" defaultRowHeight="12.75" x14ac:dyDescent="0.2"/>
  <cols>
    <col min="1" max="1" width="2.5703125" bestFit="1" customWidth="1"/>
    <col min="2" max="2" width="2.85546875" bestFit="1" customWidth="1"/>
    <col min="3" max="3" width="35.7109375" bestFit="1" customWidth="1"/>
    <col min="4" max="7" width="2.7109375" customWidth="1"/>
    <col min="8" max="8" width="3.7109375" customWidth="1"/>
    <col min="9" max="9" width="12.140625" bestFit="1" customWidth="1"/>
    <col min="10" max="10" width="13.7109375" customWidth="1"/>
    <col min="11" max="11" width="7.42578125" bestFit="1" customWidth="1"/>
    <col min="12" max="12" width="14.85546875" bestFit="1" customWidth="1"/>
    <col min="13" max="13" width="11" bestFit="1" customWidth="1"/>
  </cols>
  <sheetData>
    <row r="1" spans="1:13" ht="35.25" customHeight="1" thickBot="1" x14ac:dyDescent="0.25">
      <c r="B1" s="874" t="s">
        <v>790</v>
      </c>
      <c r="C1" s="875"/>
      <c r="D1" s="875"/>
      <c r="E1" s="875"/>
      <c r="F1" s="875"/>
      <c r="G1" s="875"/>
      <c r="H1" s="875"/>
      <c r="I1" s="875"/>
      <c r="J1" s="875"/>
      <c r="K1" s="875"/>
      <c r="L1" s="876"/>
    </row>
    <row r="2" spans="1:13" x14ac:dyDescent="0.2">
      <c r="B2" s="290"/>
      <c r="C2" s="290"/>
      <c r="D2" s="290"/>
      <c r="E2" s="290"/>
      <c r="F2" s="290"/>
      <c r="G2" s="290"/>
      <c r="H2" s="290"/>
      <c r="I2" s="290"/>
      <c r="J2" s="290"/>
      <c r="K2" s="290"/>
      <c r="L2" s="290"/>
    </row>
    <row r="3" spans="1:13" x14ac:dyDescent="0.2">
      <c r="A3" s="9" t="s">
        <v>532</v>
      </c>
      <c r="B3" s="772" t="s">
        <v>570</v>
      </c>
      <c r="C3" s="772"/>
      <c r="D3" s="772"/>
      <c r="E3" s="772"/>
      <c r="F3" s="772"/>
      <c r="G3" s="772"/>
      <c r="H3" s="772"/>
      <c r="I3" s="772"/>
      <c r="J3" s="772"/>
      <c r="K3" s="772"/>
      <c r="L3" s="772"/>
      <c r="M3" s="2"/>
    </row>
    <row r="4" spans="1:13" x14ac:dyDescent="0.2">
      <c r="B4" s="34" t="s">
        <v>534</v>
      </c>
      <c r="C4" s="768" t="s">
        <v>511</v>
      </c>
      <c r="D4" s="768"/>
      <c r="E4" s="768"/>
      <c r="F4" s="768"/>
      <c r="G4" s="768"/>
      <c r="H4" s="768"/>
      <c r="I4" s="768"/>
      <c r="J4" s="768"/>
      <c r="K4" s="768"/>
      <c r="L4" s="768"/>
    </row>
    <row r="5" spans="1:13" x14ac:dyDescent="0.2">
      <c r="B5" s="34"/>
      <c r="C5" s="765" t="s">
        <v>785</v>
      </c>
      <c r="D5" s="765"/>
      <c r="E5" s="765"/>
      <c r="F5" s="765"/>
      <c r="G5" s="765"/>
      <c r="H5" s="765"/>
      <c r="I5" s="765"/>
      <c r="J5" s="765"/>
      <c r="K5" s="765"/>
      <c r="L5" s="393"/>
    </row>
    <row r="6" spans="1:13" x14ac:dyDescent="0.2">
      <c r="C6" s="1281" t="s">
        <v>687</v>
      </c>
      <c r="D6" s="1281"/>
      <c r="E6" s="1281"/>
      <c r="F6" s="1281"/>
      <c r="G6" s="1281"/>
      <c r="H6" s="1281"/>
      <c r="I6" s="1281"/>
      <c r="J6" s="1281"/>
      <c r="K6" s="1281"/>
      <c r="L6" s="393"/>
    </row>
    <row r="7" spans="1:13" x14ac:dyDescent="0.2">
      <c r="C7" s="1281" t="s">
        <v>678</v>
      </c>
      <c r="D7" s="1281"/>
      <c r="E7" s="1281"/>
      <c r="F7" s="1281"/>
      <c r="G7" s="1281"/>
      <c r="H7" s="1281"/>
      <c r="I7" s="1281"/>
      <c r="J7" s="1281"/>
      <c r="K7" s="1281"/>
      <c r="L7" s="1281"/>
    </row>
    <row r="8" spans="1:13" x14ac:dyDescent="0.2">
      <c r="I8" s="11"/>
      <c r="J8" s="11"/>
      <c r="K8" s="11"/>
    </row>
    <row r="9" spans="1:13" ht="25.5" customHeight="1" x14ac:dyDescent="0.2">
      <c r="C9" s="992" t="s">
        <v>689</v>
      </c>
      <c r="D9" s="993"/>
      <c r="E9" s="993"/>
      <c r="F9" s="993"/>
      <c r="G9" s="993"/>
      <c r="H9" s="993"/>
      <c r="I9" s="993"/>
      <c r="J9" s="994"/>
      <c r="K9" s="57"/>
    </row>
    <row r="10" spans="1:13" x14ac:dyDescent="0.2">
      <c r="C10" s="780" t="s">
        <v>896</v>
      </c>
      <c r="D10" s="781"/>
      <c r="E10" s="781"/>
      <c r="F10" s="781"/>
      <c r="G10" s="781"/>
      <c r="H10" s="781"/>
      <c r="I10" s="781"/>
      <c r="J10" s="782"/>
      <c r="K10" s="12"/>
    </row>
    <row r="11" spans="1:13" ht="39" customHeight="1" x14ac:dyDescent="0.2">
      <c r="C11" s="776" t="s">
        <v>207</v>
      </c>
      <c r="D11" s="777"/>
      <c r="E11" s="777"/>
      <c r="F11" s="777"/>
      <c r="G11" s="777"/>
      <c r="H11" s="777"/>
      <c r="I11" s="777"/>
      <c r="J11" s="778"/>
      <c r="K11" s="57"/>
    </row>
    <row r="12" spans="1:13" x14ac:dyDescent="0.2">
      <c r="C12" s="1287" t="s">
        <v>674</v>
      </c>
      <c r="D12" s="1326" t="s">
        <v>694</v>
      </c>
      <c r="E12" s="1327"/>
      <c r="F12" s="1328"/>
      <c r="G12" s="1326" t="s">
        <v>656</v>
      </c>
      <c r="H12" s="1327"/>
      <c r="I12" s="918" t="s">
        <v>676</v>
      </c>
      <c r="J12" s="1195" t="s">
        <v>640</v>
      </c>
      <c r="K12" s="11"/>
    </row>
    <row r="13" spans="1:13" x14ac:dyDescent="0.2">
      <c r="C13" s="1288"/>
      <c r="D13" s="712" t="s">
        <v>640</v>
      </c>
      <c r="E13" s="713" t="s">
        <v>653</v>
      </c>
      <c r="F13" s="714" t="s">
        <v>654</v>
      </c>
      <c r="G13" s="699" t="s">
        <v>655</v>
      </c>
      <c r="H13" s="701" t="s">
        <v>637</v>
      </c>
      <c r="I13" s="918"/>
      <c r="J13" s="1196"/>
    </row>
    <row r="14" spans="1:13" x14ac:dyDescent="0.2">
      <c r="C14" s="1284" t="s">
        <v>696</v>
      </c>
      <c r="D14" s="1316"/>
      <c r="E14" s="1317"/>
      <c r="F14" s="1318"/>
      <c r="G14" s="119"/>
      <c r="H14" s="117"/>
      <c r="I14" s="93"/>
      <c r="J14" s="93"/>
    </row>
    <row r="15" spans="1:13" x14ac:dyDescent="0.2">
      <c r="C15" s="1286"/>
      <c r="D15" s="1319">
        <v>9</v>
      </c>
      <c r="E15" s="210">
        <v>0</v>
      </c>
      <c r="F15" s="211">
        <v>4</v>
      </c>
      <c r="G15" s="119"/>
      <c r="H15" s="117"/>
      <c r="I15" s="93"/>
      <c r="J15" s="93"/>
    </row>
    <row r="16" spans="1:13" x14ac:dyDescent="0.2">
      <c r="C16" s="1269"/>
      <c r="D16" s="1319"/>
      <c r="E16" s="212"/>
      <c r="F16" s="213"/>
      <c r="G16" s="119"/>
      <c r="H16" s="117"/>
      <c r="I16" s="93"/>
      <c r="J16" s="93"/>
    </row>
    <row r="17" spans="2:11" x14ac:dyDescent="0.2">
      <c r="C17" s="1269"/>
      <c r="D17" s="1319"/>
      <c r="E17" s="212"/>
      <c r="F17" s="213"/>
      <c r="G17" s="119"/>
      <c r="H17" s="117"/>
      <c r="I17" s="93"/>
      <c r="J17" s="93"/>
    </row>
    <row r="18" spans="2:11" ht="13.5" thickBot="1" x14ac:dyDescent="0.25">
      <c r="C18" s="1269"/>
      <c r="D18" s="1319"/>
      <c r="E18" s="212"/>
      <c r="F18" s="213"/>
      <c r="G18" s="120"/>
      <c r="H18" s="121"/>
      <c r="I18" s="93"/>
      <c r="J18" s="93"/>
    </row>
    <row r="19" spans="2:11" ht="13.5" thickBot="1" x14ac:dyDescent="0.25">
      <c r="B19" s="137"/>
      <c r="C19" s="1059" t="s">
        <v>638</v>
      </c>
      <c r="D19" s="1060"/>
      <c r="E19" s="1060"/>
      <c r="F19" s="1061"/>
      <c r="G19" s="1094">
        <f>10000*COUNTA(H14:H18)</f>
        <v>0</v>
      </c>
      <c r="H19" s="1095"/>
      <c r="I19" s="68">
        <f>SUM(I14:I18)</f>
        <v>0</v>
      </c>
      <c r="J19" s="68">
        <f>SUM(J14:J18)</f>
        <v>0</v>
      </c>
    </row>
    <row r="20" spans="2:11" x14ac:dyDescent="0.2">
      <c r="B20" s="14"/>
      <c r="C20" s="36"/>
      <c r="D20" s="36"/>
      <c r="E20" s="36"/>
      <c r="F20" s="36"/>
      <c r="G20" s="67"/>
      <c r="H20" s="67"/>
      <c r="I20" s="67"/>
      <c r="J20" s="116"/>
    </row>
    <row r="21" spans="2:11" x14ac:dyDescent="0.2">
      <c r="B21" s="14"/>
      <c r="C21" s="14"/>
      <c r="D21" s="14"/>
      <c r="E21" s="14"/>
      <c r="F21" s="14"/>
      <c r="G21" s="14"/>
      <c r="H21" s="40"/>
      <c r="I21" s="67"/>
      <c r="J21" s="116"/>
    </row>
    <row r="22" spans="2:11" ht="26.25" customHeight="1" x14ac:dyDescent="0.2">
      <c r="B22" s="14"/>
      <c r="C22" s="992" t="s">
        <v>689</v>
      </c>
      <c r="D22" s="993"/>
      <c r="E22" s="993"/>
      <c r="F22" s="993"/>
      <c r="G22" s="993"/>
      <c r="H22" s="993"/>
      <c r="I22" s="993"/>
      <c r="J22" s="994"/>
    </row>
    <row r="23" spans="2:11" x14ac:dyDescent="0.2">
      <c r="B23" s="14"/>
      <c r="C23" s="780" t="s">
        <v>896</v>
      </c>
      <c r="D23" s="781"/>
      <c r="E23" s="781"/>
      <c r="F23" s="781"/>
      <c r="G23" s="781"/>
      <c r="H23" s="781"/>
      <c r="I23" s="781"/>
      <c r="J23" s="782"/>
    </row>
    <row r="24" spans="2:11" ht="39" customHeight="1" x14ac:dyDescent="0.2">
      <c r="B24" s="14"/>
      <c r="C24" s="776" t="s">
        <v>206</v>
      </c>
      <c r="D24" s="777"/>
      <c r="E24" s="777"/>
      <c r="F24" s="777"/>
      <c r="G24" s="777"/>
      <c r="H24" s="777"/>
      <c r="I24" s="777"/>
      <c r="J24" s="778"/>
    </row>
    <row r="25" spans="2:11" x14ac:dyDescent="0.2">
      <c r="B25" s="14"/>
      <c r="C25" s="1287" t="s">
        <v>674</v>
      </c>
      <c r="D25" s="1321" t="s">
        <v>694</v>
      </c>
      <c r="E25" s="1322"/>
      <c r="F25" s="1323"/>
      <c r="G25" s="1321" t="s">
        <v>656</v>
      </c>
      <c r="H25" s="1322"/>
      <c r="I25" s="918" t="s">
        <v>676</v>
      </c>
      <c r="J25" s="1195" t="s">
        <v>640</v>
      </c>
    </row>
    <row r="26" spans="2:11" x14ac:dyDescent="0.2">
      <c r="B26" s="11"/>
      <c r="C26" s="1288"/>
      <c r="D26" s="712" t="s">
        <v>640</v>
      </c>
      <c r="E26" s="713" t="s">
        <v>653</v>
      </c>
      <c r="F26" s="701" t="s">
        <v>654</v>
      </c>
      <c r="G26" s="699" t="s">
        <v>655</v>
      </c>
      <c r="H26" s="701" t="s">
        <v>637</v>
      </c>
      <c r="I26" s="918"/>
      <c r="J26" s="1196"/>
      <c r="K26" s="11"/>
    </row>
    <row r="27" spans="2:11" x14ac:dyDescent="0.2">
      <c r="C27" s="1284" t="s">
        <v>696</v>
      </c>
      <c r="D27" s="214"/>
      <c r="E27" s="215"/>
      <c r="F27" s="217"/>
      <c r="G27" s="218"/>
      <c r="H27" s="216"/>
      <c r="I27" s="93"/>
      <c r="J27" s="93"/>
    </row>
    <row r="28" spans="2:11" x14ac:dyDescent="0.2">
      <c r="C28" s="1286"/>
      <c r="D28" s="1319">
        <v>7</v>
      </c>
      <c r="E28" s="1324">
        <v>0</v>
      </c>
      <c r="F28" s="217"/>
      <c r="G28" s="218"/>
      <c r="H28" s="216"/>
      <c r="I28" s="93"/>
      <c r="J28" s="93"/>
    </row>
    <row r="29" spans="2:11" x14ac:dyDescent="0.2">
      <c r="C29" s="1269"/>
      <c r="D29" s="1319"/>
      <c r="E29" s="1324"/>
      <c r="F29" s="217"/>
      <c r="G29" s="218"/>
      <c r="H29" s="216"/>
      <c r="I29" s="93"/>
      <c r="J29" s="93"/>
    </row>
    <row r="30" spans="2:11" x14ac:dyDescent="0.2">
      <c r="C30" s="1172"/>
      <c r="D30" s="1319"/>
      <c r="E30" s="1324"/>
      <c r="F30" s="217"/>
      <c r="G30" s="218"/>
      <c r="H30" s="216"/>
      <c r="I30" s="93"/>
      <c r="J30" s="93"/>
    </row>
    <row r="31" spans="2:11" ht="13.5" thickBot="1" x14ac:dyDescent="0.25">
      <c r="C31" s="1172"/>
      <c r="D31" s="1320"/>
      <c r="E31" s="1325"/>
      <c r="F31" s="219"/>
      <c r="G31" s="220"/>
      <c r="H31" s="216"/>
      <c r="I31" s="93"/>
      <c r="J31" s="93"/>
    </row>
    <row r="32" spans="2:11" ht="13.5" thickBot="1" x14ac:dyDescent="0.25">
      <c r="B32" s="137"/>
      <c r="C32" s="1059" t="s">
        <v>638</v>
      </c>
      <c r="D32" s="1060"/>
      <c r="E32" s="1061"/>
      <c r="F32" s="1094">
        <f>10000*COUNTA(H27:H31)</f>
        <v>0</v>
      </c>
      <c r="G32" s="1225"/>
      <c r="H32" s="1095"/>
      <c r="I32" s="68">
        <f>SUM(I27:I31)</f>
        <v>0</v>
      </c>
      <c r="J32" s="68">
        <f>SUM(J27:J31)</f>
        <v>0</v>
      </c>
      <c r="K32" s="57"/>
    </row>
    <row r="33" spans="2:15" x14ac:dyDescent="0.2">
      <c r="C33" s="14"/>
      <c r="D33" s="14"/>
      <c r="E33" s="14"/>
      <c r="F33" s="14"/>
      <c r="G33" s="14"/>
      <c r="H33" s="103"/>
      <c r="I33" s="40"/>
      <c r="J33" s="65"/>
      <c r="K33" s="57"/>
    </row>
    <row r="34" spans="2:15" ht="13.5" customHeight="1" x14ac:dyDescent="0.2">
      <c r="C34" s="764" t="s">
        <v>513</v>
      </c>
      <c r="D34" s="764"/>
      <c r="E34" s="764"/>
      <c r="F34" s="764"/>
      <c r="G34" s="764"/>
      <c r="H34" s="764"/>
      <c r="I34" s="764"/>
      <c r="J34" s="764"/>
      <c r="K34" s="764"/>
      <c r="L34" s="764"/>
      <c r="M34" s="362"/>
      <c r="N34" s="362"/>
      <c r="O34" s="362"/>
    </row>
    <row r="35" spans="2:15" x14ac:dyDescent="0.2">
      <c r="C35" s="14"/>
      <c r="D35" s="14"/>
      <c r="E35" s="14"/>
      <c r="F35" s="14"/>
      <c r="G35" s="14"/>
      <c r="H35" s="103"/>
      <c r="I35" s="40"/>
      <c r="J35" s="65"/>
      <c r="K35" s="57"/>
    </row>
    <row r="37" spans="2:15" ht="25.5" customHeight="1" x14ac:dyDescent="0.2">
      <c r="B37" s="34" t="s">
        <v>535</v>
      </c>
      <c r="C37" s="769" t="s">
        <v>881</v>
      </c>
      <c r="D37" s="769"/>
      <c r="E37" s="769"/>
      <c r="F37" s="769"/>
      <c r="G37" s="769"/>
      <c r="H37" s="769"/>
      <c r="I37" s="769"/>
      <c r="J37" s="769"/>
      <c r="K37" s="769"/>
      <c r="L37" s="769"/>
    </row>
    <row r="38" spans="2:15" x14ac:dyDescent="0.2">
      <c r="B38" s="7"/>
    </row>
    <row r="39" spans="2:15" x14ac:dyDescent="0.2">
      <c r="B39" s="57"/>
      <c r="C39" s="992" t="s">
        <v>666</v>
      </c>
      <c r="D39" s="993"/>
      <c r="E39" s="993"/>
      <c r="F39" s="993"/>
      <c r="G39" s="993"/>
      <c r="H39" s="993"/>
      <c r="I39" s="993"/>
      <c r="J39" s="993"/>
      <c r="K39" s="993"/>
      <c r="L39" s="994"/>
    </row>
    <row r="40" spans="2:15" x14ac:dyDescent="0.2">
      <c r="B40" s="12"/>
      <c r="C40" s="988" t="s">
        <v>896</v>
      </c>
      <c r="D40" s="840"/>
      <c r="E40" s="840"/>
      <c r="F40" s="840"/>
      <c r="G40" s="840"/>
      <c r="H40" s="840"/>
      <c r="I40" s="840"/>
      <c r="J40" s="840"/>
      <c r="K40" s="840"/>
      <c r="L40" s="989"/>
    </row>
    <row r="41" spans="2:15" ht="38.25" customHeight="1" x14ac:dyDescent="0.2">
      <c r="B41" s="57"/>
      <c r="C41" s="776" t="s">
        <v>882</v>
      </c>
      <c r="D41" s="777"/>
      <c r="E41" s="777"/>
      <c r="F41" s="777"/>
      <c r="G41" s="777"/>
      <c r="H41" s="777"/>
      <c r="I41" s="777"/>
      <c r="J41" s="777"/>
      <c r="K41" s="777"/>
      <c r="L41" s="778"/>
    </row>
    <row r="42" spans="2:15" ht="14.25" x14ac:dyDescent="0.2">
      <c r="B42" s="11"/>
      <c r="C42" s="100" t="s">
        <v>674</v>
      </c>
      <c r="D42" s="1006" t="s">
        <v>793</v>
      </c>
      <c r="E42" s="899"/>
      <c r="F42" s="899"/>
      <c r="G42" s="899"/>
      <c r="H42" s="984"/>
      <c r="I42" s="639" t="s">
        <v>794</v>
      </c>
      <c r="J42" s="639" t="s">
        <v>795</v>
      </c>
      <c r="K42" s="101" t="s">
        <v>195</v>
      </c>
      <c r="L42" s="101" t="s">
        <v>196</v>
      </c>
    </row>
    <row r="43" spans="2:15" x14ac:dyDescent="0.2">
      <c r="C43" s="118" t="s">
        <v>696</v>
      </c>
      <c r="D43" s="1082">
        <f>SUM(I19,I32)</f>
        <v>0</v>
      </c>
      <c r="E43" s="1315"/>
      <c r="F43" s="1315"/>
      <c r="G43" s="1315"/>
      <c r="H43" s="1083"/>
      <c r="I43" s="93">
        <f>SUM(J19,J32)</f>
        <v>0</v>
      </c>
      <c r="J43" s="93">
        <f>SUM(G19,F32)</f>
        <v>0</v>
      </c>
      <c r="K43" s="95" t="str">
        <f>IF(J43=0," ",(D43/J43))</f>
        <v xml:space="preserve"> </v>
      </c>
      <c r="L43" s="95" t="str">
        <f>IF(J43=0," ",(I43/J43))</f>
        <v xml:space="preserve"> </v>
      </c>
    </row>
    <row r="45" spans="2:15" x14ac:dyDescent="0.2">
      <c r="B45" s="34" t="s">
        <v>538</v>
      </c>
      <c r="C45" s="932" t="s">
        <v>643</v>
      </c>
      <c r="D45" s="932"/>
      <c r="E45" s="932"/>
      <c r="F45" s="932"/>
      <c r="G45" s="932"/>
      <c r="H45" s="932"/>
      <c r="I45" s="932"/>
      <c r="J45" s="932"/>
      <c r="K45" s="932"/>
      <c r="L45" s="932"/>
    </row>
    <row r="47" spans="2:15" ht="12.75" customHeight="1" x14ac:dyDescent="0.2">
      <c r="C47" s="992" t="s">
        <v>667</v>
      </c>
      <c r="D47" s="993"/>
      <c r="E47" s="993"/>
      <c r="F47" s="993"/>
      <c r="G47" s="993"/>
      <c r="H47" s="993"/>
      <c r="I47" s="993"/>
      <c r="J47" s="994"/>
      <c r="K47" s="122"/>
      <c r="L47" s="123"/>
      <c r="M47" s="123"/>
    </row>
    <row r="48" spans="2:15" x14ac:dyDescent="0.2">
      <c r="C48" s="780" t="s">
        <v>896</v>
      </c>
      <c r="D48" s="781"/>
      <c r="E48" s="781"/>
      <c r="F48" s="781"/>
      <c r="G48" s="781"/>
      <c r="H48" s="781"/>
      <c r="I48" s="781"/>
      <c r="J48" s="782"/>
      <c r="K48" s="124"/>
      <c r="L48" s="125"/>
      <c r="M48" s="125"/>
    </row>
    <row r="49" spans="2:13" ht="24" customHeight="1" x14ac:dyDescent="0.2">
      <c r="C49" s="776" t="s">
        <v>883</v>
      </c>
      <c r="D49" s="777"/>
      <c r="E49" s="777"/>
      <c r="F49" s="777"/>
      <c r="G49" s="777"/>
      <c r="H49" s="777"/>
      <c r="I49" s="777"/>
      <c r="J49" s="778"/>
      <c r="K49" s="124"/>
      <c r="L49" s="125"/>
      <c r="M49" s="125"/>
    </row>
    <row r="50" spans="2:13" ht="25.5" x14ac:dyDescent="0.2">
      <c r="C50" s="246" t="s">
        <v>674</v>
      </c>
      <c r="D50" s="798" t="s">
        <v>840</v>
      </c>
      <c r="E50" s="815"/>
      <c r="F50" s="815"/>
      <c r="G50" s="815"/>
      <c r="H50" s="816"/>
      <c r="I50" s="401" t="s">
        <v>792</v>
      </c>
      <c r="J50" s="112" t="s">
        <v>197</v>
      </c>
      <c r="K50" s="126"/>
      <c r="L50" s="127"/>
      <c r="M50" s="17"/>
    </row>
    <row r="51" spans="2:13" x14ac:dyDescent="0.2">
      <c r="C51" s="118" t="s">
        <v>696</v>
      </c>
      <c r="D51" s="1305"/>
      <c r="E51" s="1306"/>
      <c r="F51" s="1306"/>
      <c r="G51" s="1306"/>
      <c r="H51" s="1308"/>
      <c r="I51" s="93">
        <f>D43+I43</f>
        <v>0</v>
      </c>
      <c r="J51" s="94" t="str">
        <f>IF(D51=0," ",I51/D51)</f>
        <v xml:space="preserve"> </v>
      </c>
      <c r="K51" s="128"/>
      <c r="L51" s="36"/>
      <c r="M51" s="36"/>
    </row>
    <row r="52" spans="2:13" x14ac:dyDescent="0.2">
      <c r="C52" s="395"/>
      <c r="D52" s="179"/>
      <c r="E52" s="179"/>
      <c r="F52" s="179"/>
      <c r="G52" s="179"/>
      <c r="H52" s="179"/>
      <c r="I52" s="149"/>
      <c r="J52" s="40"/>
      <c r="K52" s="149"/>
      <c r="L52" s="36"/>
      <c r="M52" s="36"/>
    </row>
    <row r="53" spans="2:13" x14ac:dyDescent="0.2">
      <c r="B53" s="34" t="s">
        <v>539</v>
      </c>
      <c r="C53" s="932" t="s">
        <v>465</v>
      </c>
      <c r="D53" s="932"/>
      <c r="E53" s="932"/>
      <c r="F53" s="932"/>
      <c r="G53" s="932"/>
      <c r="H53" s="932"/>
      <c r="I53" s="932"/>
      <c r="J53" s="932"/>
      <c r="K53" s="932"/>
      <c r="L53" s="932"/>
    </row>
    <row r="54" spans="2:13" x14ac:dyDescent="0.2">
      <c r="B54" s="34"/>
      <c r="C54" s="19" t="s">
        <v>467</v>
      </c>
      <c r="D54" s="33"/>
      <c r="E54" s="33"/>
      <c r="F54" s="33"/>
      <c r="G54" s="33"/>
      <c r="H54" s="33"/>
      <c r="I54" s="33"/>
      <c r="J54" s="33"/>
      <c r="K54" s="33"/>
      <c r="L54" s="33"/>
    </row>
    <row r="56" spans="2:13" ht="12.75" customHeight="1" x14ac:dyDescent="0.2">
      <c r="C56" s="992" t="s">
        <v>299</v>
      </c>
      <c r="D56" s="993"/>
      <c r="E56" s="993"/>
      <c r="F56" s="993"/>
      <c r="G56" s="993"/>
      <c r="H56" s="993"/>
      <c r="I56" s="993"/>
      <c r="J56" s="994"/>
      <c r="K56" s="122"/>
      <c r="L56" s="123"/>
      <c r="M56" s="123"/>
    </row>
    <row r="57" spans="2:13" x14ac:dyDescent="0.2">
      <c r="C57" s="780" t="s">
        <v>896</v>
      </c>
      <c r="D57" s="781"/>
      <c r="E57" s="781"/>
      <c r="F57" s="781"/>
      <c r="G57" s="781"/>
      <c r="H57" s="781"/>
      <c r="I57" s="781"/>
      <c r="J57" s="782"/>
      <c r="K57" s="124"/>
      <c r="L57" s="125"/>
      <c r="M57" s="125"/>
    </row>
    <row r="58" spans="2:13" ht="13.5" customHeight="1" x14ac:dyDescent="0.2">
      <c r="C58" s="776" t="s">
        <v>884</v>
      </c>
      <c r="D58" s="777"/>
      <c r="E58" s="777"/>
      <c r="F58" s="777"/>
      <c r="G58" s="777"/>
      <c r="H58" s="777"/>
      <c r="I58" s="777"/>
      <c r="J58" s="778"/>
      <c r="K58" s="124"/>
      <c r="L58" s="125"/>
      <c r="M58" s="125"/>
    </row>
    <row r="59" spans="2:13" ht="12.75" customHeight="1" x14ac:dyDescent="0.2">
      <c r="C59" s="90" t="s">
        <v>674</v>
      </c>
      <c r="D59" s="814" t="s">
        <v>466</v>
      </c>
      <c r="E59" s="1147"/>
      <c r="F59" s="1147"/>
      <c r="G59" s="1147"/>
      <c r="H59" s="1147"/>
      <c r="I59" s="1147"/>
      <c r="J59" s="1147"/>
      <c r="K59" s="17"/>
    </row>
    <row r="60" spans="2:13" x14ac:dyDescent="0.2">
      <c r="C60" s="118" t="s">
        <v>696</v>
      </c>
      <c r="D60" s="814"/>
      <c r="E60" s="1147"/>
      <c r="F60" s="1147"/>
      <c r="G60" s="1147"/>
      <c r="H60" s="1147"/>
      <c r="I60" s="1147"/>
      <c r="J60" s="1147"/>
      <c r="K60" s="36"/>
    </row>
    <row r="61" spans="2:13" x14ac:dyDescent="0.2">
      <c r="C61" s="395"/>
      <c r="D61" s="179"/>
      <c r="E61" s="179"/>
      <c r="F61" s="179"/>
      <c r="G61" s="179"/>
      <c r="H61" s="179"/>
      <c r="I61" s="149"/>
      <c r="J61" s="40"/>
      <c r="K61" s="149"/>
      <c r="L61" s="36"/>
      <c r="M61" s="36"/>
    </row>
    <row r="62" spans="2:13" ht="25.5" customHeight="1" x14ac:dyDescent="0.2">
      <c r="B62" s="34" t="s">
        <v>540</v>
      </c>
      <c r="C62" s="769" t="s">
        <v>645</v>
      </c>
      <c r="D62" s="769"/>
      <c r="E62" s="769"/>
      <c r="F62" s="769"/>
      <c r="G62" s="769"/>
      <c r="H62" s="769"/>
      <c r="I62" s="769"/>
      <c r="J62" s="769"/>
      <c r="K62" s="769"/>
      <c r="L62" s="769"/>
      <c r="M62" s="7"/>
    </row>
    <row r="64" spans="2:13" ht="12.75" customHeight="1" x14ac:dyDescent="0.2">
      <c r="C64" s="992" t="s">
        <v>646</v>
      </c>
      <c r="D64" s="993"/>
      <c r="E64" s="993"/>
      <c r="F64" s="993"/>
      <c r="G64" s="993"/>
      <c r="H64" s="993"/>
      <c r="I64" s="993"/>
      <c r="J64" s="993"/>
      <c r="K64" s="993"/>
      <c r="L64" s="994"/>
      <c r="M64" s="133"/>
    </row>
    <row r="65" spans="1:13" x14ac:dyDescent="0.2">
      <c r="C65" s="988" t="s">
        <v>896</v>
      </c>
      <c r="D65" s="840"/>
      <c r="E65" s="840"/>
      <c r="F65" s="840"/>
      <c r="G65" s="840"/>
      <c r="H65" s="840"/>
      <c r="I65" s="840"/>
      <c r="J65" s="840"/>
      <c r="K65" s="840"/>
      <c r="L65" s="989"/>
      <c r="M65" s="124"/>
    </row>
    <row r="66" spans="1:13" ht="22.5" customHeight="1" x14ac:dyDescent="0.2">
      <c r="C66" s="776" t="s">
        <v>447</v>
      </c>
      <c r="D66" s="777"/>
      <c r="E66" s="777"/>
      <c r="F66" s="777"/>
      <c r="G66" s="777"/>
      <c r="H66" s="777"/>
      <c r="I66" s="777"/>
      <c r="J66" s="777"/>
      <c r="K66" s="777"/>
      <c r="L66" s="778"/>
      <c r="M66" s="134"/>
    </row>
    <row r="67" spans="1:13" ht="12.75" customHeight="1" x14ac:dyDescent="0.2">
      <c r="C67" s="1146" t="s">
        <v>674</v>
      </c>
      <c r="D67" s="1309" t="s">
        <v>647</v>
      </c>
      <c r="E67" s="1310"/>
      <c r="F67" s="1310"/>
      <c r="G67" s="1310"/>
      <c r="H67" s="1310"/>
      <c r="I67" s="1310"/>
      <c r="J67" s="1311"/>
      <c r="K67" s="855" t="s">
        <v>791</v>
      </c>
      <c r="L67" s="855" t="s">
        <v>198</v>
      </c>
      <c r="M67" s="135"/>
    </row>
    <row r="68" spans="1:13" x14ac:dyDescent="0.2">
      <c r="C68" s="991"/>
      <c r="D68" s="1312" t="s">
        <v>681</v>
      </c>
      <c r="E68" s="1313"/>
      <c r="F68" s="1313"/>
      <c r="G68" s="1313"/>
      <c r="H68" s="1314"/>
      <c r="I68" s="700" t="s">
        <v>682</v>
      </c>
      <c r="J68" s="701" t="s">
        <v>683</v>
      </c>
      <c r="K68" s="856"/>
      <c r="L68" s="856"/>
      <c r="M68" s="135"/>
    </row>
    <row r="69" spans="1:13" x14ac:dyDescent="0.2">
      <c r="C69" s="118" t="s">
        <v>696</v>
      </c>
      <c r="D69" s="1305"/>
      <c r="E69" s="1306"/>
      <c r="F69" s="1306"/>
      <c r="G69" s="1306"/>
      <c r="H69" s="1307"/>
      <c r="I69" s="138"/>
      <c r="J69" s="131"/>
      <c r="K69" s="129">
        <f>D43</f>
        <v>0</v>
      </c>
      <c r="L69" s="130" t="str">
        <f>IF(K69=0," ",(SUM(D69:J69)/K69))</f>
        <v xml:space="preserve"> </v>
      </c>
      <c r="M69" s="136"/>
    </row>
    <row r="70" spans="1:13" x14ac:dyDescent="0.2">
      <c r="C70" s="395"/>
      <c r="D70" s="179"/>
      <c r="E70" s="179"/>
      <c r="F70" s="179"/>
      <c r="G70" s="179"/>
      <c r="H70" s="179"/>
      <c r="I70" s="179"/>
      <c r="J70" s="179"/>
      <c r="K70" s="179"/>
      <c r="L70" s="394"/>
      <c r="M70" s="165"/>
    </row>
    <row r="71" spans="1:13" x14ac:dyDescent="0.2">
      <c r="A71">
        <v>2</v>
      </c>
      <c r="B71" t="s">
        <v>583</v>
      </c>
    </row>
    <row r="72" spans="1:13" x14ac:dyDescent="0.2">
      <c r="B72" s="9" t="s">
        <v>534</v>
      </c>
      <c r="C72" s="3" t="s">
        <v>589</v>
      </c>
    </row>
    <row r="73" spans="1:13" x14ac:dyDescent="0.2">
      <c r="C73" s="395"/>
      <c r="D73" s="179"/>
      <c r="E73" s="179"/>
      <c r="F73" s="179"/>
      <c r="G73" s="179"/>
      <c r="H73" s="179"/>
      <c r="I73" s="179"/>
      <c r="J73" s="179"/>
      <c r="K73" s="179"/>
      <c r="L73" s="394"/>
      <c r="M73" s="165"/>
    </row>
    <row r="74" spans="1:13" ht="27.75" customHeight="1" x14ac:dyDescent="0.2">
      <c r="C74" s="992" t="s">
        <v>514</v>
      </c>
      <c r="D74" s="993"/>
      <c r="E74" s="993"/>
      <c r="F74" s="993"/>
      <c r="G74" s="993"/>
      <c r="H74" s="993"/>
      <c r="I74" s="993"/>
      <c r="J74" s="994"/>
      <c r="K74" s="179"/>
      <c r="L74" s="394"/>
      <c r="M74" s="165"/>
    </row>
    <row r="75" spans="1:13" x14ac:dyDescent="0.2">
      <c r="C75" s="780" t="s">
        <v>878</v>
      </c>
      <c r="D75" s="781"/>
      <c r="E75" s="781"/>
      <c r="F75" s="781"/>
      <c r="G75" s="781"/>
      <c r="H75" s="781"/>
      <c r="I75" s="781"/>
      <c r="J75" s="782"/>
      <c r="K75" s="179"/>
      <c r="L75" s="394"/>
      <c r="M75" s="165"/>
    </row>
    <row r="76" spans="1:13" ht="21.75" customHeight="1" x14ac:dyDescent="0.2">
      <c r="C76" s="776" t="s">
        <v>911</v>
      </c>
      <c r="D76" s="777"/>
      <c r="E76" s="777"/>
      <c r="F76" s="777"/>
      <c r="G76" s="777"/>
      <c r="H76" s="777"/>
      <c r="I76" s="777"/>
      <c r="J76" s="778"/>
      <c r="K76" s="179"/>
      <c r="L76" s="394"/>
      <c r="M76" s="165"/>
    </row>
    <row r="77" spans="1:13" ht="22.5" customHeight="1" x14ac:dyDescent="0.2">
      <c r="C77" s="246" t="s">
        <v>674</v>
      </c>
      <c r="D77" s="798" t="s">
        <v>863</v>
      </c>
      <c r="E77" s="815"/>
      <c r="F77" s="815"/>
      <c r="G77" s="815"/>
      <c r="H77" s="816"/>
      <c r="I77" s="711" t="s">
        <v>893</v>
      </c>
      <c r="J77" s="112" t="s">
        <v>907</v>
      </c>
      <c r="K77" s="179"/>
      <c r="L77" s="394"/>
      <c r="M77" s="165"/>
    </row>
    <row r="78" spans="1:13" x14ac:dyDescent="0.2">
      <c r="C78" s="118" t="s">
        <v>696</v>
      </c>
      <c r="D78" s="1305"/>
      <c r="E78" s="1306"/>
      <c r="F78" s="1306"/>
      <c r="G78" s="1306"/>
      <c r="H78" s="1308"/>
      <c r="I78" s="93"/>
      <c r="J78" s="94" t="str">
        <f>IF(D78=0," ",I78/D78)</f>
        <v xml:space="preserve"> </v>
      </c>
      <c r="K78" s="179"/>
      <c r="L78" s="394"/>
      <c r="M78" s="165"/>
    </row>
    <row r="79" spans="1:13" x14ac:dyDescent="0.2">
      <c r="C79" s="395"/>
      <c r="D79" s="179"/>
      <c r="E79" s="179"/>
      <c r="F79" s="179"/>
      <c r="G79" s="179"/>
      <c r="H79" s="179"/>
      <c r="I79" s="179"/>
      <c r="J79" s="179"/>
      <c r="K79" s="179"/>
      <c r="L79" s="394"/>
      <c r="M79" s="165"/>
    </row>
    <row r="80" spans="1:13" x14ac:dyDescent="0.2">
      <c r="C80" s="361" t="s">
        <v>186</v>
      </c>
    </row>
    <row r="81" spans="3:13" ht="12.75" customHeight="1" x14ac:dyDescent="0.2">
      <c r="C81" s="1232" t="s">
        <v>219</v>
      </c>
      <c r="D81" s="1232"/>
      <c r="E81" s="1232"/>
      <c r="F81" s="1232"/>
      <c r="G81" s="1232"/>
      <c r="H81" s="1232"/>
      <c r="I81" s="1232"/>
      <c r="J81" s="1232"/>
      <c r="K81" s="1232"/>
      <c r="L81" s="1232"/>
      <c r="M81" s="19"/>
    </row>
    <row r="82" spans="3:13" ht="12.75" customHeight="1" x14ac:dyDescent="0.2">
      <c r="C82" s="1232" t="s">
        <v>194</v>
      </c>
      <c r="D82" s="1232"/>
      <c r="E82" s="1232"/>
      <c r="F82" s="1232"/>
      <c r="G82" s="1232"/>
      <c r="H82" s="1232"/>
      <c r="I82" s="1232"/>
      <c r="J82" s="1232"/>
      <c r="K82" s="1232"/>
      <c r="L82" s="1232"/>
      <c r="M82" s="19"/>
    </row>
  </sheetData>
  <mergeCells count="70">
    <mergeCell ref="C7:L7"/>
    <mergeCell ref="D12:F12"/>
    <mergeCell ref="B1:L1"/>
    <mergeCell ref="C4:L4"/>
    <mergeCell ref="C5:K5"/>
    <mergeCell ref="C6:K6"/>
    <mergeCell ref="B3:L3"/>
    <mergeCell ref="C9:J9"/>
    <mergeCell ref="C10:J10"/>
    <mergeCell ref="C11:J11"/>
    <mergeCell ref="I12:I13"/>
    <mergeCell ref="G12:H12"/>
    <mergeCell ref="C29:C31"/>
    <mergeCell ref="J12:J13"/>
    <mergeCell ref="C12:C13"/>
    <mergeCell ref="I25:I26"/>
    <mergeCell ref="C14:C15"/>
    <mergeCell ref="C16:C18"/>
    <mergeCell ref="G19:H19"/>
    <mergeCell ref="C25:C26"/>
    <mergeCell ref="C27:C28"/>
    <mergeCell ref="D14:F14"/>
    <mergeCell ref="D15:D18"/>
    <mergeCell ref="C23:J23"/>
    <mergeCell ref="C39:L39"/>
    <mergeCell ref="C40:L40"/>
    <mergeCell ref="C37:L37"/>
    <mergeCell ref="D28:D31"/>
    <mergeCell ref="J25:J26"/>
    <mergeCell ref="C19:F19"/>
    <mergeCell ref="C24:J24"/>
    <mergeCell ref="F32:H32"/>
    <mergeCell ref="C32:E32"/>
    <mergeCell ref="G25:H25"/>
    <mergeCell ref="D25:F25"/>
    <mergeCell ref="E28:E31"/>
    <mergeCell ref="C22:J22"/>
    <mergeCell ref="C45:L45"/>
    <mergeCell ref="C67:C68"/>
    <mergeCell ref="C47:J47"/>
    <mergeCell ref="C34:L34"/>
    <mergeCell ref="C41:L41"/>
    <mergeCell ref="D43:H43"/>
    <mergeCell ref="K67:K68"/>
    <mergeCell ref="D50:H50"/>
    <mergeCell ref="D51:H51"/>
    <mergeCell ref="D42:H42"/>
    <mergeCell ref="D78:H78"/>
    <mergeCell ref="D77:H77"/>
    <mergeCell ref="C81:L81"/>
    <mergeCell ref="C82:L82"/>
    <mergeCell ref="C48:J48"/>
    <mergeCell ref="C49:J49"/>
    <mergeCell ref="D67:J67"/>
    <mergeCell ref="C64:L64"/>
    <mergeCell ref="C65:L65"/>
    <mergeCell ref="C66:L66"/>
    <mergeCell ref="D68:H68"/>
    <mergeCell ref="D59:J59"/>
    <mergeCell ref="C53:L53"/>
    <mergeCell ref="C56:J56"/>
    <mergeCell ref="C57:J57"/>
    <mergeCell ref="C58:J58"/>
    <mergeCell ref="C76:J76"/>
    <mergeCell ref="C75:J75"/>
    <mergeCell ref="C74:J74"/>
    <mergeCell ref="D60:J60"/>
    <mergeCell ref="D69:H69"/>
    <mergeCell ref="C62:L62"/>
    <mergeCell ref="L67:L68"/>
  </mergeCells>
  <phoneticPr fontId="0" type="noConversion"/>
  <dataValidations disablePrompts="1" count="2">
    <dataValidation type="whole" allowBlank="1" errorTitle="Número erróneo" error="Introduzca un solo dígito, con valores entre 0 y 9, en cada casilla." promptTitle="Bloque de numeración geográfica" prompt="Cada uno de los dígitos NXY AB del Plan Nacional de Numeración" sqref="D15 D28:E28">
      <formula1>0</formula1>
      <formula2>9</formula2>
    </dataValidation>
    <dataValidation allowBlank="1" errorTitle="Valor incorrecto" error="Introduzca un número entre 0 y 10.000" promptTitle="Cantidad de numeración utilizada" prompt="Para ese bloque" sqref="I14:J18 I27:J31"/>
  </dataValidations>
  <printOptions horizontalCentered="1"/>
  <pageMargins left="0.75" right="0.75" top="0.78740157480314965" bottom="1" header="0.78740157480314965" footer="0"/>
  <pageSetup paperSize="9" scale="56" orientation="portrait" horizontalDpi="4294967292" r:id="rId1"/>
  <headerFooter alignWithMargins="0">
    <oddFooter>&amp;C&amp;8&amp;A&amp;R&amp;8Página &amp;P</oddFooter>
  </headerFooter>
  <rowBreaks count="1" manualBreakCount="1">
    <brk id="35" max="11"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A4:L80"/>
  <sheetViews>
    <sheetView view="pageBreakPreview" zoomScaleNormal="75" workbookViewId="0">
      <selection activeCell="B6" sqref="B6"/>
    </sheetView>
  </sheetViews>
  <sheetFormatPr baseColWidth="10" defaultRowHeight="12.75" x14ac:dyDescent="0.2"/>
  <cols>
    <col min="1" max="1" width="3.42578125" bestFit="1" customWidth="1"/>
    <col min="2" max="2" width="3.5703125" bestFit="1" customWidth="1"/>
    <col min="3" max="3" width="4.140625" bestFit="1" customWidth="1"/>
  </cols>
  <sheetData>
    <row r="4" spans="1:11" ht="15.75" x14ac:dyDescent="0.2">
      <c r="A4" s="1243" t="s">
        <v>796</v>
      </c>
      <c r="B4" s="1243"/>
      <c r="C4" s="1243"/>
      <c r="D4" s="1243"/>
      <c r="E4" s="1243"/>
      <c r="F4" s="1243"/>
      <c r="G4" s="1243"/>
      <c r="H4" s="1243"/>
      <c r="I4" s="1243"/>
      <c r="J4" s="1243"/>
      <c r="K4" s="1243"/>
    </row>
    <row r="6" spans="1:11" x14ac:dyDescent="0.2">
      <c r="A6" s="405" t="s">
        <v>532</v>
      </c>
      <c r="B6" s="406" t="s">
        <v>895</v>
      </c>
      <c r="C6" s="406"/>
      <c r="D6" s="406"/>
      <c r="E6" s="406"/>
      <c r="F6" s="406"/>
      <c r="G6" s="406"/>
      <c r="H6" s="406"/>
      <c r="I6" s="406"/>
      <c r="J6" s="406"/>
      <c r="K6" s="406"/>
    </row>
    <row r="7" spans="1:11" x14ac:dyDescent="0.2">
      <c r="A7" s="405"/>
      <c r="B7" s="405" t="s">
        <v>534</v>
      </c>
      <c r="C7" s="1330" t="s">
        <v>511</v>
      </c>
      <c r="D7" s="1330"/>
      <c r="E7" s="1330"/>
      <c r="F7" s="1330"/>
      <c r="G7" s="1330"/>
      <c r="H7" s="1330"/>
      <c r="I7" s="1330"/>
      <c r="J7" s="1330"/>
      <c r="K7" s="406"/>
    </row>
    <row r="8" spans="1:11" ht="12" customHeight="1" x14ac:dyDescent="0.2">
      <c r="A8" s="407"/>
      <c r="B8" s="405" t="s">
        <v>532</v>
      </c>
      <c r="C8" s="408" t="s">
        <v>724</v>
      </c>
      <c r="D8" s="591"/>
      <c r="E8" s="591"/>
      <c r="F8" s="591"/>
      <c r="G8" s="591"/>
      <c r="H8" s="591"/>
      <c r="I8" s="591"/>
      <c r="J8" s="591"/>
      <c r="K8" s="591"/>
    </row>
    <row r="9" spans="1:11" ht="14.25" customHeight="1" x14ac:dyDescent="0.2">
      <c r="A9" s="407"/>
      <c r="B9" s="405"/>
      <c r="C9" s="409" t="s">
        <v>3</v>
      </c>
      <c r="D9" s="409"/>
      <c r="E9" s="409"/>
      <c r="F9" s="409"/>
      <c r="G9" s="409"/>
      <c r="H9" s="409"/>
      <c r="I9" s="409"/>
      <c r="J9" s="409"/>
      <c r="K9" s="409"/>
    </row>
    <row r="10" spans="1:11" ht="12.75" customHeight="1" x14ac:dyDescent="0.2">
      <c r="A10" s="407"/>
      <c r="B10" s="405"/>
      <c r="C10" s="405" t="s">
        <v>546</v>
      </c>
      <c r="D10" s="409" t="s">
        <v>17</v>
      </c>
      <c r="E10" s="409"/>
      <c r="F10" s="409"/>
      <c r="G10" s="409"/>
      <c r="H10" s="409"/>
      <c r="I10" s="409"/>
      <c r="J10" s="409"/>
      <c r="K10" s="409"/>
    </row>
    <row r="11" spans="1:11" ht="12.75" customHeight="1" x14ac:dyDescent="0.2">
      <c r="A11" s="407"/>
      <c r="B11" s="405"/>
      <c r="C11" s="405" t="s">
        <v>548</v>
      </c>
      <c r="D11" s="409" t="s">
        <v>331</v>
      </c>
      <c r="E11" s="407"/>
      <c r="F11" s="407"/>
      <c r="G11" s="407"/>
      <c r="H11" s="407"/>
      <c r="I11" s="407"/>
      <c r="J11" s="407"/>
      <c r="K11" s="407"/>
    </row>
    <row r="12" spans="1:11" ht="25.5" customHeight="1" x14ac:dyDescent="0.2">
      <c r="A12" s="407"/>
      <c r="B12" s="405"/>
      <c r="C12" s="405" t="s">
        <v>550</v>
      </c>
      <c r="D12" s="1131" t="s">
        <v>6</v>
      </c>
      <c r="E12" s="1131"/>
      <c r="F12" s="1131"/>
      <c r="G12" s="1131"/>
      <c r="H12" s="1131"/>
      <c r="I12" s="1131"/>
      <c r="J12" s="1131"/>
      <c r="K12" s="1131"/>
    </row>
    <row r="13" spans="1:11" ht="12.75" customHeight="1" x14ac:dyDescent="0.2">
      <c r="A13" s="407"/>
      <c r="B13" s="405"/>
      <c r="C13" s="405" t="s">
        <v>552</v>
      </c>
      <c r="D13" s="409" t="s">
        <v>326</v>
      </c>
      <c r="E13" s="409"/>
      <c r="F13" s="409"/>
      <c r="G13" s="409"/>
      <c r="H13" s="409"/>
      <c r="I13" s="409"/>
      <c r="J13" s="409"/>
      <c r="K13" s="409"/>
    </row>
    <row r="14" spans="1:11" ht="12.75" customHeight="1" x14ac:dyDescent="0.2">
      <c r="A14" s="407"/>
      <c r="B14" s="405"/>
      <c r="C14" s="405" t="s">
        <v>51</v>
      </c>
      <c r="D14" s="409" t="s">
        <v>18</v>
      </c>
      <c r="E14" s="409"/>
      <c r="F14" s="409"/>
      <c r="G14" s="409"/>
      <c r="H14" s="409"/>
      <c r="I14" s="409"/>
      <c r="J14" s="409"/>
      <c r="K14" s="409"/>
    </row>
    <row r="15" spans="1:11" ht="12.75" customHeight="1" x14ac:dyDescent="0.2">
      <c r="A15" s="407"/>
      <c r="B15" s="405"/>
      <c r="C15" s="405" t="s">
        <v>52</v>
      </c>
      <c r="D15" s="409" t="s">
        <v>135</v>
      </c>
      <c r="E15" s="409"/>
      <c r="F15" s="409"/>
      <c r="G15" s="409"/>
      <c r="H15" s="409"/>
      <c r="I15" s="409"/>
      <c r="J15" s="409"/>
      <c r="K15" s="409"/>
    </row>
    <row r="16" spans="1:11" ht="12.75" customHeight="1" x14ac:dyDescent="0.2">
      <c r="A16" s="407"/>
      <c r="B16" s="405"/>
      <c r="C16" s="405" t="s">
        <v>201</v>
      </c>
      <c r="D16" s="409" t="s">
        <v>22</v>
      </c>
      <c r="E16" s="409"/>
      <c r="F16" s="409"/>
      <c r="G16" s="409"/>
      <c r="H16" s="409"/>
      <c r="I16" s="409"/>
      <c r="J16" s="409"/>
      <c r="K16" s="409"/>
    </row>
    <row r="17" spans="1:11" ht="14.25" customHeight="1" x14ac:dyDescent="0.2">
      <c r="A17" s="407"/>
      <c r="B17" s="405"/>
      <c r="C17" s="405" t="s">
        <v>7</v>
      </c>
      <c r="D17" s="409" t="s">
        <v>14</v>
      </c>
      <c r="E17" s="409"/>
      <c r="F17" s="409"/>
      <c r="G17" s="409"/>
      <c r="H17" s="409"/>
      <c r="I17" s="409"/>
      <c r="J17" s="409"/>
      <c r="K17" s="409"/>
    </row>
    <row r="18" spans="1:11" ht="12.75" customHeight="1" x14ac:dyDescent="0.2">
      <c r="A18" s="407"/>
      <c r="B18" s="405"/>
      <c r="C18" s="411"/>
      <c r="D18" s="411"/>
      <c r="E18" s="411"/>
      <c r="F18" s="411"/>
      <c r="G18" s="411"/>
      <c r="H18" s="411"/>
      <c r="I18" s="411"/>
      <c r="J18" s="411"/>
      <c r="K18" s="411"/>
    </row>
    <row r="19" spans="1:11" ht="12.75" customHeight="1" x14ac:dyDescent="0.2">
      <c r="B19" s="405" t="s">
        <v>533</v>
      </c>
      <c r="C19" s="408" t="s">
        <v>19</v>
      </c>
      <c r="D19" s="408"/>
      <c r="E19" s="408"/>
      <c r="F19" s="408"/>
      <c r="G19" s="408"/>
      <c r="H19" s="408"/>
      <c r="I19" s="408"/>
      <c r="J19" s="408"/>
      <c r="K19" s="408"/>
    </row>
    <row r="20" spans="1:11" ht="12.75" customHeight="1" x14ac:dyDescent="0.2">
      <c r="B20" s="405"/>
      <c r="C20" s="409" t="s">
        <v>5</v>
      </c>
      <c r="D20" s="408"/>
      <c r="E20" s="408"/>
      <c r="F20" s="408"/>
      <c r="G20" s="408"/>
      <c r="H20" s="408"/>
      <c r="I20" s="408"/>
      <c r="J20" s="408"/>
      <c r="K20" s="408"/>
    </row>
    <row r="21" spans="1:11" ht="12.75" customHeight="1" x14ac:dyDescent="0.2">
      <c r="B21" s="405"/>
      <c r="C21" s="405" t="s">
        <v>546</v>
      </c>
      <c r="D21" s="409" t="s">
        <v>17</v>
      </c>
      <c r="E21" s="409"/>
      <c r="F21" s="409"/>
      <c r="G21" s="409"/>
      <c r="H21" s="409"/>
      <c r="I21" s="409"/>
      <c r="J21" s="409"/>
      <c r="K21" s="409"/>
    </row>
    <row r="22" spans="1:11" ht="12.75" customHeight="1" x14ac:dyDescent="0.2">
      <c r="B22" s="405"/>
      <c r="C22" s="405" t="s">
        <v>548</v>
      </c>
      <c r="D22" s="409" t="s">
        <v>331</v>
      </c>
      <c r="E22" s="407"/>
      <c r="F22" s="407"/>
      <c r="G22" s="407"/>
      <c r="H22" s="407"/>
      <c r="I22" s="407"/>
      <c r="J22" s="407"/>
      <c r="K22" s="407"/>
    </row>
    <row r="23" spans="1:11" ht="12.75" customHeight="1" x14ac:dyDescent="0.2">
      <c r="B23" s="405"/>
      <c r="C23" s="405" t="s">
        <v>550</v>
      </c>
      <c r="D23" s="409" t="s">
        <v>326</v>
      </c>
      <c r="E23" s="407"/>
      <c r="F23" s="407"/>
      <c r="G23" s="407"/>
      <c r="H23" s="407"/>
      <c r="I23" s="407"/>
      <c r="J23" s="407"/>
      <c r="K23" s="407"/>
    </row>
    <row r="24" spans="1:11" ht="12.75" customHeight="1" x14ac:dyDescent="0.2">
      <c r="B24" s="405"/>
      <c r="C24" s="405" t="s">
        <v>552</v>
      </c>
      <c r="D24" s="409" t="s">
        <v>18</v>
      </c>
      <c r="E24" s="407"/>
      <c r="F24" s="407"/>
      <c r="G24" s="407"/>
      <c r="H24" s="407"/>
      <c r="I24" s="407"/>
      <c r="J24" s="407"/>
      <c r="K24" s="407"/>
    </row>
    <row r="25" spans="1:11" ht="27" customHeight="1" x14ac:dyDescent="0.2">
      <c r="B25" s="405"/>
      <c r="C25" s="405" t="s">
        <v>51</v>
      </c>
      <c r="D25" s="1131" t="s">
        <v>301</v>
      </c>
      <c r="E25" s="1131"/>
      <c r="F25" s="1131"/>
      <c r="G25" s="1131"/>
      <c r="H25" s="1131"/>
      <c r="I25" s="1131"/>
      <c r="J25" s="1131"/>
      <c r="K25" s="1131"/>
    </row>
    <row r="26" spans="1:11" ht="13.5" customHeight="1" x14ac:dyDescent="0.2">
      <c r="B26" s="405"/>
      <c r="C26" s="405" t="s">
        <v>52</v>
      </c>
      <c r="D26" s="409" t="s">
        <v>0</v>
      </c>
      <c r="E26" s="409"/>
      <c r="F26" s="409"/>
      <c r="G26" s="409"/>
      <c r="H26" s="409"/>
      <c r="I26" s="411"/>
      <c r="J26" s="411"/>
      <c r="K26" s="411"/>
    </row>
    <row r="27" spans="1:11" ht="12.75" customHeight="1" x14ac:dyDescent="0.2">
      <c r="B27" s="405"/>
      <c r="C27" s="405" t="s">
        <v>201</v>
      </c>
      <c r="D27" s="409" t="s">
        <v>327</v>
      </c>
      <c r="E27" s="412"/>
      <c r="F27" s="412"/>
      <c r="G27" s="412"/>
      <c r="H27" s="412"/>
      <c r="I27" s="412"/>
      <c r="J27" s="412"/>
      <c r="K27" s="412"/>
    </row>
    <row r="28" spans="1:11" ht="14.25" customHeight="1" x14ac:dyDescent="0.2">
      <c r="B28" s="405"/>
      <c r="C28" s="405" t="s">
        <v>7</v>
      </c>
      <c r="D28" s="409" t="s">
        <v>328</v>
      </c>
      <c r="E28" s="412"/>
      <c r="F28" s="412"/>
      <c r="G28" s="412"/>
      <c r="H28" s="412"/>
      <c r="I28" s="412"/>
      <c r="J28" s="412"/>
      <c r="K28" s="412"/>
    </row>
    <row r="29" spans="1:11" ht="12.75" customHeight="1" x14ac:dyDescent="0.2">
      <c r="B29" s="405"/>
      <c r="C29" s="405" t="s">
        <v>8</v>
      </c>
      <c r="D29" s="409" t="s">
        <v>885</v>
      </c>
      <c r="E29" s="412"/>
      <c r="F29" s="412"/>
      <c r="G29" s="412"/>
      <c r="H29" s="412"/>
      <c r="I29" s="412"/>
      <c r="J29" s="412"/>
      <c r="K29" s="412"/>
    </row>
    <row r="30" spans="1:11" ht="12.75" customHeight="1" x14ac:dyDescent="0.2">
      <c r="B30" s="405"/>
      <c r="C30" s="405" t="s">
        <v>201</v>
      </c>
      <c r="D30" s="409" t="s">
        <v>733</v>
      </c>
      <c r="E30" s="412"/>
      <c r="F30" s="412"/>
      <c r="G30" s="412"/>
      <c r="H30" s="412"/>
      <c r="I30" s="412"/>
      <c r="J30" s="412"/>
      <c r="K30" s="412"/>
    </row>
    <row r="31" spans="1:11" ht="12.75" customHeight="1" x14ac:dyDescent="0.2">
      <c r="B31" s="405"/>
      <c r="C31" s="405" t="s">
        <v>7</v>
      </c>
      <c r="D31" s="409" t="s">
        <v>329</v>
      </c>
      <c r="E31" s="412"/>
      <c r="F31" s="412"/>
      <c r="G31" s="412"/>
      <c r="H31" s="412"/>
      <c r="I31" s="412"/>
      <c r="J31" s="412"/>
      <c r="K31" s="412"/>
    </row>
    <row r="32" spans="1:11" ht="12.75" customHeight="1" x14ac:dyDescent="0.2">
      <c r="B32" s="405"/>
      <c r="C32" s="405" t="s">
        <v>8</v>
      </c>
      <c r="D32" s="409" t="s">
        <v>734</v>
      </c>
      <c r="E32" s="412"/>
      <c r="F32" s="412"/>
      <c r="G32" s="412"/>
      <c r="H32" s="412"/>
      <c r="I32" s="412"/>
      <c r="J32" s="412"/>
      <c r="K32" s="412"/>
    </row>
    <row r="33" spans="1:12" x14ac:dyDescent="0.2">
      <c r="B33" s="405"/>
      <c r="C33" s="405" t="s">
        <v>9</v>
      </c>
      <c r="D33" s="409" t="s">
        <v>22</v>
      </c>
      <c r="E33" s="409"/>
      <c r="F33" s="409"/>
      <c r="G33" s="409"/>
      <c r="H33" s="409"/>
      <c r="I33" s="409"/>
      <c r="J33" s="409"/>
      <c r="K33" s="409"/>
    </row>
    <row r="34" spans="1:12" x14ac:dyDescent="0.2">
      <c r="A34" s="410"/>
      <c r="B34" s="405"/>
      <c r="C34" s="405" t="s">
        <v>10</v>
      </c>
      <c r="D34" s="409" t="s">
        <v>202</v>
      </c>
      <c r="E34" s="412"/>
      <c r="F34" s="412"/>
      <c r="G34" s="412"/>
      <c r="H34" s="412"/>
      <c r="I34" s="412"/>
      <c r="J34" s="412"/>
      <c r="K34" s="412"/>
    </row>
    <row r="35" spans="1:12" x14ac:dyDescent="0.2">
      <c r="A35" s="9"/>
      <c r="B35" s="405"/>
      <c r="C35" s="405" t="s">
        <v>11</v>
      </c>
      <c r="D35" s="409" t="s">
        <v>21</v>
      </c>
      <c r="E35" s="412"/>
      <c r="F35" s="412"/>
      <c r="G35" s="412"/>
      <c r="H35" s="412"/>
      <c r="I35" s="412"/>
      <c r="J35" s="412"/>
      <c r="K35" s="412"/>
    </row>
    <row r="36" spans="1:12" ht="24.75" customHeight="1" x14ac:dyDescent="0.2">
      <c r="A36" s="9"/>
      <c r="B36" s="405"/>
      <c r="C36" s="405" t="s">
        <v>13</v>
      </c>
      <c r="D36" s="1131" t="s">
        <v>12</v>
      </c>
      <c r="E36" s="1329"/>
      <c r="F36" s="1329"/>
      <c r="G36" s="1329"/>
      <c r="H36" s="1329"/>
      <c r="I36" s="1329"/>
      <c r="J36" s="1329"/>
      <c r="K36" s="1329"/>
    </row>
    <row r="37" spans="1:12" x14ac:dyDescent="0.2">
      <c r="A37" s="9"/>
      <c r="B37" s="405"/>
      <c r="C37" s="405" t="s">
        <v>735</v>
      </c>
      <c r="D37" s="409" t="s">
        <v>14</v>
      </c>
      <c r="E37" s="412"/>
      <c r="F37" s="412"/>
      <c r="G37" s="412"/>
      <c r="H37" s="412"/>
      <c r="I37" s="412"/>
      <c r="J37" s="412"/>
      <c r="K37" s="412"/>
    </row>
    <row r="38" spans="1:12" x14ac:dyDescent="0.2">
      <c r="A38" s="9"/>
      <c r="B38" s="413"/>
      <c r="C38" s="407"/>
      <c r="D38" s="407"/>
      <c r="E38" s="407"/>
      <c r="F38" s="407"/>
      <c r="G38" s="407"/>
      <c r="H38" s="407"/>
      <c r="I38" s="407"/>
      <c r="J38" s="407"/>
      <c r="K38" s="407"/>
    </row>
    <row r="39" spans="1:12" ht="25.5" customHeight="1" x14ac:dyDescent="0.2">
      <c r="A39" s="9"/>
      <c r="B39" s="405" t="s">
        <v>560</v>
      </c>
      <c r="C39" s="1107" t="s">
        <v>44</v>
      </c>
      <c r="D39" s="1107"/>
      <c r="E39" s="1107"/>
      <c r="F39" s="1107"/>
      <c r="G39" s="1107"/>
      <c r="H39" s="1107"/>
      <c r="I39" s="1107"/>
      <c r="J39" s="1107"/>
      <c r="K39" s="1107"/>
      <c r="L39" s="1107"/>
    </row>
    <row r="40" spans="1:12" ht="24.75" customHeight="1" x14ac:dyDescent="0.2">
      <c r="A40" s="9"/>
      <c r="B40" s="405"/>
      <c r="C40" s="1131" t="s">
        <v>720</v>
      </c>
      <c r="D40" s="1131"/>
      <c r="E40" s="1131"/>
      <c r="F40" s="1131"/>
      <c r="G40" s="1131"/>
      <c r="H40" s="1131"/>
      <c r="I40" s="1131"/>
      <c r="J40" s="1131"/>
      <c r="K40" s="1131"/>
    </row>
    <row r="41" spans="1:12" x14ac:dyDescent="0.2">
      <c r="A41" s="9"/>
      <c r="B41" s="405"/>
      <c r="C41" s="405" t="s">
        <v>546</v>
      </c>
      <c r="D41" s="409" t="s">
        <v>721</v>
      </c>
      <c r="E41" s="409"/>
      <c r="F41" s="409"/>
      <c r="G41" s="409"/>
      <c r="H41" s="409"/>
      <c r="I41" s="411"/>
      <c r="J41" s="411"/>
      <c r="K41" s="411"/>
    </row>
    <row r="42" spans="1:12" x14ac:dyDescent="0.2">
      <c r="B42" s="405"/>
      <c r="C42" s="405" t="s">
        <v>548</v>
      </c>
      <c r="D42" s="407" t="s">
        <v>330</v>
      </c>
      <c r="E42" s="412"/>
      <c r="F42" s="412"/>
      <c r="G42" s="412"/>
      <c r="H42" s="412"/>
      <c r="I42" s="412"/>
      <c r="J42" s="412"/>
      <c r="K42" s="412"/>
    </row>
    <row r="43" spans="1:12" x14ac:dyDescent="0.2">
      <c r="B43" s="405"/>
      <c r="C43" s="405" t="s">
        <v>550</v>
      </c>
      <c r="D43" s="407" t="s">
        <v>1</v>
      </c>
      <c r="E43" s="412"/>
      <c r="F43" s="412"/>
      <c r="G43" s="412"/>
      <c r="H43" s="412"/>
      <c r="I43" s="412"/>
      <c r="J43" s="412"/>
      <c r="K43" s="412"/>
    </row>
    <row r="44" spans="1:12" x14ac:dyDescent="0.2">
      <c r="B44" s="405"/>
      <c r="C44" s="405" t="s">
        <v>552</v>
      </c>
      <c r="D44" s="409" t="s">
        <v>2</v>
      </c>
      <c r="E44" s="412"/>
      <c r="F44" s="412"/>
      <c r="G44" s="412"/>
      <c r="H44" s="412"/>
      <c r="I44" s="412"/>
      <c r="J44" s="412"/>
      <c r="K44" s="412"/>
    </row>
    <row r="45" spans="1:12" x14ac:dyDescent="0.2">
      <c r="B45" s="405"/>
      <c r="C45" s="405" t="s">
        <v>51</v>
      </c>
      <c r="D45" s="409" t="s">
        <v>14</v>
      </c>
      <c r="E45" s="412"/>
      <c r="F45" s="412"/>
      <c r="G45" s="412"/>
      <c r="H45" s="412"/>
      <c r="I45" s="412"/>
      <c r="J45" s="412"/>
      <c r="K45" s="412"/>
    </row>
    <row r="46" spans="1:12" x14ac:dyDescent="0.2">
      <c r="B46" s="405"/>
      <c r="C46" s="405"/>
      <c r="D46" s="409"/>
      <c r="E46" s="412"/>
      <c r="F46" s="412"/>
      <c r="G46" s="412"/>
      <c r="H46" s="412"/>
      <c r="I46" s="412"/>
      <c r="J46" s="412"/>
      <c r="K46" s="412"/>
    </row>
    <row r="47" spans="1:12" x14ac:dyDescent="0.2">
      <c r="B47" s="405" t="s">
        <v>561</v>
      </c>
      <c r="C47" s="408" t="s">
        <v>20</v>
      </c>
      <c r="D47" s="409"/>
      <c r="E47" s="409"/>
      <c r="F47" s="409"/>
      <c r="G47" s="409"/>
      <c r="H47" s="409"/>
      <c r="I47" s="409"/>
      <c r="J47" s="409"/>
      <c r="K47" s="409"/>
    </row>
    <row r="48" spans="1:12" ht="24.75" customHeight="1" x14ac:dyDescent="0.2">
      <c r="B48" s="405"/>
      <c r="C48" s="1131" t="s">
        <v>886</v>
      </c>
      <c r="D48" s="1331"/>
      <c r="E48" s="1331"/>
      <c r="F48" s="1331"/>
      <c r="G48" s="1331"/>
      <c r="H48" s="1331"/>
      <c r="I48" s="1331"/>
      <c r="J48" s="1331"/>
      <c r="K48" s="1331"/>
    </row>
    <row r="49" spans="2:11" x14ac:dyDescent="0.2">
      <c r="B49" s="405"/>
      <c r="C49" s="405" t="s">
        <v>546</v>
      </c>
      <c r="D49" s="407" t="s">
        <v>16</v>
      </c>
      <c r="E49" s="409"/>
      <c r="F49" s="409"/>
      <c r="G49" s="409"/>
      <c r="H49" s="409"/>
      <c r="I49" s="409"/>
      <c r="J49" s="409"/>
      <c r="K49" s="409"/>
    </row>
    <row r="50" spans="2:11" x14ac:dyDescent="0.2">
      <c r="B50" s="405"/>
      <c r="C50" s="405" t="s">
        <v>548</v>
      </c>
      <c r="D50" s="409" t="s">
        <v>14</v>
      </c>
      <c r="E50" s="409"/>
      <c r="F50" s="409"/>
      <c r="G50" s="409"/>
      <c r="H50" s="409"/>
      <c r="I50" s="409"/>
      <c r="J50" s="409"/>
      <c r="K50" s="409"/>
    </row>
    <row r="51" spans="2:11" x14ac:dyDescent="0.2">
      <c r="B51" s="405"/>
      <c r="C51" s="405" t="s">
        <v>550</v>
      </c>
      <c r="D51" s="409" t="s">
        <v>2</v>
      </c>
      <c r="E51" s="409"/>
      <c r="F51" s="409"/>
      <c r="G51" s="409"/>
      <c r="H51" s="409"/>
      <c r="I51" s="409"/>
      <c r="J51" s="409"/>
      <c r="K51" s="409"/>
    </row>
    <row r="52" spans="2:11" x14ac:dyDescent="0.2">
      <c r="B52" s="405"/>
      <c r="C52" s="414"/>
      <c r="D52" s="407"/>
      <c r="E52" s="409"/>
      <c r="F52" s="409"/>
      <c r="G52" s="409"/>
      <c r="H52" s="409"/>
      <c r="I52" s="409"/>
      <c r="J52" s="409"/>
      <c r="K52" s="409"/>
    </row>
    <row r="53" spans="2:11" x14ac:dyDescent="0.2">
      <c r="B53" s="405" t="s">
        <v>562</v>
      </c>
      <c r="C53" s="408" t="s">
        <v>718</v>
      </c>
      <c r="D53" s="409"/>
      <c r="E53" s="409"/>
      <c r="F53" s="409"/>
      <c r="G53" s="409"/>
      <c r="H53" s="409"/>
      <c r="I53" s="409"/>
      <c r="J53" s="409"/>
      <c r="K53" s="409"/>
    </row>
    <row r="54" spans="2:11" ht="25.5" customHeight="1" x14ac:dyDescent="0.2">
      <c r="B54" s="405"/>
      <c r="C54" s="1131" t="s">
        <v>720</v>
      </c>
      <c r="D54" s="1131"/>
      <c r="E54" s="1131"/>
      <c r="F54" s="1131"/>
      <c r="G54" s="1131"/>
      <c r="H54" s="1131"/>
      <c r="I54" s="1131"/>
      <c r="J54" s="1131"/>
      <c r="K54" s="1131"/>
    </row>
    <row r="55" spans="2:11" x14ac:dyDescent="0.2">
      <c r="B55" s="405"/>
      <c r="C55" s="405" t="s">
        <v>546</v>
      </c>
      <c r="D55" s="409" t="s">
        <v>721</v>
      </c>
      <c r="E55" s="409"/>
      <c r="F55" s="409"/>
      <c r="G55" s="409"/>
      <c r="H55" s="409"/>
      <c r="I55" s="411"/>
      <c r="J55" s="411"/>
      <c r="K55" s="411"/>
    </row>
    <row r="56" spans="2:11" x14ac:dyDescent="0.2">
      <c r="B56" s="405"/>
      <c r="C56" s="405" t="s">
        <v>548</v>
      </c>
      <c r="D56" s="407" t="s">
        <v>330</v>
      </c>
      <c r="E56" s="412"/>
      <c r="F56" s="412"/>
      <c r="G56" s="412"/>
      <c r="H56" s="412"/>
      <c r="I56" s="412"/>
      <c r="J56" s="412"/>
      <c r="K56" s="412"/>
    </row>
    <row r="57" spans="2:11" x14ac:dyDescent="0.2">
      <c r="B57" s="405"/>
      <c r="C57" s="405" t="s">
        <v>550</v>
      </c>
      <c r="D57" s="407" t="s">
        <v>1</v>
      </c>
      <c r="E57" s="412"/>
      <c r="F57" s="412"/>
      <c r="G57" s="412"/>
      <c r="H57" s="412"/>
      <c r="I57" s="412"/>
      <c r="J57" s="412"/>
      <c r="K57" s="412"/>
    </row>
    <row r="58" spans="2:11" x14ac:dyDescent="0.2">
      <c r="B58" s="405"/>
      <c r="C58" s="405" t="s">
        <v>552</v>
      </c>
      <c r="D58" s="409" t="s">
        <v>2</v>
      </c>
      <c r="E58" s="412"/>
      <c r="F58" s="412"/>
      <c r="G58" s="412"/>
      <c r="H58" s="412"/>
      <c r="I58" s="412"/>
      <c r="J58" s="412"/>
      <c r="K58" s="412"/>
    </row>
    <row r="59" spans="2:11" x14ac:dyDescent="0.2">
      <c r="B59" s="405"/>
      <c r="C59" s="405" t="s">
        <v>51</v>
      </c>
      <c r="D59" s="409" t="s">
        <v>14</v>
      </c>
      <c r="E59" s="412"/>
      <c r="F59" s="412"/>
      <c r="G59" s="412"/>
      <c r="H59" s="412"/>
      <c r="I59" s="412"/>
      <c r="J59" s="412"/>
      <c r="K59" s="412"/>
    </row>
    <row r="60" spans="2:11" x14ac:dyDescent="0.2">
      <c r="B60" s="405"/>
      <c r="C60" s="409"/>
      <c r="D60" s="407"/>
      <c r="E60" s="409"/>
      <c r="F60" s="409"/>
      <c r="G60" s="409"/>
      <c r="H60" s="409"/>
      <c r="I60" s="409"/>
      <c r="J60" s="409"/>
      <c r="K60" s="409"/>
    </row>
    <row r="61" spans="2:11" x14ac:dyDescent="0.2">
      <c r="B61" s="405" t="s">
        <v>563</v>
      </c>
      <c r="C61" s="408" t="s">
        <v>719</v>
      </c>
      <c r="D61" s="409"/>
      <c r="E61" s="409"/>
      <c r="F61" s="409"/>
      <c r="G61" s="409"/>
      <c r="H61" s="409"/>
      <c r="I61" s="409"/>
      <c r="J61" s="409"/>
      <c r="K61" s="409"/>
    </row>
    <row r="62" spans="2:11" ht="24.75" customHeight="1" x14ac:dyDescent="0.2">
      <c r="B62" s="405"/>
      <c r="C62" s="1131" t="s">
        <v>15</v>
      </c>
      <c r="D62" s="1131"/>
      <c r="E62" s="1131"/>
      <c r="F62" s="1131"/>
      <c r="G62" s="1131"/>
      <c r="H62" s="1131"/>
      <c r="I62" s="1131"/>
      <c r="J62" s="1131"/>
      <c r="K62" s="1131"/>
    </row>
    <row r="63" spans="2:11" x14ac:dyDescent="0.2">
      <c r="B63" s="405"/>
      <c r="C63" s="405" t="s">
        <v>546</v>
      </c>
      <c r="D63" s="409" t="s">
        <v>721</v>
      </c>
      <c r="E63" s="409"/>
      <c r="F63" s="409"/>
      <c r="G63" s="409"/>
      <c r="H63" s="409"/>
      <c r="I63" s="411"/>
      <c r="J63" s="411"/>
      <c r="K63" s="411"/>
    </row>
    <row r="64" spans="2:11" x14ac:dyDescent="0.2">
      <c r="B64" s="405"/>
      <c r="C64" s="405" t="s">
        <v>548</v>
      </c>
      <c r="D64" s="407" t="s">
        <v>330</v>
      </c>
      <c r="E64" s="412"/>
      <c r="F64" s="412"/>
      <c r="G64" s="412"/>
      <c r="H64" s="412"/>
      <c r="I64" s="412"/>
      <c r="J64" s="412"/>
      <c r="K64" s="412"/>
    </row>
    <row r="65" spans="1:12" x14ac:dyDescent="0.2">
      <c r="B65" s="405"/>
      <c r="C65" s="405" t="s">
        <v>550</v>
      </c>
      <c r="D65" s="407" t="s">
        <v>1</v>
      </c>
      <c r="E65" s="412"/>
      <c r="F65" s="412"/>
      <c r="G65" s="412"/>
      <c r="H65" s="412"/>
      <c r="I65" s="412"/>
      <c r="J65" s="412"/>
      <c r="K65" s="412"/>
    </row>
    <row r="66" spans="1:12" x14ac:dyDescent="0.2">
      <c r="B66" s="405"/>
      <c r="C66" s="405" t="s">
        <v>552</v>
      </c>
      <c r="D66" s="409" t="s">
        <v>2</v>
      </c>
      <c r="E66" s="412"/>
      <c r="F66" s="412"/>
      <c r="G66" s="412"/>
      <c r="H66" s="412"/>
      <c r="I66" s="412"/>
      <c r="J66" s="412"/>
      <c r="K66" s="412"/>
    </row>
    <row r="67" spans="1:12" x14ac:dyDescent="0.2">
      <c r="B67" s="405"/>
      <c r="C67" s="405" t="s">
        <v>51</v>
      </c>
      <c r="D67" s="409" t="s">
        <v>326</v>
      </c>
      <c r="E67" s="412"/>
      <c r="F67" s="412"/>
      <c r="G67" s="412"/>
      <c r="H67" s="412"/>
      <c r="I67" s="412"/>
      <c r="J67" s="412"/>
      <c r="K67" s="412"/>
    </row>
    <row r="68" spans="1:12" x14ac:dyDescent="0.2">
      <c r="A68" s="407"/>
      <c r="B68" s="405"/>
      <c r="C68" s="405" t="s">
        <v>52</v>
      </c>
      <c r="D68" s="409" t="s">
        <v>18</v>
      </c>
      <c r="E68" s="412"/>
      <c r="F68" s="412"/>
      <c r="G68" s="412"/>
      <c r="H68" s="412"/>
      <c r="I68" s="412"/>
      <c r="J68" s="412"/>
      <c r="K68" s="412"/>
    </row>
    <row r="69" spans="1:12" x14ac:dyDescent="0.2">
      <c r="A69" s="407"/>
      <c r="B69" s="405"/>
      <c r="C69" s="405" t="s">
        <v>201</v>
      </c>
      <c r="D69" s="409" t="s">
        <v>14</v>
      </c>
      <c r="E69" s="412"/>
      <c r="F69" s="412"/>
      <c r="G69" s="412"/>
      <c r="H69" s="412"/>
      <c r="I69" s="412"/>
      <c r="J69" s="412"/>
      <c r="K69" s="412"/>
    </row>
    <row r="70" spans="1:12" x14ac:dyDescent="0.2">
      <c r="A70" s="18"/>
      <c r="B70" s="21"/>
      <c r="C70" s="19"/>
      <c r="D70" s="19"/>
      <c r="E70" s="19"/>
      <c r="F70" s="19"/>
      <c r="G70" s="19"/>
      <c r="H70" s="19"/>
      <c r="I70" s="19"/>
      <c r="J70" s="19"/>
      <c r="K70" s="19"/>
    </row>
    <row r="71" spans="1:12" s="415" customFormat="1" x14ac:dyDescent="0.2">
      <c r="A71" s="407"/>
      <c r="B71" s="405" t="s">
        <v>142</v>
      </c>
      <c r="C71" s="756" t="s">
        <v>887</v>
      </c>
      <c r="D71" s="406"/>
      <c r="E71" s="406"/>
      <c r="F71" s="406"/>
      <c r="G71" s="406"/>
      <c r="H71" s="406"/>
      <c r="I71" s="406"/>
      <c r="J71" s="406"/>
      <c r="K71" s="406"/>
      <c r="L71" s="422"/>
    </row>
    <row r="72" spans="1:12" s="415" customFormat="1" ht="24.75" customHeight="1" x14ac:dyDescent="0.2">
      <c r="A72" s="407"/>
      <c r="B72" s="405"/>
      <c r="C72" s="1131" t="s">
        <v>764</v>
      </c>
      <c r="D72" s="1131"/>
      <c r="E72" s="1131"/>
      <c r="F72" s="1131"/>
      <c r="G72" s="1131"/>
      <c r="H72" s="1131"/>
      <c r="I72" s="1131"/>
      <c r="J72" s="1131"/>
      <c r="K72" s="1131"/>
      <c r="L72" s="422"/>
    </row>
    <row r="73" spans="1:12" s="415" customFormat="1" x14ac:dyDescent="0.2">
      <c r="A73" s="422"/>
      <c r="B73" s="422"/>
      <c r="C73" s="422"/>
      <c r="D73" s="422"/>
      <c r="E73" s="422"/>
      <c r="F73" s="422"/>
      <c r="G73" s="422"/>
      <c r="H73" s="422"/>
      <c r="I73" s="422"/>
      <c r="J73" s="422"/>
      <c r="K73" s="422"/>
      <c r="L73" s="422"/>
    </row>
    <row r="74" spans="1:12" s="415" customFormat="1" x14ac:dyDescent="0.2">
      <c r="A74" s="405" t="s">
        <v>533</v>
      </c>
      <c r="B74" s="756" t="s">
        <v>888</v>
      </c>
      <c r="C74" s="406"/>
      <c r="D74" s="406"/>
      <c r="E74" s="406"/>
      <c r="F74" s="406"/>
      <c r="G74" s="406"/>
      <c r="H74" s="406"/>
      <c r="I74" s="406"/>
      <c r="J74" s="406"/>
      <c r="K74" s="406"/>
      <c r="L74" s="422"/>
    </row>
    <row r="75" spans="1:12" s="415" customFormat="1" x14ac:dyDescent="0.2">
      <c r="A75" s="423"/>
      <c r="B75" s="405" t="s">
        <v>534</v>
      </c>
      <c r="C75" s="424" t="s">
        <v>544</v>
      </c>
      <c r="D75" s="424"/>
      <c r="E75" s="424"/>
      <c r="F75" s="424"/>
      <c r="G75" s="424"/>
      <c r="H75" s="424"/>
      <c r="I75" s="424"/>
      <c r="J75" s="424"/>
      <c r="K75" s="424"/>
      <c r="L75" s="422"/>
    </row>
    <row r="76" spans="1:12" s="415" customFormat="1" x14ac:dyDescent="0.2">
      <c r="A76" s="423"/>
      <c r="B76" s="405" t="s">
        <v>535</v>
      </c>
      <c r="C76" s="425" t="s">
        <v>545</v>
      </c>
      <c r="D76" s="425"/>
      <c r="E76" s="425"/>
      <c r="F76" s="425"/>
      <c r="G76" s="425"/>
      <c r="H76" s="425"/>
      <c r="I76" s="425"/>
      <c r="J76" s="425"/>
      <c r="K76" s="425"/>
      <c r="L76" s="422"/>
    </row>
    <row r="77" spans="1:12" s="415" customFormat="1" x14ac:dyDescent="0.2">
      <c r="A77" s="423"/>
      <c r="B77" s="413"/>
      <c r="C77" s="405" t="s">
        <v>546</v>
      </c>
      <c r="D77" s="424" t="s">
        <v>547</v>
      </c>
      <c r="E77" s="424"/>
      <c r="F77" s="424"/>
      <c r="G77" s="424"/>
      <c r="H77" s="424"/>
      <c r="I77" s="424"/>
      <c r="J77" s="424"/>
      <c r="K77" s="424"/>
      <c r="L77" s="422"/>
    </row>
    <row r="78" spans="1:12" s="415" customFormat="1" x14ac:dyDescent="0.2">
      <c r="A78" s="423"/>
      <c r="B78" s="413"/>
      <c r="C78" s="405" t="s">
        <v>548</v>
      </c>
      <c r="D78" s="424" t="s">
        <v>549</v>
      </c>
      <c r="E78" s="424"/>
      <c r="F78" s="424"/>
      <c r="G78" s="424"/>
      <c r="H78" s="424"/>
      <c r="I78" s="424"/>
      <c r="J78" s="424"/>
      <c r="K78" s="424"/>
      <c r="L78" s="422"/>
    </row>
    <row r="79" spans="1:12" s="415" customFormat="1" x14ac:dyDescent="0.2">
      <c r="A79" s="423"/>
      <c r="B79" s="413"/>
      <c r="C79" s="405" t="s">
        <v>550</v>
      </c>
      <c r="D79" s="424" t="s">
        <v>551</v>
      </c>
      <c r="E79" s="424"/>
      <c r="F79" s="424"/>
      <c r="G79" s="424"/>
      <c r="H79" s="424"/>
      <c r="I79" s="424"/>
      <c r="J79" s="424"/>
      <c r="K79" s="424"/>
      <c r="L79" s="422"/>
    </row>
    <row r="80" spans="1:12" s="415" customFormat="1" x14ac:dyDescent="0.2">
      <c r="A80" s="423"/>
      <c r="B80" s="413"/>
      <c r="C80" s="405" t="s">
        <v>552</v>
      </c>
      <c r="D80" s="424" t="s">
        <v>553</v>
      </c>
      <c r="E80" s="424"/>
      <c r="F80" s="424"/>
      <c r="G80" s="424"/>
      <c r="H80" s="424"/>
      <c r="I80" s="424"/>
      <c r="J80" s="424"/>
      <c r="K80" s="424"/>
      <c r="L80" s="422"/>
    </row>
  </sheetData>
  <mergeCells count="11">
    <mergeCell ref="C39:L39"/>
    <mergeCell ref="C72:K72"/>
    <mergeCell ref="C62:K62"/>
    <mergeCell ref="C54:K54"/>
    <mergeCell ref="C40:K40"/>
    <mergeCell ref="C48:K48"/>
    <mergeCell ref="D25:K25"/>
    <mergeCell ref="D36:K36"/>
    <mergeCell ref="A4:K4"/>
    <mergeCell ref="D12:K12"/>
    <mergeCell ref="C7:J7"/>
  </mergeCells>
  <phoneticPr fontId="0" type="noConversion"/>
  <pageMargins left="0.75" right="0.75" top="0.39370078740157483" bottom="1" header="0.78740157480314965" footer="0"/>
  <pageSetup paperSize="9" scale="65" orientation="portrait" horizontalDpi="4294967292" r:id="rId1"/>
  <headerFooter alignWithMargins="0">
    <oddFooter>&amp;C&amp;8&amp;A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T119"/>
  <sheetViews>
    <sheetView view="pageBreakPreview" zoomScale="85" zoomScaleNormal="100" zoomScaleSheetLayoutView="85" workbookViewId="0">
      <selection activeCell="B3" sqref="B3:C3"/>
    </sheetView>
  </sheetViews>
  <sheetFormatPr baseColWidth="10" defaultRowHeight="12.75" x14ac:dyDescent="0.2"/>
  <cols>
    <col min="1" max="2" width="2.5703125" bestFit="1" customWidth="1"/>
    <col min="3" max="3" width="29.85546875" bestFit="1" customWidth="1"/>
    <col min="4" max="4" width="17.7109375" customWidth="1"/>
    <col min="5" max="9" width="17.7109375" bestFit="1" customWidth="1"/>
    <col min="10" max="10" width="20.85546875" bestFit="1" customWidth="1"/>
    <col min="11" max="11" width="17.7109375" bestFit="1" customWidth="1"/>
    <col min="12" max="12" width="16.7109375" customWidth="1"/>
    <col min="13" max="13" width="17.7109375" bestFit="1" customWidth="1"/>
    <col min="14" max="14" width="14.28515625" customWidth="1"/>
  </cols>
  <sheetData>
    <row r="1" spans="1:13" s="11" customFormat="1" ht="21" customHeight="1" thickBot="1" x14ac:dyDescent="0.25">
      <c r="A1" s="996" t="s">
        <v>797</v>
      </c>
      <c r="B1" s="997"/>
      <c r="C1" s="997"/>
      <c r="D1" s="997"/>
      <c r="E1" s="997"/>
      <c r="F1" s="997"/>
      <c r="G1" s="997"/>
      <c r="H1" s="997"/>
      <c r="I1" s="997"/>
      <c r="J1" s="715"/>
      <c r="K1" s="715"/>
      <c r="L1" s="715"/>
      <c r="M1" s="716"/>
    </row>
    <row r="2" spans="1:13" ht="21" customHeight="1" x14ac:dyDescent="0.2">
      <c r="B2" s="290"/>
      <c r="C2" s="290"/>
      <c r="D2" s="290"/>
      <c r="E2" s="290"/>
      <c r="F2" s="290"/>
      <c r="G2" s="290"/>
      <c r="H2" s="290"/>
      <c r="I2" s="290"/>
      <c r="J2" s="290"/>
      <c r="K2" s="290"/>
      <c r="L2" s="290"/>
      <c r="M2" s="290"/>
    </row>
    <row r="3" spans="1:13" x14ac:dyDescent="0.2">
      <c r="A3" s="9" t="s">
        <v>532</v>
      </c>
      <c r="B3" s="771" t="s">
        <v>895</v>
      </c>
      <c r="C3" s="771"/>
    </row>
    <row r="4" spans="1:13" x14ac:dyDescent="0.2">
      <c r="B4" s="21" t="s">
        <v>534</v>
      </c>
      <c r="C4" s="768" t="s">
        <v>511</v>
      </c>
      <c r="D4" s="768"/>
      <c r="E4" s="768"/>
      <c r="F4" s="768"/>
      <c r="G4" s="768"/>
      <c r="H4" s="768"/>
      <c r="I4" s="768"/>
      <c r="J4" s="768"/>
    </row>
    <row r="5" spans="1:13" x14ac:dyDescent="0.2">
      <c r="B5" s="34"/>
      <c r="C5" s="113"/>
      <c r="D5" s="113"/>
      <c r="E5" s="113"/>
      <c r="F5" s="113"/>
      <c r="G5" s="113"/>
      <c r="H5" s="113"/>
      <c r="I5" s="113"/>
      <c r="J5" s="113"/>
    </row>
    <row r="6" spans="1:13" x14ac:dyDescent="0.2">
      <c r="B6" s="34"/>
      <c r="C6" s="1107" t="s">
        <v>798</v>
      </c>
      <c r="D6" s="1107"/>
      <c r="E6" s="1107"/>
      <c r="F6" s="1107"/>
      <c r="G6" s="1107"/>
      <c r="H6" s="1107"/>
      <c r="I6" s="1107"/>
      <c r="J6" s="1107"/>
    </row>
    <row r="7" spans="1:13" ht="13.5" thickBot="1" x14ac:dyDescent="0.25"/>
    <row r="8" spans="1:13" ht="15" customHeight="1" x14ac:dyDescent="0.2">
      <c r="E8" s="901" t="s">
        <v>699</v>
      </c>
      <c r="F8" s="902"/>
      <c r="G8" s="902"/>
      <c r="H8" s="902"/>
      <c r="I8" s="903"/>
      <c r="J8" s="57"/>
    </row>
    <row r="9" spans="1:13" ht="15" customHeight="1" x14ac:dyDescent="0.2">
      <c r="E9" s="839" t="s">
        <v>896</v>
      </c>
      <c r="F9" s="840"/>
      <c r="G9" s="840"/>
      <c r="H9" s="840"/>
      <c r="I9" s="841"/>
      <c r="J9" s="125"/>
    </row>
    <row r="10" spans="1:13" ht="48" customHeight="1" x14ac:dyDescent="0.2">
      <c r="E10" s="1363" t="s">
        <v>300</v>
      </c>
      <c r="F10" s="883"/>
      <c r="G10" s="883"/>
      <c r="H10" s="883"/>
      <c r="I10" s="884"/>
      <c r="J10" s="447"/>
    </row>
    <row r="11" spans="1:13" ht="13.5" thickBot="1" x14ac:dyDescent="0.25">
      <c r="E11" s="495" t="s">
        <v>55</v>
      </c>
      <c r="F11" s="139" t="s">
        <v>62</v>
      </c>
      <c r="G11" s="139" t="s">
        <v>63</v>
      </c>
      <c r="H11" s="139" t="s">
        <v>64</v>
      </c>
      <c r="I11" s="496" t="s">
        <v>65</v>
      </c>
    </row>
    <row r="12" spans="1:13" x14ac:dyDescent="0.2">
      <c r="C12" s="1340" t="s">
        <v>56</v>
      </c>
      <c r="D12" s="1371"/>
      <c r="E12" s="497"/>
      <c r="F12" s="140"/>
      <c r="G12" s="140"/>
      <c r="H12" s="140"/>
      <c r="I12" s="498"/>
      <c r="J12" s="155"/>
    </row>
    <row r="13" spans="1:13" x14ac:dyDescent="0.2">
      <c r="C13" s="1336" t="s">
        <v>57</v>
      </c>
      <c r="D13" s="1370"/>
      <c r="E13" s="499"/>
      <c r="F13" s="141"/>
      <c r="G13" s="141"/>
      <c r="H13" s="141"/>
      <c r="I13" s="500"/>
      <c r="J13" s="155"/>
    </row>
    <row r="14" spans="1:13" x14ac:dyDescent="0.2">
      <c r="C14" s="1334" t="s">
        <v>330</v>
      </c>
      <c r="D14" s="1335"/>
      <c r="E14" s="501"/>
      <c r="F14" s="132"/>
      <c r="G14" s="132"/>
      <c r="H14" s="132"/>
      <c r="I14" s="502"/>
      <c r="J14" s="155"/>
    </row>
    <row r="15" spans="1:13" x14ac:dyDescent="0.2">
      <c r="C15" s="1332" t="s">
        <v>71</v>
      </c>
      <c r="D15" s="1333"/>
      <c r="E15" s="501"/>
      <c r="F15" s="132"/>
      <c r="G15" s="132"/>
      <c r="H15" s="132"/>
      <c r="I15" s="502"/>
    </row>
    <row r="16" spans="1:13" x14ac:dyDescent="0.2">
      <c r="C16" s="1332" t="s">
        <v>332</v>
      </c>
      <c r="D16" s="1333"/>
      <c r="E16" s="501"/>
      <c r="F16" s="132"/>
      <c r="G16" s="132"/>
      <c r="H16" s="132"/>
      <c r="I16" s="502"/>
      <c r="J16" s="155"/>
    </row>
    <row r="17" spans="2:10" x14ac:dyDescent="0.2">
      <c r="C17" s="1332" t="s">
        <v>58</v>
      </c>
      <c r="D17" s="1333"/>
      <c r="E17" s="501"/>
      <c r="F17" s="132"/>
      <c r="G17" s="132"/>
      <c r="H17" s="132"/>
      <c r="I17" s="502"/>
      <c r="J17" s="155"/>
    </row>
    <row r="18" spans="2:10" x14ac:dyDescent="0.2">
      <c r="C18" s="1332" t="s">
        <v>53</v>
      </c>
      <c r="D18" s="1333"/>
      <c r="E18" s="501"/>
      <c r="F18" s="132"/>
      <c r="G18" s="132"/>
      <c r="H18" s="132"/>
      <c r="I18" s="502"/>
      <c r="J18" s="155"/>
    </row>
    <row r="19" spans="2:10" x14ac:dyDescent="0.2">
      <c r="C19" s="1368" t="s">
        <v>54</v>
      </c>
      <c r="D19" s="1369"/>
      <c r="E19" s="503"/>
      <c r="F19" s="449"/>
      <c r="G19" s="449"/>
      <c r="H19" s="449"/>
      <c r="I19" s="504"/>
      <c r="J19" s="155"/>
    </row>
    <row r="20" spans="2:10" x14ac:dyDescent="0.2">
      <c r="C20" s="1366" t="s">
        <v>59</v>
      </c>
      <c r="D20" s="1367"/>
      <c r="E20" s="505"/>
      <c r="F20" s="450"/>
      <c r="G20" s="450"/>
      <c r="H20" s="450"/>
      <c r="I20" s="506"/>
      <c r="J20" s="155"/>
    </row>
    <row r="21" spans="2:10" x14ac:dyDescent="0.2">
      <c r="C21" s="1364" t="s">
        <v>60</v>
      </c>
      <c r="D21" s="1365"/>
      <c r="E21" s="507"/>
      <c r="F21" s="451"/>
      <c r="G21" s="451"/>
      <c r="H21" s="451"/>
      <c r="I21" s="508"/>
      <c r="J21" s="155"/>
    </row>
    <row r="22" spans="2:10" x14ac:dyDescent="0.2">
      <c r="C22" s="1334" t="s">
        <v>61</v>
      </c>
      <c r="D22" s="1335"/>
      <c r="E22" s="501"/>
      <c r="F22" s="132"/>
      <c r="G22" s="132"/>
      <c r="H22" s="132"/>
      <c r="I22" s="502"/>
      <c r="J22" s="155"/>
    </row>
    <row r="23" spans="2:10" x14ac:dyDescent="0.2">
      <c r="C23" s="516" t="s">
        <v>365</v>
      </c>
      <c r="D23" s="517"/>
      <c r="E23" s="509"/>
      <c r="F23" s="75"/>
      <c r="G23" s="75"/>
      <c r="H23" s="75"/>
      <c r="I23" s="510"/>
    </row>
    <row r="24" spans="2:10" x14ac:dyDescent="0.2">
      <c r="C24" s="1348" t="s">
        <v>220</v>
      </c>
      <c r="D24" s="1349"/>
      <c r="E24" s="511"/>
      <c r="F24" s="471"/>
      <c r="G24" s="471"/>
      <c r="H24" s="471"/>
      <c r="I24" s="512"/>
    </row>
    <row r="25" spans="2:10" ht="13.5" thickBot="1" x14ac:dyDescent="0.25">
      <c r="C25" s="1350" t="s">
        <v>221</v>
      </c>
      <c r="D25" s="1351"/>
      <c r="E25" s="513"/>
      <c r="F25" s="514"/>
      <c r="G25" s="514"/>
      <c r="H25" s="514"/>
      <c r="I25" s="515"/>
    </row>
    <row r="26" spans="2:10" ht="12" customHeight="1" x14ac:dyDescent="0.2">
      <c r="C26" s="396"/>
      <c r="D26" s="396"/>
      <c r="E26" s="397"/>
      <c r="F26" s="397"/>
      <c r="G26" s="397"/>
      <c r="H26" s="397"/>
      <c r="I26" s="397"/>
    </row>
    <row r="27" spans="2:10" x14ac:dyDescent="0.2">
      <c r="B27" s="34"/>
      <c r="C27" s="1107" t="s">
        <v>799</v>
      </c>
      <c r="D27" s="1107"/>
      <c r="E27" s="1107"/>
      <c r="F27" s="1107"/>
      <c r="G27" s="1107"/>
      <c r="H27" s="1107"/>
      <c r="I27" s="1107"/>
      <c r="J27" s="1107"/>
    </row>
    <row r="28" spans="2:10" ht="13.5" thickBot="1" x14ac:dyDescent="0.25"/>
    <row r="29" spans="2:10" ht="24" customHeight="1" x14ac:dyDescent="0.2">
      <c r="E29" s="901" t="s">
        <v>133</v>
      </c>
      <c r="F29" s="902"/>
      <c r="G29" s="903"/>
      <c r="H29" s="57"/>
      <c r="I29" s="57"/>
      <c r="J29" s="57"/>
    </row>
    <row r="30" spans="2:10" ht="15" customHeight="1" x14ac:dyDescent="0.2">
      <c r="E30" s="839" t="s">
        <v>896</v>
      </c>
      <c r="F30" s="840"/>
      <c r="G30" s="841"/>
      <c r="H30" s="125"/>
      <c r="I30" s="125"/>
      <c r="J30" s="125"/>
    </row>
    <row r="31" spans="2:10" ht="13.5" thickBot="1" x14ac:dyDescent="0.25">
      <c r="E31" s="518" t="s">
        <v>55</v>
      </c>
      <c r="F31" s="126" t="s">
        <v>62</v>
      </c>
      <c r="G31" s="519" t="s">
        <v>63</v>
      </c>
      <c r="H31" s="154"/>
      <c r="I31" s="154"/>
    </row>
    <row r="32" spans="2:10" x14ac:dyDescent="0.2">
      <c r="C32" s="1340" t="s">
        <v>56</v>
      </c>
      <c r="D32" s="1341"/>
      <c r="E32" s="520"/>
      <c r="F32" s="521"/>
      <c r="G32" s="522"/>
      <c r="H32" s="150"/>
      <c r="I32" s="150"/>
      <c r="J32" s="155"/>
    </row>
    <row r="33" spans="3:10" x14ac:dyDescent="0.2">
      <c r="C33" s="1336" t="s">
        <v>57</v>
      </c>
      <c r="D33" s="1337"/>
      <c r="E33" s="141"/>
      <c r="F33" s="145"/>
      <c r="G33" s="500"/>
      <c r="H33" s="150"/>
      <c r="I33" s="150"/>
      <c r="J33" s="155"/>
    </row>
    <row r="34" spans="3:10" x14ac:dyDescent="0.2">
      <c r="C34" s="1332" t="s">
        <v>71</v>
      </c>
      <c r="D34" s="1338"/>
      <c r="E34" s="132"/>
      <c r="F34" s="115"/>
      <c r="G34" s="523"/>
      <c r="H34" s="150"/>
      <c r="I34" s="150"/>
    </row>
    <row r="35" spans="3:10" x14ac:dyDescent="0.2">
      <c r="C35" s="1342" t="s">
        <v>330</v>
      </c>
      <c r="D35" s="1343"/>
      <c r="E35" s="142"/>
      <c r="F35" s="146"/>
      <c r="G35" s="502"/>
      <c r="H35" s="150"/>
      <c r="I35" s="150"/>
      <c r="J35" s="155"/>
    </row>
    <row r="36" spans="3:10" x14ac:dyDescent="0.2">
      <c r="C36" s="1332" t="s">
        <v>332</v>
      </c>
      <c r="D36" s="1338"/>
      <c r="E36" s="132"/>
      <c r="F36" s="115"/>
      <c r="G36" s="500"/>
      <c r="H36" s="150"/>
      <c r="I36" s="150"/>
      <c r="J36" s="155"/>
    </row>
    <row r="37" spans="3:10" x14ac:dyDescent="0.2">
      <c r="C37" s="1332" t="s">
        <v>58</v>
      </c>
      <c r="D37" s="1338"/>
      <c r="E37" s="132"/>
      <c r="F37" s="115"/>
      <c r="G37" s="502"/>
      <c r="H37" s="150"/>
      <c r="I37" s="150"/>
      <c r="J37" s="155"/>
    </row>
    <row r="38" spans="3:10" x14ac:dyDescent="0.2">
      <c r="C38" s="1332" t="s">
        <v>45</v>
      </c>
      <c r="D38" s="1338"/>
      <c r="E38" s="132"/>
      <c r="F38" s="115"/>
      <c r="G38" s="502"/>
      <c r="H38" s="150"/>
      <c r="I38" s="150"/>
      <c r="J38" s="155"/>
    </row>
    <row r="39" spans="3:10" ht="12" customHeight="1" x14ac:dyDescent="0.2">
      <c r="C39" s="1334" t="s">
        <v>129</v>
      </c>
      <c r="D39" s="1339"/>
      <c r="E39" s="398"/>
      <c r="F39" s="399"/>
      <c r="G39" s="524"/>
      <c r="H39" s="397"/>
      <c r="I39" s="397"/>
    </row>
    <row r="40" spans="3:10" ht="12" customHeight="1" x14ac:dyDescent="0.2">
      <c r="C40" s="1334" t="s">
        <v>130</v>
      </c>
      <c r="D40" s="1339"/>
      <c r="E40" s="398"/>
      <c r="F40" s="399"/>
      <c r="G40" s="524"/>
      <c r="H40" s="397"/>
      <c r="I40" s="397"/>
    </row>
    <row r="41" spans="3:10" ht="12" customHeight="1" x14ac:dyDescent="0.2">
      <c r="C41" s="1334" t="s">
        <v>131</v>
      </c>
      <c r="D41" s="1339"/>
      <c r="E41" s="398"/>
      <c r="F41" s="399"/>
      <c r="G41" s="524"/>
      <c r="H41" s="397"/>
      <c r="I41" s="397"/>
    </row>
    <row r="42" spans="3:10" ht="12" customHeight="1" x14ac:dyDescent="0.2">
      <c r="C42" s="1334" t="s">
        <v>733</v>
      </c>
      <c r="D42" s="1339"/>
      <c r="E42" s="398"/>
      <c r="F42" s="399"/>
      <c r="G42" s="524"/>
      <c r="H42" s="397"/>
      <c r="I42" s="397"/>
    </row>
    <row r="43" spans="3:10" ht="12" customHeight="1" x14ac:dyDescent="0.2">
      <c r="C43" s="1334" t="s">
        <v>132</v>
      </c>
      <c r="D43" s="1339"/>
      <c r="E43" s="398"/>
      <c r="F43" s="399"/>
      <c r="G43" s="524"/>
      <c r="H43" s="397"/>
      <c r="I43" s="397"/>
    </row>
    <row r="44" spans="3:10" ht="12" customHeight="1" x14ac:dyDescent="0.2">
      <c r="C44" s="594" t="s">
        <v>734</v>
      </c>
      <c r="D44" s="595"/>
      <c r="E44" s="599"/>
      <c r="F44" s="600"/>
      <c r="G44" s="601"/>
      <c r="H44" s="397"/>
      <c r="I44" s="397"/>
    </row>
    <row r="45" spans="3:10" x14ac:dyDescent="0.2">
      <c r="C45" s="1344" t="s">
        <v>54</v>
      </c>
      <c r="D45" s="1345"/>
      <c r="E45" s="142"/>
      <c r="F45" s="146"/>
      <c r="G45" s="523"/>
      <c r="H45" s="150"/>
      <c r="I45" s="150"/>
      <c r="J45" s="155"/>
    </row>
    <row r="46" spans="3:10" x14ac:dyDescent="0.2">
      <c r="C46" s="1346" t="s">
        <v>59</v>
      </c>
      <c r="D46" s="1347"/>
      <c r="E46" s="143"/>
      <c r="F46" s="147"/>
      <c r="G46" s="525"/>
      <c r="H46" s="150"/>
      <c r="I46" s="150"/>
      <c r="J46" s="155"/>
    </row>
    <row r="47" spans="3:10" x14ac:dyDescent="0.2">
      <c r="C47" s="1336" t="s">
        <v>60</v>
      </c>
      <c r="D47" s="1337"/>
      <c r="E47" s="141"/>
      <c r="F47" s="145"/>
      <c r="G47" s="500"/>
      <c r="H47" s="150"/>
      <c r="I47" s="150"/>
      <c r="J47" s="155"/>
    </row>
    <row r="48" spans="3:10" x14ac:dyDescent="0.2">
      <c r="C48" s="1334" t="s">
        <v>202</v>
      </c>
      <c r="D48" s="1339"/>
      <c r="E48" s="398"/>
      <c r="F48" s="398"/>
      <c r="G48" s="524"/>
      <c r="H48" s="397"/>
      <c r="I48" s="397"/>
    </row>
    <row r="49" spans="3:16" ht="14.25" customHeight="1" x14ac:dyDescent="0.2">
      <c r="C49" s="1332" t="s">
        <v>700</v>
      </c>
      <c r="D49" s="1338"/>
      <c r="E49" s="398"/>
      <c r="F49" s="399"/>
      <c r="G49" s="524"/>
      <c r="H49" s="397"/>
      <c r="I49" s="397"/>
    </row>
    <row r="50" spans="3:16" x14ac:dyDescent="0.2">
      <c r="C50" s="1332" t="s">
        <v>53</v>
      </c>
      <c r="D50" s="1338"/>
      <c r="E50" s="132"/>
      <c r="F50" s="115"/>
      <c r="G50" s="502"/>
      <c r="H50" s="150"/>
      <c r="I50" s="150"/>
      <c r="J50" s="155"/>
    </row>
    <row r="51" spans="3:16" ht="13.5" thickBot="1" x14ac:dyDescent="0.25">
      <c r="C51" s="1353" t="s">
        <v>61</v>
      </c>
      <c r="D51" s="1354"/>
      <c r="E51" s="526"/>
      <c r="F51" s="527"/>
      <c r="G51" s="528"/>
      <c r="H51" s="150"/>
      <c r="I51" s="150"/>
      <c r="J51" s="155"/>
    </row>
    <row r="53" spans="3:16" ht="12" customHeight="1" x14ac:dyDescent="0.2">
      <c r="C53" s="396"/>
      <c r="D53" s="396"/>
      <c r="E53" s="397"/>
      <c r="F53" s="397"/>
      <c r="G53" s="397"/>
      <c r="H53" s="397"/>
      <c r="I53" s="397"/>
    </row>
    <row r="54" spans="3:16" ht="12" customHeight="1" x14ac:dyDescent="0.2">
      <c r="C54" s="1358" t="s">
        <v>889</v>
      </c>
      <c r="D54" s="1358"/>
      <c r="E54" s="1358"/>
      <c r="F54" s="1358"/>
      <c r="G54" s="1358"/>
      <c r="H54" s="1358"/>
      <c r="I54" s="1358"/>
      <c r="J54" s="1358"/>
      <c r="K54" s="1358"/>
      <c r="L54" s="1358"/>
      <c r="M54" s="1358"/>
      <c r="N54" s="1358"/>
      <c r="O54" s="1358"/>
      <c r="P54" s="1358"/>
    </row>
    <row r="55" spans="3:16" ht="12" customHeight="1" thickBot="1" x14ac:dyDescent="0.25"/>
    <row r="56" spans="3:16" ht="15" customHeight="1" x14ac:dyDescent="0.2">
      <c r="D56" s="901" t="s">
        <v>208</v>
      </c>
      <c r="E56" s="902"/>
      <c r="F56" s="902"/>
      <c r="G56" s="902"/>
      <c r="H56" s="902"/>
      <c r="I56" s="902"/>
      <c r="J56" s="902"/>
      <c r="K56" s="902"/>
      <c r="L56" s="902"/>
      <c r="M56" s="903"/>
    </row>
    <row r="57" spans="3:16" ht="15" customHeight="1" x14ac:dyDescent="0.2">
      <c r="D57" s="839" t="s">
        <v>896</v>
      </c>
      <c r="E57" s="840"/>
      <c r="F57" s="840"/>
      <c r="G57" s="840"/>
      <c r="H57" s="840"/>
      <c r="I57" s="840"/>
      <c r="J57" s="840"/>
      <c r="K57" s="840"/>
      <c r="L57" s="840"/>
      <c r="M57" s="841"/>
    </row>
    <row r="58" spans="3:16" x14ac:dyDescent="0.2">
      <c r="D58" s="1363" t="s">
        <v>912</v>
      </c>
      <c r="E58" s="883"/>
      <c r="F58" s="883"/>
      <c r="G58" s="883"/>
      <c r="H58" s="883"/>
      <c r="I58" s="883"/>
      <c r="J58" s="883"/>
      <c r="K58" s="883"/>
      <c r="L58" s="883"/>
      <c r="M58" s="884"/>
    </row>
    <row r="59" spans="3:16" ht="13.5" thickBot="1" x14ac:dyDescent="0.25">
      <c r="D59" s="164" t="s">
        <v>55</v>
      </c>
      <c r="E59" s="90" t="s">
        <v>62</v>
      </c>
      <c r="F59" s="90" t="s">
        <v>63</v>
      </c>
      <c r="G59" s="90" t="s">
        <v>64</v>
      </c>
      <c r="H59" s="90" t="s">
        <v>65</v>
      </c>
      <c r="I59" s="90" t="s">
        <v>66</v>
      </c>
      <c r="J59" s="90" t="s">
        <v>67</v>
      </c>
      <c r="K59" s="90" t="s">
        <v>68</v>
      </c>
      <c r="L59" s="90" t="s">
        <v>69</v>
      </c>
      <c r="M59" s="496" t="s">
        <v>70</v>
      </c>
    </row>
    <row r="60" spans="3:16" x14ac:dyDescent="0.2">
      <c r="C60" s="535" t="s">
        <v>71</v>
      </c>
      <c r="D60" s="501"/>
      <c r="E60" s="132"/>
      <c r="F60" s="132"/>
      <c r="G60" s="132"/>
      <c r="H60" s="132"/>
      <c r="I60" s="132"/>
      <c r="J60" s="132"/>
      <c r="K60" s="132"/>
      <c r="L60" s="132"/>
      <c r="M60" s="502"/>
    </row>
    <row r="61" spans="3:16" x14ac:dyDescent="0.2">
      <c r="C61" s="536" t="s">
        <v>134</v>
      </c>
      <c r="D61" s="529"/>
      <c r="E61" s="93"/>
      <c r="F61" s="93"/>
      <c r="G61" s="93"/>
      <c r="H61" s="93"/>
      <c r="I61" s="93"/>
      <c r="J61" s="93"/>
      <c r="K61" s="93"/>
      <c r="L61" s="93"/>
      <c r="M61" s="530"/>
    </row>
    <row r="62" spans="3:16" x14ac:dyDescent="0.2">
      <c r="C62" s="536" t="s">
        <v>132</v>
      </c>
      <c r="D62" s="529"/>
      <c r="E62" s="93"/>
      <c r="F62" s="93"/>
      <c r="G62" s="93"/>
      <c r="H62" s="93"/>
      <c r="I62" s="93"/>
      <c r="J62" s="93"/>
      <c r="K62" s="93"/>
      <c r="L62" s="93"/>
      <c r="M62" s="530"/>
    </row>
    <row r="63" spans="3:16" x14ac:dyDescent="0.2">
      <c r="C63" s="536" t="s">
        <v>53</v>
      </c>
      <c r="D63" s="531"/>
      <c r="E63" s="144"/>
      <c r="F63" s="144"/>
      <c r="G63" s="144"/>
      <c r="H63" s="144"/>
      <c r="I63" s="144"/>
      <c r="J63" s="144"/>
      <c r="K63" s="144"/>
      <c r="L63" s="144"/>
      <c r="M63" s="532"/>
    </row>
    <row r="64" spans="3:16" ht="13.5" thickBot="1" x14ac:dyDescent="0.25">
      <c r="C64" s="537" t="s">
        <v>61</v>
      </c>
      <c r="D64" s="533"/>
      <c r="E64" s="223"/>
      <c r="F64" s="223"/>
      <c r="G64" s="223"/>
      <c r="H64" s="223"/>
      <c r="I64" s="223"/>
      <c r="J64" s="223"/>
      <c r="K64" s="223"/>
      <c r="L64" s="223"/>
      <c r="M64" s="534"/>
    </row>
    <row r="67" spans="3:20" ht="12" customHeight="1" thickBot="1" x14ac:dyDescent="0.25"/>
    <row r="68" spans="3:20" ht="13.5" thickBot="1" x14ac:dyDescent="0.25">
      <c r="D68" s="538" t="s">
        <v>72</v>
      </c>
      <c r="E68" s="539" t="s">
        <v>73</v>
      </c>
      <c r="F68" s="539" t="s">
        <v>74</v>
      </c>
      <c r="G68" s="539" t="s">
        <v>75</v>
      </c>
      <c r="H68" s="539" t="s">
        <v>76</v>
      </c>
      <c r="I68" s="539" t="s">
        <v>77</v>
      </c>
      <c r="J68" s="539" t="s">
        <v>78</v>
      </c>
      <c r="K68" s="539" t="s">
        <v>79</v>
      </c>
      <c r="L68" s="539" t="s">
        <v>80</v>
      </c>
      <c r="M68" s="540" t="s">
        <v>81</v>
      </c>
    </row>
    <row r="69" spans="3:20" x14ac:dyDescent="0.2">
      <c r="C69" s="535" t="s">
        <v>71</v>
      </c>
      <c r="D69" s="501"/>
      <c r="E69" s="132"/>
      <c r="F69" s="132"/>
      <c r="G69" s="132"/>
      <c r="H69" s="132"/>
      <c r="I69" s="132"/>
      <c r="J69" s="132"/>
      <c r="K69" s="132"/>
      <c r="L69" s="132"/>
      <c r="M69" s="502"/>
    </row>
    <row r="70" spans="3:20" x14ac:dyDescent="0.2">
      <c r="C70" s="536" t="s">
        <v>134</v>
      </c>
      <c r="D70" s="529"/>
      <c r="E70" s="93"/>
      <c r="F70" s="93"/>
      <c r="G70" s="93"/>
      <c r="H70" s="93"/>
      <c r="I70" s="93"/>
      <c r="J70" s="93"/>
      <c r="K70" s="93"/>
      <c r="L70" s="93"/>
      <c r="M70" s="530"/>
    </row>
    <row r="71" spans="3:20" x14ac:dyDescent="0.2">
      <c r="C71" s="536" t="s">
        <v>132</v>
      </c>
      <c r="D71" s="529"/>
      <c r="E71" s="93"/>
      <c r="F71" s="93"/>
      <c r="G71" s="93"/>
      <c r="H71" s="93"/>
      <c r="I71" s="93"/>
      <c r="J71" s="93"/>
      <c r="K71" s="93"/>
      <c r="L71" s="93"/>
      <c r="M71" s="530"/>
    </row>
    <row r="72" spans="3:20" x14ac:dyDescent="0.2">
      <c r="C72" s="536" t="s">
        <v>53</v>
      </c>
      <c r="D72" s="531"/>
      <c r="E72" s="144"/>
      <c r="F72" s="144"/>
      <c r="G72" s="144"/>
      <c r="H72" s="144"/>
      <c r="I72" s="144"/>
      <c r="J72" s="144"/>
      <c r="K72" s="144"/>
      <c r="L72" s="144"/>
      <c r="M72" s="532"/>
    </row>
    <row r="73" spans="3:20" ht="13.5" thickBot="1" x14ac:dyDescent="0.25">
      <c r="C73" s="537" t="s">
        <v>61</v>
      </c>
      <c r="D73" s="533"/>
      <c r="E73" s="223"/>
      <c r="F73" s="223"/>
      <c r="G73" s="223"/>
      <c r="H73" s="223"/>
      <c r="I73" s="223"/>
      <c r="J73" s="223"/>
      <c r="K73" s="223"/>
      <c r="L73" s="223"/>
      <c r="M73" s="534"/>
    </row>
    <row r="74" spans="3:20" x14ac:dyDescent="0.2">
      <c r="C74" s="148"/>
      <c r="D74" s="149"/>
      <c r="E74" s="149"/>
      <c r="F74" s="149"/>
      <c r="G74" s="149"/>
      <c r="H74" s="149"/>
      <c r="I74" s="149"/>
      <c r="J74" s="149"/>
      <c r="K74" s="149"/>
      <c r="L74" s="149"/>
      <c r="M74" s="149"/>
    </row>
    <row r="75" spans="3:20" x14ac:dyDescent="0.2">
      <c r="C75" s="148"/>
      <c r="D75" s="149"/>
      <c r="E75" s="149"/>
      <c r="F75" s="149"/>
      <c r="G75" s="149"/>
      <c r="H75" s="149"/>
      <c r="I75" s="149"/>
      <c r="J75" s="149"/>
      <c r="K75" s="149"/>
      <c r="L75" s="149"/>
      <c r="M75" s="149"/>
    </row>
    <row r="76" spans="3:20" x14ac:dyDescent="0.2">
      <c r="C76" s="1352" t="s">
        <v>701</v>
      </c>
      <c r="D76" s="1352"/>
      <c r="E76" s="1352"/>
      <c r="F76" s="1352"/>
      <c r="G76" s="1352"/>
      <c r="H76" s="1352"/>
      <c r="I76" s="1352"/>
      <c r="J76" s="1352"/>
      <c r="K76" s="1352"/>
      <c r="L76" s="1352"/>
      <c r="M76" s="1352"/>
    </row>
    <row r="77" spans="3:20" ht="13.5" thickBot="1" x14ac:dyDescent="0.25">
      <c r="C77" s="148"/>
      <c r="D77" s="149"/>
      <c r="E77" s="149"/>
      <c r="F77" s="149"/>
      <c r="G77" s="149"/>
      <c r="H77" s="149"/>
      <c r="I77" s="149"/>
      <c r="J77" s="149"/>
      <c r="K77" s="149"/>
      <c r="L77" s="149"/>
      <c r="M77" s="149"/>
    </row>
    <row r="78" spans="3:20" ht="12.75" customHeight="1" x14ac:dyDescent="0.2">
      <c r="D78" s="1359" t="s">
        <v>702</v>
      </c>
      <c r="E78" s="1360"/>
      <c r="F78" s="1360"/>
      <c r="G78" s="1360"/>
      <c r="H78" s="1360"/>
      <c r="I78" s="1360"/>
      <c r="J78" s="1360"/>
      <c r="K78" s="1360"/>
      <c r="L78" s="1360"/>
      <c r="M78" s="1360"/>
      <c r="N78" s="742"/>
      <c r="O78" s="743"/>
      <c r="P78" s="743"/>
      <c r="Q78" s="743"/>
      <c r="R78" s="743"/>
      <c r="S78" s="743"/>
      <c r="T78" s="743"/>
    </row>
    <row r="79" spans="3:20" ht="13.5" thickBot="1" x14ac:dyDescent="0.25">
      <c r="D79" s="1361" t="s">
        <v>896</v>
      </c>
      <c r="E79" s="1362"/>
      <c r="F79" s="1362"/>
      <c r="G79" s="1362"/>
      <c r="H79" s="1362"/>
      <c r="I79" s="1362"/>
      <c r="J79" s="1362"/>
      <c r="K79" s="1362"/>
      <c r="L79" s="1362"/>
      <c r="M79" s="1362"/>
      <c r="N79" s="744"/>
      <c r="O79" s="745"/>
      <c r="P79" s="745"/>
      <c r="Q79" s="745"/>
      <c r="R79" s="745"/>
      <c r="S79" s="745"/>
      <c r="T79" s="745"/>
    </row>
    <row r="80" spans="3:20" ht="13.5" thickBot="1" x14ac:dyDescent="0.25">
      <c r="D80" s="546" t="s">
        <v>710</v>
      </c>
      <c r="E80" s="546" t="s">
        <v>531</v>
      </c>
      <c r="F80" s="546" t="s">
        <v>711</v>
      </c>
      <c r="G80" s="546" t="s">
        <v>526</v>
      </c>
      <c r="H80" s="546" t="s">
        <v>222</v>
      </c>
      <c r="I80" s="545" t="str">
        <f>"061"</f>
        <v>061</v>
      </c>
      <c r="J80" s="546" t="s">
        <v>703</v>
      </c>
      <c r="K80" s="546" t="s">
        <v>479</v>
      </c>
      <c r="L80" s="546" t="s">
        <v>704</v>
      </c>
      <c r="M80" s="546" t="s">
        <v>43</v>
      </c>
    </row>
    <row r="81" spans="3:20" x14ac:dyDescent="0.2">
      <c r="C81" s="535" t="s">
        <v>712</v>
      </c>
      <c r="D81" s="141"/>
      <c r="E81" s="544"/>
      <c r="F81" s="543"/>
      <c r="G81" s="544"/>
      <c r="H81" s="543"/>
      <c r="I81" s="499"/>
      <c r="J81" s="141"/>
      <c r="K81" s="544"/>
      <c r="L81" s="141"/>
      <c r="M81" s="141"/>
    </row>
    <row r="82" spans="3:20" x14ac:dyDescent="0.2">
      <c r="C82" s="536" t="s">
        <v>53</v>
      </c>
      <c r="D82" s="144"/>
      <c r="E82" s="510"/>
      <c r="F82" s="75"/>
      <c r="G82" s="510"/>
      <c r="H82" s="75"/>
      <c r="I82" s="531"/>
      <c r="J82" s="144"/>
      <c r="K82" s="510"/>
      <c r="L82" s="144"/>
      <c r="M82" s="144"/>
    </row>
    <row r="83" spans="3:20" ht="13.5" thickBot="1" x14ac:dyDescent="0.25">
      <c r="C83" s="537" t="s">
        <v>61</v>
      </c>
      <c r="D83" s="223"/>
      <c r="E83" s="542"/>
      <c r="F83" s="541"/>
      <c r="G83" s="542"/>
      <c r="H83" s="541"/>
      <c r="I83" s="533"/>
      <c r="J83" s="223"/>
      <c r="K83" s="542"/>
      <c r="L83" s="223"/>
      <c r="M83" s="223"/>
    </row>
    <row r="84" spans="3:20" ht="13.5" thickBot="1" x14ac:dyDescent="0.25">
      <c r="C84" s="148"/>
      <c r="D84" s="149"/>
      <c r="E84" s="149"/>
      <c r="F84" s="149"/>
      <c r="G84" s="149"/>
      <c r="H84" s="149"/>
      <c r="I84" s="149"/>
      <c r="J84" s="149"/>
      <c r="K84" s="149"/>
      <c r="L84" s="149"/>
      <c r="M84" s="149"/>
      <c r="N84" s="11"/>
    </row>
    <row r="85" spans="3:20" ht="12.75" customHeight="1" x14ac:dyDescent="0.2">
      <c r="C85" s="148"/>
      <c r="D85" s="1359" t="s">
        <v>702</v>
      </c>
      <c r="E85" s="1360"/>
      <c r="F85" s="1360"/>
      <c r="G85" s="1360"/>
      <c r="H85" s="1360"/>
      <c r="I85" s="1360"/>
      <c r="J85" s="1360"/>
      <c r="K85" s="742"/>
      <c r="L85" s="743"/>
      <c r="M85" s="743"/>
      <c r="N85" s="742"/>
      <c r="O85" s="743"/>
      <c r="P85" s="743"/>
      <c r="Q85" s="743"/>
      <c r="R85" s="743"/>
      <c r="S85" s="743"/>
      <c r="T85" s="743"/>
    </row>
    <row r="86" spans="3:20" ht="13.5" thickBot="1" x14ac:dyDescent="0.25">
      <c r="C86" s="148"/>
      <c r="D86" s="1361" t="s">
        <v>896</v>
      </c>
      <c r="E86" s="1362"/>
      <c r="F86" s="1362"/>
      <c r="G86" s="1362"/>
      <c r="H86" s="1362"/>
      <c r="I86" s="1362"/>
      <c r="J86" s="1362"/>
      <c r="K86" s="744"/>
      <c r="L86" s="745"/>
      <c r="M86" s="745"/>
      <c r="N86" s="744"/>
      <c r="O86" s="745"/>
      <c r="P86" s="745"/>
      <c r="Q86" s="745"/>
      <c r="R86" s="745"/>
      <c r="S86" s="745"/>
      <c r="T86" s="745"/>
    </row>
    <row r="87" spans="3:20" ht="13.5" thickBot="1" x14ac:dyDescent="0.25">
      <c r="C87" s="148"/>
      <c r="D87" s="546" t="s">
        <v>705</v>
      </c>
      <c r="E87" s="546" t="s">
        <v>706</v>
      </c>
      <c r="F87" s="546" t="s">
        <v>707</v>
      </c>
      <c r="G87" s="546" t="s">
        <v>709</v>
      </c>
      <c r="H87" s="546" t="s">
        <v>708</v>
      </c>
      <c r="I87" s="546" t="s">
        <v>41</v>
      </c>
      <c r="J87" s="546" t="s">
        <v>42</v>
      </c>
      <c r="M87" s="149"/>
      <c r="N87" s="11"/>
    </row>
    <row r="88" spans="3:20" x14ac:dyDescent="0.2">
      <c r="C88" s="535" t="s">
        <v>712</v>
      </c>
      <c r="D88" s="141"/>
      <c r="E88" s="141"/>
      <c r="F88" s="141"/>
      <c r="G88" s="141"/>
      <c r="H88" s="141"/>
      <c r="I88" s="544"/>
      <c r="J88" s="589"/>
      <c r="M88" s="149"/>
      <c r="N88" s="11"/>
    </row>
    <row r="89" spans="3:20" x14ac:dyDescent="0.2">
      <c r="C89" s="536" t="s">
        <v>53</v>
      </c>
      <c r="D89" s="144"/>
      <c r="E89" s="144"/>
      <c r="F89" s="144"/>
      <c r="G89" s="144"/>
      <c r="H89" s="144"/>
      <c r="I89" s="510"/>
      <c r="J89" s="560"/>
      <c r="M89" s="149"/>
      <c r="N89" s="11"/>
    </row>
    <row r="90" spans="3:20" ht="13.5" thickBot="1" x14ac:dyDescent="0.25">
      <c r="C90" s="537" t="s">
        <v>61</v>
      </c>
      <c r="D90" s="223"/>
      <c r="E90" s="223"/>
      <c r="F90" s="223"/>
      <c r="G90" s="223"/>
      <c r="H90" s="223"/>
      <c r="I90" s="542"/>
      <c r="J90" s="570"/>
      <c r="M90" s="149"/>
      <c r="N90" s="11"/>
    </row>
    <row r="91" spans="3:20" x14ac:dyDescent="0.2">
      <c r="C91" s="148"/>
      <c r="D91" s="149"/>
      <c r="E91" s="149"/>
      <c r="F91" s="149"/>
      <c r="G91" s="149"/>
      <c r="H91" s="149"/>
      <c r="I91" s="149"/>
      <c r="J91" s="149"/>
      <c r="K91" s="149"/>
      <c r="L91" s="149"/>
      <c r="M91" s="149"/>
      <c r="N91" s="11"/>
    </row>
    <row r="92" spans="3:20" x14ac:dyDescent="0.2">
      <c r="C92" s="148"/>
      <c r="D92" s="149"/>
      <c r="E92" s="149"/>
      <c r="F92" s="149"/>
      <c r="G92" s="149"/>
      <c r="H92" s="149"/>
      <c r="I92" s="149"/>
      <c r="J92" s="149"/>
      <c r="K92" s="149"/>
      <c r="L92" s="149"/>
      <c r="M92" s="149"/>
      <c r="N92" s="11"/>
    </row>
    <row r="93" spans="3:20" x14ac:dyDescent="0.2">
      <c r="C93" s="148"/>
      <c r="D93" s="149"/>
      <c r="E93" s="149"/>
      <c r="F93" s="149"/>
      <c r="G93" s="149"/>
      <c r="H93" s="149"/>
      <c r="I93" s="149"/>
      <c r="J93" s="149"/>
      <c r="K93" s="149"/>
      <c r="L93" s="149"/>
      <c r="M93" s="149"/>
      <c r="N93" s="11"/>
    </row>
    <row r="94" spans="3:20" x14ac:dyDescent="0.2">
      <c r="C94" s="1282" t="s">
        <v>713</v>
      </c>
      <c r="D94" s="1282"/>
      <c r="E94" s="1282"/>
      <c r="F94" s="1282"/>
      <c r="G94" s="1282"/>
      <c r="H94" s="1282"/>
      <c r="I94" s="1282"/>
      <c r="J94" s="1282"/>
      <c r="K94" s="1282"/>
      <c r="L94" s="1282"/>
      <c r="M94" s="1282"/>
    </row>
    <row r="95" spans="3:20" ht="13.5" thickBot="1" x14ac:dyDescent="0.25">
      <c r="C95" s="4"/>
      <c r="D95" s="4"/>
      <c r="E95" s="4"/>
      <c r="F95" s="4"/>
      <c r="G95" s="4"/>
      <c r="H95" s="4"/>
      <c r="I95" s="4"/>
      <c r="J95" s="4"/>
      <c r="K95" s="4"/>
      <c r="L95" s="4"/>
      <c r="M95" s="4"/>
    </row>
    <row r="96" spans="3:20" ht="15" customHeight="1" x14ac:dyDescent="0.2">
      <c r="D96" s="901" t="s">
        <v>715</v>
      </c>
      <c r="E96" s="902"/>
      <c r="F96" s="902"/>
      <c r="G96" s="902"/>
      <c r="H96" s="902"/>
      <c r="I96" s="902"/>
      <c r="J96" s="902"/>
      <c r="K96" s="902"/>
      <c r="L96" s="902"/>
      <c r="M96" s="903"/>
    </row>
    <row r="97" spans="3:14" ht="15" customHeight="1" x14ac:dyDescent="0.2">
      <c r="D97" s="839" t="s">
        <v>896</v>
      </c>
      <c r="E97" s="840"/>
      <c r="F97" s="840"/>
      <c r="G97" s="840"/>
      <c r="H97" s="840"/>
      <c r="I97" s="840"/>
      <c r="J97" s="840"/>
      <c r="K97" s="840"/>
      <c r="L97" s="840"/>
      <c r="M97" s="841"/>
    </row>
    <row r="98" spans="3:14" ht="25.5" customHeight="1" x14ac:dyDescent="0.2">
      <c r="D98" s="1356" t="s">
        <v>800</v>
      </c>
      <c r="E98" s="1189"/>
      <c r="F98" s="1189"/>
      <c r="G98" s="1189"/>
      <c r="H98" s="1189"/>
      <c r="I98" s="1189"/>
      <c r="J98" s="1189"/>
      <c r="K98" s="1189"/>
      <c r="L98" s="1189"/>
      <c r="M98" s="1357"/>
      <c r="N98" s="11"/>
    </row>
    <row r="99" spans="3:14" ht="13.5" thickBot="1" x14ac:dyDescent="0.25">
      <c r="D99" s="495" t="s">
        <v>55</v>
      </c>
      <c r="E99" s="139" t="s">
        <v>62</v>
      </c>
      <c r="F99" s="139" t="s">
        <v>63</v>
      </c>
      <c r="G99" s="139" t="s">
        <v>64</v>
      </c>
      <c r="H99" s="139" t="s">
        <v>65</v>
      </c>
      <c r="I99" s="90" t="s">
        <v>66</v>
      </c>
      <c r="J99" s="90" t="s">
        <v>67</v>
      </c>
      <c r="K99" s="90" t="s">
        <v>68</v>
      </c>
      <c r="L99" s="90" t="s">
        <v>69</v>
      </c>
      <c r="M99" s="496" t="s">
        <v>70</v>
      </c>
    </row>
    <row r="100" spans="3:14" x14ac:dyDescent="0.2">
      <c r="C100" s="535" t="s">
        <v>71</v>
      </c>
      <c r="D100" s="509"/>
      <c r="E100" s="75"/>
      <c r="F100" s="75"/>
      <c r="G100" s="75"/>
      <c r="H100" s="75"/>
      <c r="I100" s="75"/>
      <c r="J100" s="75"/>
      <c r="K100" s="75"/>
      <c r="L100" s="75"/>
      <c r="M100" s="510"/>
    </row>
    <row r="101" spans="3:14" x14ac:dyDescent="0.2">
      <c r="C101" s="536" t="s">
        <v>330</v>
      </c>
      <c r="D101" s="509"/>
      <c r="E101" s="75"/>
      <c r="F101" s="75"/>
      <c r="G101" s="75"/>
      <c r="H101" s="75"/>
      <c r="I101" s="75"/>
      <c r="J101" s="75"/>
      <c r="K101" s="75"/>
      <c r="L101" s="75"/>
      <c r="M101" s="510"/>
    </row>
    <row r="102" spans="3:14" x14ac:dyDescent="0.2">
      <c r="C102" s="536" t="s">
        <v>132</v>
      </c>
      <c r="D102" s="509"/>
      <c r="E102" s="75"/>
      <c r="F102" s="75"/>
      <c r="G102" s="75"/>
      <c r="H102" s="75"/>
      <c r="I102" s="75"/>
      <c r="J102" s="75"/>
      <c r="K102" s="75"/>
      <c r="L102" s="75"/>
      <c r="M102" s="510"/>
    </row>
    <row r="103" spans="3:14" x14ac:dyDescent="0.2">
      <c r="C103" s="536" t="s">
        <v>53</v>
      </c>
      <c r="D103" s="509"/>
      <c r="E103" s="75"/>
      <c r="F103" s="75"/>
      <c r="G103" s="75"/>
      <c r="H103" s="75"/>
      <c r="I103" s="75"/>
      <c r="J103" s="75"/>
      <c r="K103" s="75"/>
      <c r="L103" s="75"/>
      <c r="M103" s="510"/>
    </row>
    <row r="104" spans="3:14" ht="13.5" thickBot="1" x14ac:dyDescent="0.25">
      <c r="C104" s="537" t="s">
        <v>61</v>
      </c>
      <c r="D104" s="547"/>
      <c r="E104" s="541"/>
      <c r="F104" s="541"/>
      <c r="G104" s="541"/>
      <c r="H104" s="541"/>
      <c r="I104" s="541"/>
      <c r="J104" s="541"/>
      <c r="K104" s="541"/>
      <c r="L104" s="541"/>
      <c r="M104" s="542"/>
    </row>
    <row r="105" spans="3:14" x14ac:dyDescent="0.2">
      <c r="C105" s="148"/>
      <c r="D105" s="11"/>
      <c r="E105" s="11"/>
      <c r="F105" s="11"/>
      <c r="G105" s="11"/>
      <c r="H105" s="11"/>
      <c r="I105" s="11"/>
      <c r="J105" s="11"/>
      <c r="K105" s="11"/>
      <c r="L105" s="11"/>
      <c r="M105" s="11"/>
    </row>
    <row r="106" spans="3:14" x14ac:dyDescent="0.2">
      <c r="C106" s="148"/>
      <c r="D106" s="149"/>
      <c r="E106" s="149"/>
      <c r="F106" s="149"/>
      <c r="G106" s="149"/>
      <c r="H106" s="149"/>
      <c r="I106" s="149"/>
      <c r="J106" s="149"/>
      <c r="K106" s="149"/>
      <c r="L106" s="149"/>
      <c r="M106" s="149"/>
      <c r="N106" s="11"/>
    </row>
    <row r="107" spans="3:14" x14ac:dyDescent="0.2">
      <c r="C107" s="1282" t="s">
        <v>716</v>
      </c>
      <c r="D107" s="1282"/>
      <c r="E107" s="1282"/>
      <c r="F107" s="1282"/>
      <c r="G107" s="1282"/>
      <c r="H107" s="1282"/>
      <c r="I107" s="1282"/>
      <c r="J107" s="1282"/>
      <c r="K107" s="1282"/>
      <c r="L107" s="1282"/>
      <c r="M107" s="1282"/>
    </row>
    <row r="108" spans="3:14" ht="13.5" thickBot="1" x14ac:dyDescent="0.25">
      <c r="C108" s="4"/>
      <c r="D108" s="4"/>
      <c r="E108" s="4"/>
      <c r="F108" s="4"/>
      <c r="G108" s="4"/>
      <c r="H108" s="4"/>
      <c r="I108" s="4"/>
      <c r="J108" s="4"/>
      <c r="K108" s="4"/>
      <c r="L108" s="4"/>
      <c r="M108" s="4"/>
    </row>
    <row r="109" spans="3:14" ht="15" customHeight="1" x14ac:dyDescent="0.2">
      <c r="D109" s="901" t="s">
        <v>209</v>
      </c>
      <c r="E109" s="902"/>
      <c r="F109" s="902"/>
      <c r="G109" s="902"/>
      <c r="H109" s="902"/>
      <c r="I109" s="902"/>
      <c r="J109" s="902"/>
      <c r="K109" s="902"/>
      <c r="L109" s="902"/>
      <c r="M109" s="903"/>
    </row>
    <row r="110" spans="3:14" ht="15" customHeight="1" x14ac:dyDescent="0.2">
      <c r="D110" s="839" t="s">
        <v>896</v>
      </c>
      <c r="E110" s="840"/>
      <c r="F110" s="840"/>
      <c r="G110" s="840"/>
      <c r="H110" s="840"/>
      <c r="I110" s="840"/>
      <c r="J110" s="840"/>
      <c r="K110" s="840"/>
      <c r="L110" s="840"/>
      <c r="M110" s="841"/>
    </row>
    <row r="111" spans="3:14" ht="25.5" customHeight="1" x14ac:dyDescent="0.2">
      <c r="D111" s="1355" t="s">
        <v>717</v>
      </c>
      <c r="E111" s="777"/>
      <c r="F111" s="777"/>
      <c r="G111" s="777"/>
      <c r="H111" s="777"/>
      <c r="I111" s="777"/>
      <c r="J111" s="777"/>
      <c r="K111" s="777"/>
      <c r="L111" s="777"/>
      <c r="M111" s="917"/>
      <c r="N111" s="11"/>
    </row>
    <row r="112" spans="3:14" ht="13.5" thickBot="1" x14ac:dyDescent="0.25">
      <c r="D112" s="495" t="s">
        <v>55</v>
      </c>
      <c r="E112" s="139" t="s">
        <v>62</v>
      </c>
      <c r="F112" s="139" t="s">
        <v>63</v>
      </c>
      <c r="G112" s="139" t="s">
        <v>64</v>
      </c>
      <c r="H112" s="139" t="s">
        <v>65</v>
      </c>
      <c r="I112" s="90" t="s">
        <v>66</v>
      </c>
      <c r="J112" s="90" t="s">
        <v>67</v>
      </c>
      <c r="K112" s="90" t="s">
        <v>68</v>
      </c>
      <c r="L112" s="90" t="s">
        <v>69</v>
      </c>
      <c r="M112" s="496" t="s">
        <v>70</v>
      </c>
    </row>
    <row r="113" spans="3:13" x14ac:dyDescent="0.2">
      <c r="C113" s="535" t="s">
        <v>71</v>
      </c>
      <c r="D113" s="509"/>
      <c r="E113" s="75"/>
      <c r="F113" s="75"/>
      <c r="G113" s="75"/>
      <c r="H113" s="75"/>
      <c r="I113" s="75"/>
      <c r="J113" s="75"/>
      <c r="K113" s="75"/>
      <c r="L113" s="75"/>
      <c r="M113" s="510"/>
    </row>
    <row r="114" spans="3:13" x14ac:dyDescent="0.2">
      <c r="C114" s="536" t="s">
        <v>330</v>
      </c>
      <c r="D114" s="509"/>
      <c r="E114" s="75"/>
      <c r="F114" s="75"/>
      <c r="G114" s="75"/>
      <c r="H114" s="75"/>
      <c r="I114" s="75"/>
      <c r="J114" s="75"/>
      <c r="K114" s="75"/>
      <c r="L114" s="75"/>
      <c r="M114" s="510"/>
    </row>
    <row r="115" spans="3:13" x14ac:dyDescent="0.2">
      <c r="C115" s="536" t="s">
        <v>132</v>
      </c>
      <c r="D115" s="509"/>
      <c r="E115" s="75"/>
      <c r="F115" s="75"/>
      <c r="G115" s="75"/>
      <c r="H115" s="75"/>
      <c r="I115" s="75"/>
      <c r="J115" s="75"/>
      <c r="K115" s="75"/>
      <c r="L115" s="75"/>
      <c r="M115" s="510"/>
    </row>
    <row r="116" spans="3:13" x14ac:dyDescent="0.2">
      <c r="C116" s="536" t="s">
        <v>53</v>
      </c>
      <c r="D116" s="509"/>
      <c r="E116" s="75"/>
      <c r="F116" s="75"/>
      <c r="G116" s="75"/>
      <c r="H116" s="75"/>
      <c r="I116" s="75"/>
      <c r="J116" s="75"/>
      <c r="K116" s="75"/>
      <c r="L116" s="75"/>
      <c r="M116" s="510"/>
    </row>
    <row r="117" spans="3:13" x14ac:dyDescent="0.2">
      <c r="C117" s="536" t="s">
        <v>332</v>
      </c>
      <c r="D117" s="509"/>
      <c r="E117" s="75"/>
      <c r="F117" s="75"/>
      <c r="G117" s="75"/>
      <c r="H117" s="75"/>
      <c r="I117" s="75"/>
      <c r="J117" s="75"/>
      <c r="K117" s="75"/>
      <c r="L117" s="75"/>
      <c r="M117" s="510"/>
    </row>
    <row r="118" spans="3:13" x14ac:dyDescent="0.2">
      <c r="C118" s="536" t="s">
        <v>58</v>
      </c>
      <c r="D118" s="509"/>
      <c r="E118" s="75"/>
      <c r="F118" s="75"/>
      <c r="G118" s="75"/>
      <c r="H118" s="75"/>
      <c r="I118" s="75"/>
      <c r="J118" s="75"/>
      <c r="K118" s="75"/>
      <c r="L118" s="75"/>
      <c r="M118" s="510"/>
    </row>
    <row r="119" spans="3:13" ht="13.5" thickBot="1" x14ac:dyDescent="0.25">
      <c r="C119" s="537" t="s">
        <v>61</v>
      </c>
      <c r="D119" s="547"/>
      <c r="E119" s="541"/>
      <c r="F119" s="541"/>
      <c r="G119" s="541"/>
      <c r="H119" s="541"/>
      <c r="I119" s="541"/>
      <c r="J119" s="541"/>
      <c r="K119" s="541"/>
      <c r="L119" s="541"/>
      <c r="M119" s="542"/>
    </row>
  </sheetData>
  <mergeCells count="59">
    <mergeCell ref="C18:D18"/>
    <mergeCell ref="C15:D15"/>
    <mergeCell ref="C12:D12"/>
    <mergeCell ref="D86:J86"/>
    <mergeCell ref="D56:M56"/>
    <mergeCell ref="D58:M58"/>
    <mergeCell ref="D57:M57"/>
    <mergeCell ref="A1:I1"/>
    <mergeCell ref="E10:I10"/>
    <mergeCell ref="C4:J4"/>
    <mergeCell ref="C21:D21"/>
    <mergeCell ref="C41:D41"/>
    <mergeCell ref="C20:D20"/>
    <mergeCell ref="C39:D39"/>
    <mergeCell ref="C34:D34"/>
    <mergeCell ref="C33:D33"/>
    <mergeCell ref="C36:D36"/>
    <mergeCell ref="C19:D19"/>
    <mergeCell ref="C13:D13"/>
    <mergeCell ref="C49:D49"/>
    <mergeCell ref="C76:M76"/>
    <mergeCell ref="C50:D50"/>
    <mergeCell ref="C51:D51"/>
    <mergeCell ref="D111:M111"/>
    <mergeCell ref="C107:M107"/>
    <mergeCell ref="D109:M109"/>
    <mergeCell ref="D110:M110"/>
    <mergeCell ref="C94:M94"/>
    <mergeCell ref="D96:M96"/>
    <mergeCell ref="D97:M97"/>
    <mergeCell ref="D98:M98"/>
    <mergeCell ref="C54:P54"/>
    <mergeCell ref="D78:M78"/>
    <mergeCell ref="D79:M79"/>
    <mergeCell ref="D85:J85"/>
    <mergeCell ref="C22:D22"/>
    <mergeCell ref="C45:D45"/>
    <mergeCell ref="C46:D46"/>
    <mergeCell ref="C24:D24"/>
    <mergeCell ref="C25:D25"/>
    <mergeCell ref="C47:D47"/>
    <mergeCell ref="C38:D38"/>
    <mergeCell ref="C48:D48"/>
    <mergeCell ref="C40:D40"/>
    <mergeCell ref="C27:J27"/>
    <mergeCell ref="E30:G30"/>
    <mergeCell ref="C32:D32"/>
    <mergeCell ref="E29:G29"/>
    <mergeCell ref="C37:D37"/>
    <mergeCell ref="C35:D35"/>
    <mergeCell ref="C42:D42"/>
    <mergeCell ref="C43:D43"/>
    <mergeCell ref="C16:D16"/>
    <mergeCell ref="E9:I9"/>
    <mergeCell ref="C17:D17"/>
    <mergeCell ref="C14:D14"/>
    <mergeCell ref="B3:C3"/>
    <mergeCell ref="C6:J6"/>
    <mergeCell ref="E8:I8"/>
  </mergeCells>
  <phoneticPr fontId="0" type="noConversion"/>
  <pageMargins left="0.75" right="0.75" top="1" bottom="1" header="0" footer="0"/>
  <pageSetup paperSize="9" scale="29" orientation="portrait" horizontalDpi="4294967292" r:id="rId1"/>
  <headerFooter alignWithMargins="0">
    <oddFooter>&amp;C&amp;8&amp;A&amp;R&amp;8Página &amp;P</oddFooter>
  </headerFooter>
  <rowBreaks count="1" manualBreakCount="1">
    <brk id="52" max="16"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B2:J20"/>
  <sheetViews>
    <sheetView view="pageBreakPreview" zoomScale="90" zoomScaleNormal="100" workbookViewId="0">
      <selection activeCell="D13" sqref="D13:I13"/>
    </sheetView>
  </sheetViews>
  <sheetFormatPr baseColWidth="10" defaultRowHeight="12.75" x14ac:dyDescent="0.2"/>
  <cols>
    <col min="1" max="1" width="4" style="393" customWidth="1"/>
    <col min="2" max="2" width="6.140625" style="393" customWidth="1"/>
    <col min="3" max="3" width="36.28515625" style="393" customWidth="1"/>
    <col min="4" max="9" width="12" style="393" customWidth="1"/>
    <col min="10" max="10" width="13.7109375" style="393" customWidth="1"/>
    <col min="11" max="16384" width="11.42578125" style="393"/>
  </cols>
  <sheetData>
    <row r="2" spans="2:10" x14ac:dyDescent="0.2">
      <c r="B2" s="1374" t="s">
        <v>801</v>
      </c>
      <c r="C2" s="1374"/>
      <c r="D2" s="1374"/>
      <c r="E2" s="1374"/>
      <c r="F2" s="1374"/>
      <c r="G2" s="1374"/>
      <c r="H2" s="1374"/>
      <c r="I2" s="1374"/>
      <c r="J2" s="1374"/>
    </row>
    <row r="3" spans="2:10" x14ac:dyDescent="0.2">
      <c r="B3" s="1374"/>
      <c r="C3" s="1374"/>
      <c r="D3" s="1374"/>
      <c r="E3" s="1374"/>
      <c r="F3" s="1374"/>
      <c r="G3" s="1374"/>
      <c r="H3" s="1374"/>
      <c r="I3" s="1374"/>
      <c r="J3" s="1374"/>
    </row>
    <row r="4" spans="2:10" x14ac:dyDescent="0.2">
      <c r="B4" s="475"/>
      <c r="C4" s="475"/>
      <c r="D4" s="475"/>
      <c r="E4" s="475"/>
      <c r="F4" s="475"/>
      <c r="G4" s="475"/>
      <c r="H4" s="475"/>
      <c r="I4" s="475"/>
      <c r="J4" s="475"/>
    </row>
    <row r="5" spans="2:10" ht="12.75" customHeight="1" x14ac:dyDescent="0.2">
      <c r="B5" s="1375" t="s">
        <v>83</v>
      </c>
      <c r="C5" s="1375"/>
      <c r="D5" s="1375"/>
      <c r="E5" s="1375"/>
      <c r="F5" s="1375"/>
      <c r="G5" s="1375"/>
      <c r="H5" s="1375"/>
      <c r="I5" s="1375"/>
      <c r="J5" s="475"/>
    </row>
    <row r="6" spans="2:10" x14ac:dyDescent="0.2">
      <c r="B6" s="1375"/>
      <c r="C6" s="1375"/>
      <c r="D6" s="1375"/>
      <c r="E6" s="1375"/>
      <c r="F6" s="1375"/>
      <c r="G6" s="1375"/>
      <c r="H6" s="1375"/>
      <c r="I6" s="1375"/>
      <c r="J6" s="475"/>
    </row>
    <row r="7" spans="2:10" x14ac:dyDescent="0.2">
      <c r="B7" s="1375"/>
      <c r="C7" s="1375"/>
      <c r="D7" s="1375"/>
      <c r="E7" s="1375"/>
      <c r="F7" s="1375"/>
      <c r="G7" s="1375"/>
      <c r="H7" s="1375"/>
      <c r="I7" s="1375"/>
      <c r="J7" s="475"/>
    </row>
    <row r="8" spans="2:10" x14ac:dyDescent="0.2">
      <c r="B8" s="474"/>
      <c r="C8" s="474"/>
      <c r="D8" s="474"/>
      <c r="E8" s="474"/>
      <c r="F8" s="474"/>
      <c r="G8" s="474"/>
      <c r="H8" s="474"/>
    </row>
    <row r="9" spans="2:10" x14ac:dyDescent="0.2">
      <c r="C9" s="1376" t="s">
        <v>84</v>
      </c>
      <c r="D9" s="1376"/>
      <c r="E9" s="1376"/>
      <c r="F9" s="1376"/>
      <c r="G9" s="1376"/>
      <c r="H9" s="1376"/>
      <c r="I9" s="1376"/>
    </row>
    <row r="10" spans="2:10" x14ac:dyDescent="0.2">
      <c r="C10" s="4"/>
      <c r="D10" s="4"/>
      <c r="E10" s="4"/>
      <c r="F10" s="4"/>
      <c r="G10" s="4"/>
      <c r="H10" s="4"/>
      <c r="I10" s="4"/>
    </row>
    <row r="11" spans="2:10" x14ac:dyDescent="0.2">
      <c r="C11" s="4"/>
      <c r="D11" s="4"/>
      <c r="E11" s="4"/>
      <c r="F11" s="4"/>
      <c r="G11" s="4"/>
      <c r="H11" s="4"/>
      <c r="I11" s="4"/>
    </row>
    <row r="12" spans="2:10" x14ac:dyDescent="0.2">
      <c r="D12" s="1032" t="s">
        <v>85</v>
      </c>
      <c r="E12" s="1032"/>
      <c r="F12" s="1032"/>
      <c r="G12" s="1032"/>
      <c r="H12" s="1032"/>
      <c r="I12" s="1032"/>
    </row>
    <row r="13" spans="2:10" x14ac:dyDescent="0.2">
      <c r="D13" s="1122" t="s">
        <v>896</v>
      </c>
      <c r="E13" s="1122"/>
      <c r="F13" s="1122"/>
      <c r="G13" s="1122"/>
      <c r="H13" s="1122"/>
      <c r="I13" s="1122"/>
    </row>
    <row r="14" spans="2:10" ht="42" customHeight="1" x14ac:dyDescent="0.2">
      <c r="D14" s="1372" t="s">
        <v>86</v>
      </c>
      <c r="E14" s="1373"/>
      <c r="F14" s="1373"/>
      <c r="G14" s="1373"/>
      <c r="H14" s="1373"/>
      <c r="I14" s="1373"/>
    </row>
    <row r="15" spans="2:10" x14ac:dyDescent="0.2">
      <c r="D15" s="476" t="s">
        <v>87</v>
      </c>
      <c r="E15" s="476" t="s">
        <v>88</v>
      </c>
      <c r="F15" s="476" t="s">
        <v>89</v>
      </c>
      <c r="G15" s="476" t="s">
        <v>90</v>
      </c>
      <c r="H15" s="476" t="s">
        <v>91</v>
      </c>
      <c r="I15" s="476" t="s">
        <v>92</v>
      </c>
    </row>
    <row r="16" spans="2:10" ht="12" customHeight="1" x14ac:dyDescent="0.2">
      <c r="C16" s="477" t="s">
        <v>71</v>
      </c>
      <c r="D16" s="478"/>
      <c r="E16" s="478"/>
      <c r="F16" s="478"/>
      <c r="G16" s="478"/>
      <c r="H16" s="478"/>
      <c r="I16" s="478"/>
    </row>
    <row r="17" spans="3:9" x14ac:dyDescent="0.2">
      <c r="C17" s="479" t="s">
        <v>330</v>
      </c>
      <c r="D17" s="480"/>
      <c r="E17" s="480"/>
      <c r="F17" s="480"/>
      <c r="G17" s="480"/>
      <c r="H17" s="480"/>
      <c r="I17" s="480"/>
    </row>
    <row r="18" spans="3:9" x14ac:dyDescent="0.2">
      <c r="C18" s="479" t="s">
        <v>132</v>
      </c>
      <c r="D18" s="480"/>
      <c r="E18" s="480"/>
      <c r="F18" s="480"/>
      <c r="G18" s="480"/>
      <c r="H18" s="480"/>
      <c r="I18" s="480"/>
    </row>
    <row r="19" spans="3:9" x14ac:dyDescent="0.2">
      <c r="C19" s="479" t="s">
        <v>61</v>
      </c>
      <c r="D19" s="480"/>
      <c r="E19" s="480"/>
      <c r="F19" s="480"/>
      <c r="G19" s="480"/>
      <c r="H19" s="480"/>
      <c r="I19" s="480"/>
    </row>
    <row r="20" spans="3:9" ht="12.75" customHeight="1" x14ac:dyDescent="0.2">
      <c r="C20" s="481"/>
      <c r="D20" s="481"/>
      <c r="E20" s="481"/>
      <c r="F20" s="481"/>
      <c r="G20" s="481"/>
      <c r="H20" s="481"/>
      <c r="I20" s="481"/>
    </row>
  </sheetData>
  <mergeCells count="6">
    <mergeCell ref="D13:I13"/>
    <mergeCell ref="D14:I14"/>
    <mergeCell ref="B2:J3"/>
    <mergeCell ref="B5:I7"/>
    <mergeCell ref="C9:I9"/>
    <mergeCell ref="D12:I12"/>
  </mergeCells>
  <phoneticPr fontId="14" type="noConversion"/>
  <pageMargins left="0.75" right="0.75" top="1" bottom="1" header="0" footer="0"/>
  <pageSetup paperSize="9" scale="8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1">
    <pageSetUpPr fitToPage="1"/>
  </sheetPr>
  <dimension ref="A4:K19"/>
  <sheetViews>
    <sheetView view="pageBreakPreview" zoomScaleNormal="75" workbookViewId="0">
      <selection activeCell="B6" sqref="B6:K6"/>
    </sheetView>
  </sheetViews>
  <sheetFormatPr baseColWidth="10" defaultRowHeight="12.75" x14ac:dyDescent="0.2"/>
  <cols>
    <col min="1" max="1" width="3.42578125" bestFit="1" customWidth="1"/>
    <col min="2" max="2" width="3.5703125" bestFit="1" customWidth="1"/>
    <col min="3" max="3" width="4.140625" bestFit="1" customWidth="1"/>
  </cols>
  <sheetData>
    <row r="4" spans="1:11" ht="38.25" customHeight="1" x14ac:dyDescent="0.2">
      <c r="A4" s="1243" t="s">
        <v>802</v>
      </c>
      <c r="B4" s="1243"/>
      <c r="C4" s="1243"/>
      <c r="D4" s="1243"/>
      <c r="E4" s="1243"/>
      <c r="F4" s="1243"/>
      <c r="G4" s="1243"/>
      <c r="H4" s="1243"/>
      <c r="I4" s="1243"/>
      <c r="J4" s="1243"/>
      <c r="K4" s="1243"/>
    </row>
    <row r="6" spans="1:11" x14ac:dyDescent="0.2">
      <c r="A6" s="21" t="s">
        <v>532</v>
      </c>
      <c r="B6" s="771" t="s">
        <v>895</v>
      </c>
      <c r="C6" s="771"/>
      <c r="D6" s="771"/>
      <c r="E6" s="771"/>
      <c r="F6" s="771"/>
      <c r="G6" s="771"/>
      <c r="H6" s="771"/>
      <c r="I6" s="771"/>
      <c r="J6" s="771"/>
      <c r="K6" s="771"/>
    </row>
    <row r="7" spans="1:11" x14ac:dyDescent="0.2">
      <c r="B7" s="21" t="s">
        <v>534</v>
      </c>
      <c r="C7" s="764" t="s">
        <v>93</v>
      </c>
      <c r="D7" s="764"/>
      <c r="E7" s="764"/>
      <c r="F7" s="764"/>
      <c r="G7" s="764"/>
      <c r="H7" s="764"/>
      <c r="I7" s="764"/>
      <c r="J7" s="764"/>
      <c r="K7" s="764"/>
    </row>
    <row r="8" spans="1:11" x14ac:dyDescent="0.2">
      <c r="B8" s="21" t="s">
        <v>535</v>
      </c>
      <c r="C8" s="765" t="s">
        <v>473</v>
      </c>
      <c r="D8" s="765"/>
      <c r="E8" s="765"/>
      <c r="F8" s="765"/>
      <c r="G8" s="765"/>
      <c r="H8" s="765"/>
      <c r="I8" s="765"/>
      <c r="J8" s="765"/>
      <c r="K8" s="765"/>
    </row>
    <row r="9" spans="1:11" ht="27" customHeight="1" x14ac:dyDescent="0.2">
      <c r="B9" s="21" t="s">
        <v>538</v>
      </c>
      <c r="C9" s="765" t="s">
        <v>25</v>
      </c>
      <c r="D9" s="765"/>
      <c r="E9" s="765"/>
      <c r="F9" s="765"/>
      <c r="G9" s="765"/>
      <c r="H9" s="765"/>
      <c r="I9" s="765"/>
      <c r="J9" s="765"/>
      <c r="K9" s="765"/>
    </row>
    <row r="10" spans="1:11" ht="25.5" customHeight="1" x14ac:dyDescent="0.2">
      <c r="B10" s="21"/>
      <c r="C10" s="765" t="s">
        <v>94</v>
      </c>
      <c r="D10" s="765"/>
      <c r="E10" s="765"/>
      <c r="F10" s="765"/>
      <c r="G10" s="765"/>
      <c r="H10" s="765"/>
      <c r="I10" s="765"/>
      <c r="J10" s="765"/>
      <c r="K10" s="765"/>
    </row>
    <row r="12" spans="1:11" x14ac:dyDescent="0.2">
      <c r="A12" s="21" t="s">
        <v>533</v>
      </c>
      <c r="B12" s="771" t="s">
        <v>543</v>
      </c>
      <c r="C12" s="771"/>
      <c r="D12" s="771"/>
      <c r="E12" s="771"/>
      <c r="F12" s="771"/>
      <c r="G12" s="771"/>
      <c r="H12" s="771"/>
      <c r="I12" s="771"/>
      <c r="J12" s="771"/>
      <c r="K12" s="771"/>
    </row>
    <row r="13" spans="1:11" x14ac:dyDescent="0.2">
      <c r="A13" s="3"/>
      <c r="B13" s="21" t="s">
        <v>534</v>
      </c>
      <c r="C13" s="763" t="s">
        <v>544</v>
      </c>
      <c r="D13" s="763"/>
      <c r="E13" s="763"/>
      <c r="F13" s="763"/>
      <c r="G13" s="763"/>
      <c r="H13" s="763"/>
      <c r="I13" s="763"/>
      <c r="J13" s="763"/>
      <c r="K13" s="763"/>
    </row>
    <row r="14" spans="1:11" x14ac:dyDescent="0.2">
      <c r="A14" s="3"/>
      <c r="B14" s="21" t="s">
        <v>535</v>
      </c>
      <c r="C14" s="772" t="s">
        <v>545</v>
      </c>
      <c r="D14" s="772"/>
      <c r="E14" s="772"/>
      <c r="F14" s="772"/>
      <c r="G14" s="772"/>
      <c r="H14" s="772"/>
      <c r="I14" s="772"/>
      <c r="J14" s="772"/>
      <c r="K14" s="772"/>
    </row>
    <row r="15" spans="1:11" x14ac:dyDescent="0.2">
      <c r="A15" s="3"/>
      <c r="C15" s="21" t="s">
        <v>546</v>
      </c>
      <c r="D15" s="763" t="s">
        <v>547</v>
      </c>
      <c r="E15" s="763"/>
      <c r="F15" s="763"/>
      <c r="G15" s="763"/>
      <c r="H15" s="763"/>
      <c r="I15" s="763"/>
      <c r="J15" s="763"/>
      <c r="K15" s="763"/>
    </row>
    <row r="16" spans="1:11" x14ac:dyDescent="0.2">
      <c r="A16" s="3"/>
      <c r="C16" s="21" t="s">
        <v>548</v>
      </c>
      <c r="D16" s="763" t="s">
        <v>549</v>
      </c>
      <c r="E16" s="763"/>
      <c r="F16" s="763"/>
      <c r="G16" s="763"/>
      <c r="H16" s="763"/>
      <c r="I16" s="763"/>
      <c r="J16" s="763"/>
      <c r="K16" s="763"/>
    </row>
    <row r="17" spans="1:11" x14ac:dyDescent="0.2">
      <c r="A17" s="3"/>
      <c r="C17" s="21" t="s">
        <v>550</v>
      </c>
      <c r="D17" s="763" t="s">
        <v>551</v>
      </c>
      <c r="E17" s="763"/>
      <c r="F17" s="763"/>
      <c r="G17" s="763"/>
      <c r="H17" s="763"/>
      <c r="I17" s="763"/>
      <c r="J17" s="763"/>
      <c r="K17" s="763"/>
    </row>
    <row r="18" spans="1:11" x14ac:dyDescent="0.2">
      <c r="A18" s="3"/>
      <c r="C18" s="21" t="s">
        <v>552</v>
      </c>
      <c r="D18" s="763" t="s">
        <v>553</v>
      </c>
      <c r="E18" s="763"/>
      <c r="F18" s="763"/>
      <c r="G18" s="763"/>
      <c r="H18" s="763"/>
      <c r="I18" s="763"/>
      <c r="J18" s="763"/>
      <c r="K18" s="763"/>
    </row>
    <row r="19" spans="1:11" x14ac:dyDescent="0.2">
      <c r="A19" s="3"/>
      <c r="C19" s="1"/>
    </row>
  </sheetData>
  <mergeCells count="13">
    <mergeCell ref="D17:K17"/>
    <mergeCell ref="D18:K18"/>
    <mergeCell ref="D15:K15"/>
    <mergeCell ref="D16:K16"/>
    <mergeCell ref="A4:K4"/>
    <mergeCell ref="B12:K12"/>
    <mergeCell ref="C13:K13"/>
    <mergeCell ref="C14:K14"/>
    <mergeCell ref="C10:K10"/>
    <mergeCell ref="B6:K6"/>
    <mergeCell ref="C7:K7"/>
    <mergeCell ref="C8:K8"/>
    <mergeCell ref="C9:K9"/>
  </mergeCells>
  <phoneticPr fontId="0" type="noConversion"/>
  <pageMargins left="0.75" right="0.75" top="0.39370078740157483" bottom="1" header="0.78740157480314965" footer="0"/>
  <pageSetup paperSize="9" scale="84" orientation="portrait" horizontalDpi="4294967292" r:id="rId1"/>
  <headerFooter alignWithMargins="0">
    <oddFooter>&amp;C&amp;8&amp;A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pageSetUpPr fitToPage="1"/>
  </sheetPr>
  <dimension ref="A1:P61"/>
  <sheetViews>
    <sheetView view="pageBreakPreview" zoomScale="85" zoomScaleNormal="100" workbookViewId="0">
      <selection activeCell="B3" sqref="B3:D3"/>
    </sheetView>
  </sheetViews>
  <sheetFormatPr baseColWidth="10" defaultRowHeight="12.75" x14ac:dyDescent="0.2"/>
  <cols>
    <col min="1" max="2" width="2.5703125" bestFit="1" customWidth="1"/>
    <col min="3" max="3" width="8.85546875" bestFit="1" customWidth="1"/>
    <col min="4" max="4" width="22.7109375" customWidth="1"/>
    <col min="5" max="5" width="20.7109375" customWidth="1"/>
    <col min="6" max="6" width="19.42578125" customWidth="1"/>
    <col min="7" max="7" width="17.42578125" bestFit="1" customWidth="1"/>
    <col min="8" max="8" width="19.42578125" customWidth="1"/>
    <col min="9" max="9" width="18.28515625" bestFit="1" customWidth="1"/>
    <col min="10" max="10" width="18.85546875" bestFit="1" customWidth="1"/>
    <col min="11" max="11" width="16" bestFit="1" customWidth="1"/>
    <col min="12" max="12" width="16.28515625" customWidth="1"/>
    <col min="13" max="15" width="16" bestFit="1" customWidth="1"/>
  </cols>
  <sheetData>
    <row r="1" spans="1:13" ht="36" customHeight="1" thickBot="1" x14ac:dyDescent="0.25">
      <c r="A1" s="996" t="s">
        <v>803</v>
      </c>
      <c r="B1" s="997"/>
      <c r="C1" s="997"/>
      <c r="D1" s="997"/>
      <c r="E1" s="997"/>
      <c r="F1" s="997"/>
      <c r="G1" s="997"/>
      <c r="H1" s="997"/>
      <c r="I1" s="997"/>
      <c r="J1" s="998"/>
      <c r="K1" s="114"/>
      <c r="L1" s="114"/>
    </row>
    <row r="2" spans="1:13" ht="25.5" customHeight="1" x14ac:dyDescent="0.2">
      <c r="B2" s="114"/>
      <c r="C2" s="114"/>
      <c r="D2" s="114"/>
      <c r="E2" s="114"/>
      <c r="F2" s="114"/>
      <c r="G2" s="114"/>
      <c r="H2" s="114"/>
      <c r="I2" s="114"/>
      <c r="J2" s="114"/>
      <c r="K2" s="114"/>
      <c r="L2" s="114"/>
    </row>
    <row r="3" spans="1:13" x14ac:dyDescent="0.2">
      <c r="A3" s="9" t="s">
        <v>532</v>
      </c>
      <c r="B3" s="771" t="s">
        <v>895</v>
      </c>
      <c r="C3" s="1377"/>
      <c r="D3" s="1377"/>
    </row>
    <row r="4" spans="1:13" x14ac:dyDescent="0.2">
      <c r="B4" s="34" t="s">
        <v>534</v>
      </c>
      <c r="C4" s="764" t="s">
        <v>95</v>
      </c>
      <c r="D4" s="764"/>
      <c r="E4" s="764"/>
      <c r="F4" s="764"/>
      <c r="G4" s="764"/>
      <c r="H4" s="764"/>
      <c r="I4" s="764"/>
      <c r="J4" s="113"/>
      <c r="K4" s="113"/>
      <c r="L4" s="113"/>
    </row>
    <row r="5" spans="1:13" x14ac:dyDescent="0.2">
      <c r="B5" s="34" t="s">
        <v>535</v>
      </c>
      <c r="C5" s="764" t="s">
        <v>472</v>
      </c>
      <c r="D5" s="764"/>
      <c r="E5" s="764"/>
      <c r="F5" s="764"/>
      <c r="G5" s="764"/>
      <c r="H5" s="764"/>
      <c r="I5" s="764"/>
      <c r="J5" s="113"/>
      <c r="K5" s="113"/>
      <c r="L5" s="113"/>
    </row>
    <row r="6" spans="1:13" x14ac:dyDescent="0.2">
      <c r="B6" s="416" t="s">
        <v>538</v>
      </c>
      <c r="C6" s="411" t="s">
        <v>28</v>
      </c>
      <c r="D6" s="417"/>
      <c r="E6" s="417"/>
      <c r="F6" s="417"/>
      <c r="G6" s="417"/>
      <c r="H6" s="417"/>
      <c r="I6" s="417"/>
      <c r="J6" s="417"/>
      <c r="K6" s="113"/>
      <c r="L6" s="113"/>
    </row>
    <row r="7" spans="1:13" ht="13.5" thickBot="1" x14ac:dyDescent="0.25"/>
    <row r="8" spans="1:13" ht="15" customHeight="1" x14ac:dyDescent="0.2">
      <c r="C8" s="1041" t="s">
        <v>109</v>
      </c>
      <c r="D8" s="1042"/>
      <c r="E8" s="1042"/>
      <c r="F8" s="1042"/>
      <c r="G8" s="1042"/>
      <c r="H8" s="1042"/>
      <c r="I8" s="1042"/>
      <c r="J8" s="1043"/>
    </row>
    <row r="9" spans="1:13" ht="15" customHeight="1" x14ac:dyDescent="0.2">
      <c r="C9" s="1383" t="s">
        <v>896</v>
      </c>
      <c r="D9" s="1122"/>
      <c r="E9" s="1122"/>
      <c r="F9" s="1122"/>
      <c r="G9" s="1122"/>
      <c r="H9" s="1122"/>
      <c r="I9" s="1122"/>
      <c r="J9" s="1384"/>
    </row>
    <row r="10" spans="1:13" ht="35.25" customHeight="1" x14ac:dyDescent="0.2">
      <c r="C10" s="1381" t="s">
        <v>305</v>
      </c>
      <c r="D10" s="1112"/>
      <c r="E10" s="1112"/>
      <c r="F10" s="1112"/>
      <c r="G10" s="1112"/>
      <c r="H10" s="1112"/>
      <c r="I10" s="1112"/>
      <c r="J10" s="1382"/>
    </row>
    <row r="11" spans="1:13" ht="46.5" customHeight="1" x14ac:dyDescent="0.2">
      <c r="C11" s="485" t="s">
        <v>108</v>
      </c>
      <c r="D11" s="112" t="s">
        <v>97</v>
      </c>
      <c r="E11" s="112" t="s">
        <v>96</v>
      </c>
      <c r="F11" s="112" t="s">
        <v>24</v>
      </c>
      <c r="G11" s="112" t="s">
        <v>223</v>
      </c>
      <c r="H11" s="112" t="s">
        <v>224</v>
      </c>
      <c r="I11" s="112" t="s">
        <v>27</v>
      </c>
      <c r="J11" s="674" t="s">
        <v>26</v>
      </c>
      <c r="K11" s="154"/>
      <c r="L11" s="17"/>
      <c r="M11" s="127"/>
    </row>
    <row r="12" spans="1:13" x14ac:dyDescent="0.2">
      <c r="C12" s="1378"/>
      <c r="D12" s="224" t="s">
        <v>99</v>
      </c>
      <c r="E12" s="227"/>
      <c r="F12" s="230"/>
      <c r="G12" s="419"/>
      <c r="H12" s="419"/>
      <c r="I12" s="419"/>
      <c r="J12" s="486"/>
      <c r="K12" s="153"/>
      <c r="L12" s="155"/>
      <c r="M12" s="127"/>
    </row>
    <row r="13" spans="1:13" x14ac:dyDescent="0.2">
      <c r="C13" s="1379"/>
      <c r="D13" s="225" t="s">
        <v>98</v>
      </c>
      <c r="E13" s="228"/>
      <c r="F13" s="231"/>
      <c r="G13" s="418"/>
      <c r="H13" s="418"/>
      <c r="I13" s="418"/>
      <c r="J13" s="487"/>
      <c r="K13" s="153"/>
      <c r="L13" s="155"/>
      <c r="M13" s="127"/>
    </row>
    <row r="14" spans="1:13" x14ac:dyDescent="0.2">
      <c r="C14" s="1379"/>
      <c r="D14" s="225" t="s">
        <v>100</v>
      </c>
      <c r="E14" s="228"/>
      <c r="F14" s="231"/>
      <c r="G14" s="418"/>
      <c r="H14" s="418"/>
      <c r="I14" s="418"/>
      <c r="J14" s="487"/>
      <c r="K14" s="153"/>
      <c r="L14" s="155"/>
      <c r="M14" s="127"/>
    </row>
    <row r="15" spans="1:13" x14ac:dyDescent="0.2">
      <c r="C15" s="1379"/>
      <c r="D15" s="225" t="s">
        <v>101</v>
      </c>
      <c r="E15" s="228"/>
      <c r="F15" s="231"/>
      <c r="G15" s="418"/>
      <c r="H15" s="418"/>
      <c r="I15" s="418"/>
      <c r="J15" s="487"/>
      <c r="K15" s="153"/>
      <c r="L15" s="155"/>
      <c r="M15" s="127"/>
    </row>
    <row r="16" spans="1:13" x14ac:dyDescent="0.2">
      <c r="C16" s="1379"/>
      <c r="D16" s="225" t="s">
        <v>102</v>
      </c>
      <c r="E16" s="228"/>
      <c r="F16" s="231"/>
      <c r="G16" s="418"/>
      <c r="H16" s="418"/>
      <c r="I16" s="418"/>
      <c r="J16" s="487"/>
      <c r="K16" s="153"/>
      <c r="L16" s="155"/>
      <c r="M16" s="127"/>
    </row>
    <row r="17" spans="2:15" x14ac:dyDescent="0.2">
      <c r="C17" s="1379"/>
      <c r="D17" s="225" t="s">
        <v>103</v>
      </c>
      <c r="E17" s="228"/>
      <c r="F17" s="231"/>
      <c r="G17" s="418"/>
      <c r="H17" s="418"/>
      <c r="I17" s="418"/>
      <c r="J17" s="487"/>
      <c r="K17" s="153"/>
      <c r="L17" s="155"/>
      <c r="M17" s="127"/>
    </row>
    <row r="18" spans="2:15" x14ac:dyDescent="0.2">
      <c r="C18" s="1379"/>
      <c r="D18" s="225" t="s">
        <v>104</v>
      </c>
      <c r="E18" s="228"/>
      <c r="F18" s="231"/>
      <c r="G18" s="418"/>
      <c r="H18" s="418"/>
      <c r="I18" s="418"/>
      <c r="J18" s="487"/>
      <c r="K18" s="153"/>
      <c r="L18" s="155"/>
      <c r="M18" s="127"/>
    </row>
    <row r="19" spans="2:15" x14ac:dyDescent="0.2">
      <c r="C19" s="1379"/>
      <c r="D19" s="225" t="s">
        <v>105</v>
      </c>
      <c r="E19" s="228"/>
      <c r="F19" s="231"/>
      <c r="G19" s="418"/>
      <c r="H19" s="418"/>
      <c r="I19" s="418"/>
      <c r="J19" s="487"/>
      <c r="K19" s="153"/>
      <c r="L19" s="155"/>
      <c r="M19" s="127"/>
    </row>
    <row r="20" spans="2:15" x14ac:dyDescent="0.2">
      <c r="C20" s="1379"/>
      <c r="D20" s="225" t="s">
        <v>106</v>
      </c>
      <c r="E20" s="228"/>
      <c r="F20" s="231"/>
      <c r="G20" s="418"/>
      <c r="H20" s="418"/>
      <c r="I20" s="418"/>
      <c r="J20" s="487"/>
      <c r="K20" s="153"/>
      <c r="L20" s="155"/>
      <c r="M20" s="127"/>
    </row>
    <row r="21" spans="2:15" x14ac:dyDescent="0.2">
      <c r="C21" s="1379"/>
      <c r="D21" s="226" t="s">
        <v>107</v>
      </c>
      <c r="E21" s="229"/>
      <c r="F21" s="232"/>
      <c r="G21" s="420"/>
      <c r="H21" s="420"/>
      <c r="I21" s="420"/>
      <c r="J21" s="488"/>
      <c r="K21" s="153"/>
      <c r="L21" s="155"/>
      <c r="M21" s="127"/>
    </row>
    <row r="22" spans="2:15" x14ac:dyDescent="0.2">
      <c r="C22" s="1378"/>
      <c r="D22" s="224" t="s">
        <v>99</v>
      </c>
      <c r="E22" s="227"/>
      <c r="F22" s="230"/>
      <c r="G22" s="230"/>
      <c r="H22" s="230"/>
      <c r="I22" s="230"/>
      <c r="J22" s="489"/>
      <c r="K22" s="153"/>
      <c r="L22" s="155"/>
      <c r="M22" s="127"/>
    </row>
    <row r="23" spans="2:15" ht="12" customHeight="1" x14ac:dyDescent="0.2">
      <c r="C23" s="1379"/>
      <c r="D23" s="225" t="s">
        <v>98</v>
      </c>
      <c r="E23" s="228"/>
      <c r="F23" s="231"/>
      <c r="G23" s="231"/>
      <c r="H23" s="231"/>
      <c r="I23" s="231"/>
      <c r="J23" s="487"/>
    </row>
    <row r="24" spans="2:15" ht="12" customHeight="1" x14ac:dyDescent="0.2">
      <c r="C24" s="1379"/>
      <c r="D24" s="225" t="s">
        <v>100</v>
      </c>
      <c r="E24" s="228"/>
      <c r="F24" s="231"/>
      <c r="G24" s="231"/>
      <c r="H24" s="231"/>
      <c r="I24" s="231"/>
      <c r="J24" s="487"/>
    </row>
    <row r="25" spans="2:15" ht="12" customHeight="1" x14ac:dyDescent="0.2">
      <c r="B25" s="11"/>
      <c r="C25" s="1379"/>
      <c r="D25" s="225" t="s">
        <v>101</v>
      </c>
      <c r="E25" s="228"/>
      <c r="F25" s="231"/>
      <c r="G25" s="231"/>
      <c r="H25" s="231"/>
      <c r="I25" s="231"/>
      <c r="J25" s="487"/>
      <c r="K25" s="152"/>
      <c r="L25" s="152"/>
      <c r="M25" s="152"/>
      <c r="N25" s="152"/>
      <c r="O25" s="152"/>
    </row>
    <row r="26" spans="2:15" ht="12" customHeight="1" x14ac:dyDescent="0.2">
      <c r="B26" s="11"/>
      <c r="C26" s="1379"/>
      <c r="D26" s="225" t="s">
        <v>102</v>
      </c>
      <c r="E26" s="228"/>
      <c r="F26" s="231"/>
      <c r="G26" s="231"/>
      <c r="H26" s="231"/>
      <c r="I26" s="231"/>
      <c r="J26" s="487"/>
      <c r="K26" s="127"/>
      <c r="L26" s="127"/>
      <c r="M26" s="127"/>
      <c r="N26" s="127"/>
      <c r="O26" s="127"/>
    </row>
    <row r="27" spans="2:15" x14ac:dyDescent="0.2">
      <c r="B27" s="11"/>
      <c r="C27" s="1379"/>
      <c r="D27" s="225" t="s">
        <v>103</v>
      </c>
      <c r="E27" s="228"/>
      <c r="F27" s="231"/>
      <c r="G27" s="231"/>
      <c r="H27" s="231"/>
      <c r="I27" s="231"/>
      <c r="J27" s="487"/>
      <c r="K27" s="57"/>
      <c r="L27" s="57"/>
      <c r="M27" s="57"/>
      <c r="N27" s="57"/>
      <c r="O27" s="57"/>
    </row>
    <row r="28" spans="2:15" x14ac:dyDescent="0.2">
      <c r="B28" s="11"/>
      <c r="C28" s="1379"/>
      <c r="D28" s="225" t="s">
        <v>104</v>
      </c>
      <c r="E28" s="228"/>
      <c r="F28" s="231"/>
      <c r="G28" s="231"/>
      <c r="H28" s="231"/>
      <c r="I28" s="231"/>
      <c r="J28" s="487"/>
      <c r="K28" s="12"/>
      <c r="L28" s="12"/>
      <c r="M28" s="12"/>
      <c r="N28" s="12"/>
      <c r="O28" s="12"/>
    </row>
    <row r="29" spans="2:15" x14ac:dyDescent="0.2">
      <c r="B29" s="11"/>
      <c r="C29" s="1379"/>
      <c r="D29" s="225" t="s">
        <v>105</v>
      </c>
      <c r="E29" s="228"/>
      <c r="F29" s="231"/>
      <c r="G29" s="231"/>
      <c r="H29" s="231"/>
      <c r="I29" s="231"/>
      <c r="J29" s="487"/>
      <c r="K29" s="153"/>
      <c r="L29" s="153"/>
      <c r="M29" s="153"/>
      <c r="N29" s="153"/>
      <c r="O29" s="153"/>
    </row>
    <row r="30" spans="2:15" x14ac:dyDescent="0.2">
      <c r="B30" s="11"/>
      <c r="C30" s="1379"/>
      <c r="D30" s="225" t="s">
        <v>106</v>
      </c>
      <c r="E30" s="228"/>
      <c r="F30" s="231"/>
      <c r="G30" s="231"/>
      <c r="H30" s="231"/>
      <c r="I30" s="231"/>
      <c r="J30" s="487"/>
      <c r="K30" s="48"/>
      <c r="L30" s="48"/>
      <c r="M30" s="48"/>
      <c r="N30" s="48"/>
      <c r="O30" s="48"/>
    </row>
    <row r="31" spans="2:15" x14ac:dyDescent="0.2">
      <c r="B31" s="11"/>
      <c r="C31" s="1379"/>
      <c r="D31" s="226" t="s">
        <v>107</v>
      </c>
      <c r="E31" s="229"/>
      <c r="F31" s="232"/>
      <c r="G31" s="232"/>
      <c r="H31" s="232"/>
      <c r="I31" s="232"/>
      <c r="J31" s="490"/>
      <c r="K31" s="150"/>
      <c r="L31" s="150"/>
      <c r="M31" s="150"/>
      <c r="N31" s="150"/>
      <c r="O31" s="150"/>
    </row>
    <row r="32" spans="2:15" x14ac:dyDescent="0.2">
      <c r="B32" s="11"/>
      <c r="C32" s="1378"/>
      <c r="D32" s="224" t="s">
        <v>99</v>
      </c>
      <c r="E32" s="227"/>
      <c r="F32" s="230"/>
      <c r="G32" s="230"/>
      <c r="H32" s="230"/>
      <c r="I32" s="230"/>
      <c r="J32" s="489"/>
      <c r="K32" s="150"/>
      <c r="L32" s="150"/>
      <c r="M32" s="150"/>
      <c r="N32" s="150"/>
      <c r="O32" s="150"/>
    </row>
    <row r="33" spans="2:16" x14ac:dyDescent="0.2">
      <c r="B33" s="11"/>
      <c r="C33" s="1379"/>
      <c r="D33" s="225" t="s">
        <v>98</v>
      </c>
      <c r="E33" s="228"/>
      <c r="F33" s="231"/>
      <c r="G33" s="231"/>
      <c r="H33" s="231"/>
      <c r="I33" s="231"/>
      <c r="J33" s="487"/>
      <c r="K33" s="151"/>
      <c r="L33" s="151"/>
      <c r="M33" s="151"/>
      <c r="N33" s="151"/>
      <c r="O33" s="151"/>
    </row>
    <row r="34" spans="2:16" x14ac:dyDescent="0.2">
      <c r="B34" s="11"/>
      <c r="C34" s="1379"/>
      <c r="D34" s="225" t="s">
        <v>100</v>
      </c>
      <c r="E34" s="228"/>
      <c r="F34" s="231"/>
      <c r="G34" s="231"/>
      <c r="H34" s="231"/>
      <c r="I34" s="231"/>
      <c r="J34" s="487"/>
      <c r="K34" s="149"/>
      <c r="L34" s="149"/>
      <c r="M34" s="149"/>
      <c r="N34" s="149"/>
      <c r="O34" s="149"/>
    </row>
    <row r="35" spans="2:16" x14ac:dyDescent="0.2">
      <c r="B35" s="11"/>
      <c r="C35" s="1379"/>
      <c r="D35" s="225" t="s">
        <v>101</v>
      </c>
      <c r="E35" s="228"/>
      <c r="F35" s="231"/>
      <c r="G35" s="231"/>
      <c r="H35" s="231"/>
      <c r="I35" s="231"/>
      <c r="J35" s="487"/>
      <c r="K35" s="11"/>
      <c r="L35" s="11"/>
      <c r="M35" s="11"/>
      <c r="N35" s="11"/>
      <c r="O35" s="11"/>
    </row>
    <row r="36" spans="2:16" ht="12" customHeight="1" x14ac:dyDescent="0.2">
      <c r="B36" s="11"/>
      <c r="C36" s="1379"/>
      <c r="D36" s="225" t="s">
        <v>102</v>
      </c>
      <c r="E36" s="228"/>
      <c r="F36" s="231"/>
      <c r="G36" s="231"/>
      <c r="H36" s="231"/>
      <c r="I36" s="231"/>
      <c r="J36" s="487"/>
      <c r="K36" s="11"/>
      <c r="L36" s="11"/>
      <c r="M36" s="11"/>
      <c r="N36" s="11"/>
      <c r="O36" s="11"/>
    </row>
    <row r="37" spans="2:16" x14ac:dyDescent="0.2">
      <c r="B37" s="11"/>
      <c r="C37" s="1379"/>
      <c r="D37" s="225" t="s">
        <v>103</v>
      </c>
      <c r="E37" s="228"/>
      <c r="F37" s="231"/>
      <c r="G37" s="231"/>
      <c r="H37" s="231"/>
      <c r="I37" s="231"/>
      <c r="J37" s="487"/>
      <c r="K37" s="48"/>
      <c r="L37" s="48"/>
      <c r="M37" s="48"/>
      <c r="N37" s="48"/>
      <c r="O37" s="48"/>
    </row>
    <row r="38" spans="2:16" x14ac:dyDescent="0.2">
      <c r="B38" s="11"/>
      <c r="C38" s="1379"/>
      <c r="D38" s="225" t="s">
        <v>104</v>
      </c>
      <c r="E38" s="228"/>
      <c r="F38" s="231"/>
      <c r="G38" s="231"/>
      <c r="H38" s="231"/>
      <c r="I38" s="231"/>
      <c r="J38" s="487"/>
      <c r="K38" s="150"/>
      <c r="L38" s="150"/>
      <c r="M38" s="150"/>
      <c r="N38" s="150"/>
      <c r="O38" s="150"/>
    </row>
    <row r="39" spans="2:16" x14ac:dyDescent="0.2">
      <c r="B39" s="11"/>
      <c r="C39" s="1379"/>
      <c r="D39" s="225" t="s">
        <v>105</v>
      </c>
      <c r="E39" s="228"/>
      <c r="F39" s="231"/>
      <c r="G39" s="231"/>
      <c r="H39" s="231"/>
      <c r="I39" s="231"/>
      <c r="J39" s="487"/>
      <c r="K39" s="150"/>
      <c r="L39" s="150"/>
      <c r="M39" s="150"/>
      <c r="N39" s="150"/>
      <c r="O39" s="150"/>
    </row>
    <row r="40" spans="2:16" x14ac:dyDescent="0.2">
      <c r="B40" s="11"/>
      <c r="C40" s="1379"/>
      <c r="D40" s="225" t="s">
        <v>106</v>
      </c>
      <c r="E40" s="228"/>
      <c r="F40" s="231"/>
      <c r="G40" s="231"/>
      <c r="H40" s="231"/>
      <c r="I40" s="231"/>
      <c r="J40" s="487"/>
      <c r="K40" s="151"/>
      <c r="L40" s="151"/>
      <c r="M40" s="151"/>
      <c r="N40" s="151"/>
      <c r="O40" s="151"/>
    </row>
    <row r="41" spans="2:16" ht="13.5" thickBot="1" x14ac:dyDescent="0.25">
      <c r="B41" s="11"/>
      <c r="C41" s="1380"/>
      <c r="D41" s="491" t="s">
        <v>107</v>
      </c>
      <c r="E41" s="492"/>
      <c r="F41" s="493"/>
      <c r="G41" s="493"/>
      <c r="H41" s="493"/>
      <c r="I41" s="493"/>
      <c r="J41" s="494"/>
      <c r="K41" s="149"/>
      <c r="L41" s="149"/>
      <c r="M41" s="149"/>
      <c r="N41" s="149"/>
      <c r="O41" s="149"/>
    </row>
    <row r="42" spans="2:16" x14ac:dyDescent="0.2">
      <c r="B42" s="11"/>
      <c r="C42" s="148"/>
      <c r="D42" s="149"/>
      <c r="E42" s="149"/>
      <c r="F42" s="149"/>
      <c r="G42" s="149"/>
      <c r="H42" s="149"/>
      <c r="I42" s="149"/>
      <c r="J42" s="149"/>
      <c r="K42" s="149"/>
      <c r="L42" s="149"/>
      <c r="M42" s="149"/>
      <c r="N42" s="149"/>
      <c r="O42" s="149"/>
    </row>
    <row r="43" spans="2:16" x14ac:dyDescent="0.2">
      <c r="B43" s="11"/>
      <c r="C43" s="152"/>
      <c r="D43" s="152"/>
      <c r="E43" s="152"/>
      <c r="F43" s="152"/>
      <c r="G43" s="152"/>
      <c r="H43" s="152"/>
      <c r="I43" s="152"/>
      <c r="J43" s="152"/>
      <c r="K43" s="152"/>
      <c r="L43" s="152"/>
      <c r="M43" s="152"/>
      <c r="N43" s="152"/>
      <c r="O43" s="152"/>
    </row>
    <row r="44" spans="2:16" x14ac:dyDescent="0.2">
      <c r="B44" s="11"/>
      <c r="C44" s="152"/>
      <c r="D44" s="152"/>
      <c r="E44" s="152"/>
      <c r="F44" s="152"/>
      <c r="G44" s="152"/>
      <c r="H44" s="152"/>
      <c r="I44" s="152"/>
      <c r="J44" s="152"/>
      <c r="K44" s="152"/>
      <c r="L44" s="152"/>
      <c r="M44" s="152"/>
      <c r="N44" s="152"/>
      <c r="O44" s="152"/>
    </row>
    <row r="45" spans="2:16" x14ac:dyDescent="0.2">
      <c r="B45" s="11"/>
      <c r="C45" s="127"/>
      <c r="D45" s="125"/>
      <c r="E45" s="125"/>
      <c r="F45" s="125"/>
      <c r="G45" s="125"/>
      <c r="H45" s="125"/>
      <c r="I45" s="125"/>
      <c r="J45" s="125"/>
      <c r="K45" s="125"/>
      <c r="L45" s="125"/>
      <c r="M45" s="125"/>
      <c r="N45" s="125"/>
      <c r="O45" s="125"/>
    </row>
    <row r="46" spans="2:16" x14ac:dyDescent="0.2">
      <c r="B46" s="11"/>
      <c r="C46" s="127"/>
      <c r="D46" s="12"/>
      <c r="E46" s="12"/>
      <c r="F46" s="12"/>
      <c r="G46" s="12"/>
      <c r="H46" s="12"/>
      <c r="I46" s="12"/>
      <c r="J46" s="12"/>
      <c r="K46" s="12"/>
      <c r="L46" s="12"/>
      <c r="M46" s="12"/>
      <c r="N46" s="12"/>
      <c r="O46" s="12"/>
    </row>
    <row r="47" spans="2:16" ht="25.5" customHeight="1" x14ac:dyDescent="0.2">
      <c r="B47" s="11"/>
      <c r="C47" s="127"/>
      <c r="D47" s="154"/>
      <c r="E47" s="154"/>
      <c r="F47" s="154"/>
      <c r="G47" s="154"/>
      <c r="H47" s="154"/>
      <c r="I47" s="154"/>
      <c r="J47" s="154"/>
      <c r="K47" s="154"/>
      <c r="L47" s="154"/>
      <c r="M47" s="154"/>
      <c r="N47" s="154"/>
      <c r="O47" s="154"/>
      <c r="P47" s="11"/>
    </row>
    <row r="48" spans="2:16" x14ac:dyDescent="0.2">
      <c r="B48" s="11"/>
      <c r="C48" s="11"/>
      <c r="D48" s="48"/>
      <c r="E48" s="48"/>
      <c r="F48" s="48"/>
      <c r="G48" s="48"/>
      <c r="H48" s="48"/>
      <c r="I48" s="48"/>
      <c r="J48" s="48"/>
      <c r="K48" s="48"/>
      <c r="L48" s="48"/>
      <c r="M48" s="48"/>
      <c r="N48" s="48"/>
      <c r="O48" s="48"/>
    </row>
    <row r="49" spans="2:15" x14ac:dyDescent="0.2">
      <c r="B49" s="11"/>
      <c r="C49" s="148"/>
      <c r="D49" s="11"/>
      <c r="E49" s="11"/>
      <c r="F49" s="11"/>
      <c r="G49" s="11"/>
      <c r="H49" s="11"/>
      <c r="I49" s="11"/>
      <c r="J49" s="11"/>
      <c r="K49" s="11"/>
      <c r="L49" s="11"/>
      <c r="M49" s="11"/>
      <c r="N49" s="11"/>
      <c r="O49" s="11"/>
    </row>
    <row r="50" spans="2:15" x14ac:dyDescent="0.2">
      <c r="B50" s="11"/>
      <c r="C50" s="148"/>
      <c r="D50" s="11"/>
      <c r="E50" s="11"/>
      <c r="F50" s="11"/>
      <c r="G50" s="11"/>
      <c r="H50" s="11"/>
      <c r="I50" s="11"/>
      <c r="J50" s="11"/>
      <c r="K50" s="11"/>
      <c r="L50" s="11"/>
      <c r="M50" s="11"/>
      <c r="N50" s="11"/>
      <c r="O50" s="11"/>
    </row>
    <row r="51" spans="2:15" x14ac:dyDescent="0.2">
      <c r="B51" s="11"/>
      <c r="C51" s="148"/>
      <c r="D51" s="11"/>
      <c r="E51" s="11"/>
      <c r="F51" s="11"/>
      <c r="G51" s="11"/>
      <c r="H51" s="11"/>
      <c r="I51" s="11"/>
      <c r="J51" s="11"/>
      <c r="K51" s="11"/>
      <c r="L51" s="11"/>
      <c r="M51" s="11"/>
      <c r="N51" s="11"/>
      <c r="O51" s="11"/>
    </row>
    <row r="52" spans="2:15" x14ac:dyDescent="0.2">
      <c r="B52" s="11"/>
      <c r="C52" s="148"/>
      <c r="D52" s="11"/>
      <c r="E52" s="11"/>
      <c r="F52" s="11"/>
      <c r="G52" s="11"/>
      <c r="H52" s="11"/>
      <c r="I52" s="11"/>
      <c r="J52" s="11"/>
      <c r="K52" s="11"/>
      <c r="L52" s="11"/>
      <c r="M52" s="11"/>
      <c r="N52" s="11"/>
      <c r="O52" s="11"/>
    </row>
    <row r="53" spans="2:15" x14ac:dyDescent="0.2">
      <c r="B53" s="11"/>
      <c r="C53" s="148"/>
      <c r="D53" s="11"/>
      <c r="E53" s="11"/>
      <c r="F53" s="11"/>
      <c r="G53" s="11"/>
      <c r="H53" s="11"/>
      <c r="I53" s="11"/>
      <c r="J53" s="11"/>
      <c r="K53" s="11"/>
      <c r="L53" s="11"/>
      <c r="M53" s="11"/>
      <c r="N53" s="11"/>
      <c r="O53" s="11"/>
    </row>
    <row r="54" spans="2:15" x14ac:dyDescent="0.2">
      <c r="B54" s="11"/>
      <c r="C54" s="148"/>
      <c r="D54" s="11"/>
      <c r="E54" s="11"/>
      <c r="F54" s="11"/>
      <c r="G54" s="11"/>
      <c r="H54" s="11"/>
      <c r="I54" s="11"/>
      <c r="J54" s="11"/>
      <c r="K54" s="11"/>
      <c r="L54" s="11"/>
      <c r="M54" s="11"/>
      <c r="N54" s="11"/>
      <c r="O54" s="11"/>
    </row>
    <row r="55" spans="2:15" ht="12" customHeight="1" x14ac:dyDescent="0.2">
      <c r="B55" s="11"/>
      <c r="C55" s="11"/>
      <c r="D55" s="11"/>
      <c r="E55" s="11"/>
      <c r="F55" s="11"/>
      <c r="G55" s="11"/>
      <c r="H55" s="11"/>
      <c r="I55" s="11"/>
      <c r="J55" s="11"/>
      <c r="K55" s="11"/>
      <c r="L55" s="11"/>
      <c r="M55" s="11"/>
      <c r="N55" s="11"/>
      <c r="O55" s="11"/>
    </row>
    <row r="56" spans="2:15" x14ac:dyDescent="0.2">
      <c r="B56" s="11"/>
      <c r="C56" s="11"/>
      <c r="D56" s="48"/>
      <c r="E56" s="48"/>
      <c r="F56" s="48"/>
      <c r="G56" s="48"/>
      <c r="H56" s="48"/>
      <c r="I56" s="48"/>
      <c r="J56" s="48"/>
      <c r="K56" s="48"/>
      <c r="L56" s="48"/>
      <c r="M56" s="48"/>
      <c r="N56" s="48"/>
      <c r="O56" s="48"/>
    </row>
    <row r="57" spans="2:15" x14ac:dyDescent="0.2">
      <c r="B57" s="11"/>
      <c r="C57" s="148"/>
      <c r="D57" s="11"/>
      <c r="E57" s="11"/>
      <c r="F57" s="11"/>
      <c r="G57" s="11"/>
      <c r="H57" s="11"/>
      <c r="I57" s="11"/>
      <c r="J57" s="11"/>
      <c r="K57" s="11"/>
      <c r="L57" s="11"/>
      <c r="M57" s="11"/>
      <c r="N57" s="11"/>
      <c r="O57" s="11"/>
    </row>
    <row r="58" spans="2:15" x14ac:dyDescent="0.2">
      <c r="B58" s="11"/>
      <c r="C58" s="148"/>
      <c r="D58" s="11"/>
      <c r="E58" s="11"/>
      <c r="F58" s="11"/>
      <c r="G58" s="11"/>
      <c r="H58" s="11"/>
      <c r="I58" s="11"/>
      <c r="J58" s="11"/>
      <c r="K58" s="11"/>
      <c r="L58" s="11"/>
      <c r="M58" s="11"/>
      <c r="N58" s="11"/>
      <c r="O58" s="11"/>
    </row>
    <row r="59" spans="2:15" x14ac:dyDescent="0.2">
      <c r="B59" s="11"/>
      <c r="C59" s="148"/>
      <c r="D59" s="11"/>
      <c r="E59" s="11"/>
      <c r="F59" s="11"/>
      <c r="G59" s="11"/>
      <c r="H59" s="11"/>
      <c r="I59" s="11"/>
      <c r="J59" s="11"/>
      <c r="K59" s="11"/>
      <c r="L59" s="11"/>
      <c r="M59" s="11"/>
      <c r="N59" s="11"/>
      <c r="O59" s="11"/>
    </row>
    <row r="60" spans="2:15" x14ac:dyDescent="0.2">
      <c r="B60" s="11"/>
      <c r="C60" s="148"/>
      <c r="D60" s="11"/>
      <c r="E60" s="11"/>
      <c r="F60" s="11"/>
      <c r="G60" s="11"/>
      <c r="H60" s="11"/>
      <c r="I60" s="11"/>
      <c r="J60" s="11"/>
      <c r="K60" s="11"/>
      <c r="L60" s="11"/>
      <c r="M60" s="11"/>
      <c r="N60" s="11"/>
      <c r="O60" s="11"/>
    </row>
    <row r="61" spans="2:15" x14ac:dyDescent="0.2">
      <c r="B61" s="11"/>
      <c r="C61" s="148"/>
      <c r="D61" s="11"/>
      <c r="E61" s="11"/>
      <c r="F61" s="11"/>
      <c r="G61" s="11"/>
      <c r="H61" s="11"/>
      <c r="I61" s="11"/>
      <c r="J61" s="11"/>
      <c r="K61" s="11"/>
      <c r="L61" s="11"/>
      <c r="M61" s="11"/>
      <c r="N61" s="11"/>
      <c r="O61" s="11"/>
    </row>
  </sheetData>
  <mergeCells count="10">
    <mergeCell ref="A1:J1"/>
    <mergeCell ref="B3:D3"/>
    <mergeCell ref="C5:I5"/>
    <mergeCell ref="C32:C41"/>
    <mergeCell ref="C4:I4"/>
    <mergeCell ref="C12:C21"/>
    <mergeCell ref="C22:C31"/>
    <mergeCell ref="C10:J10"/>
    <mergeCell ref="C9:J9"/>
    <mergeCell ref="C8:J8"/>
  </mergeCells>
  <phoneticPr fontId="0" type="noConversion"/>
  <printOptions horizontalCentered="1"/>
  <pageMargins left="0.75" right="0.75" top="0.39370078740157483" bottom="1" header="0.78740157480314965" footer="0"/>
  <pageSetup paperSize="9" scale="57" orientation="portrait" horizontalDpi="4294967292" r:id="rId1"/>
  <headerFooter alignWithMargins="0">
    <oddFooter>&amp;C&amp;8&amp;A&amp;R&amp;8Página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3">
    <pageSetUpPr fitToPage="1"/>
  </sheetPr>
  <dimension ref="A4:K16"/>
  <sheetViews>
    <sheetView view="pageBreakPreview" zoomScaleNormal="75" zoomScaleSheetLayoutView="100" workbookViewId="0">
      <selection activeCell="B6" sqref="B6:K6"/>
    </sheetView>
  </sheetViews>
  <sheetFormatPr baseColWidth="10" defaultRowHeight="12.75" x14ac:dyDescent="0.2"/>
  <cols>
    <col min="1" max="1" width="3.42578125" bestFit="1" customWidth="1"/>
    <col min="2" max="2" width="3.5703125" bestFit="1" customWidth="1"/>
    <col min="3" max="3" width="4.140625" bestFit="1" customWidth="1"/>
    <col min="11" max="11" width="16.140625" customWidth="1"/>
  </cols>
  <sheetData>
    <row r="4" spans="1:11" ht="38.25" customHeight="1" x14ac:dyDescent="0.2">
      <c r="A4" s="1243" t="s">
        <v>804</v>
      </c>
      <c r="B4" s="1243"/>
      <c r="C4" s="1243"/>
      <c r="D4" s="1243"/>
      <c r="E4" s="1243"/>
      <c r="F4" s="1243"/>
      <c r="G4" s="1243"/>
      <c r="H4" s="1243"/>
      <c r="I4" s="1243"/>
      <c r="J4" s="1243"/>
      <c r="K4" s="1243"/>
    </row>
    <row r="6" spans="1:11" x14ac:dyDescent="0.2">
      <c r="A6" s="21" t="s">
        <v>532</v>
      </c>
      <c r="B6" s="771" t="s">
        <v>895</v>
      </c>
      <c r="C6" s="771"/>
      <c r="D6" s="771"/>
      <c r="E6" s="771"/>
      <c r="F6" s="771"/>
      <c r="G6" s="771"/>
      <c r="H6" s="771"/>
      <c r="I6" s="771"/>
      <c r="J6" s="771"/>
      <c r="K6" s="771"/>
    </row>
    <row r="7" spans="1:11" x14ac:dyDescent="0.2">
      <c r="B7" s="21" t="s">
        <v>534</v>
      </c>
      <c r="C7" s="764" t="s">
        <v>363</v>
      </c>
      <c r="D7" s="764"/>
      <c r="E7" s="764"/>
      <c r="F7" s="764"/>
      <c r="G7" s="764"/>
      <c r="H7" s="764"/>
      <c r="I7" s="764"/>
      <c r="J7" s="764"/>
      <c r="K7" s="764"/>
    </row>
    <row r="9" spans="1:11" x14ac:dyDescent="0.2">
      <c r="A9" s="21" t="s">
        <v>533</v>
      </c>
      <c r="B9" s="771" t="s">
        <v>543</v>
      </c>
      <c r="C9" s="771"/>
      <c r="D9" s="771"/>
      <c r="E9" s="771"/>
      <c r="F9" s="771"/>
      <c r="G9" s="771"/>
      <c r="H9" s="771"/>
      <c r="I9" s="771"/>
      <c r="J9" s="771"/>
      <c r="K9" s="771"/>
    </row>
    <row r="10" spans="1:11" x14ac:dyDescent="0.2">
      <c r="A10" s="3"/>
      <c r="B10" s="21" t="s">
        <v>534</v>
      </c>
      <c r="C10" s="763" t="s">
        <v>544</v>
      </c>
      <c r="D10" s="763"/>
      <c r="E10" s="763"/>
      <c r="F10" s="763"/>
      <c r="G10" s="763"/>
      <c r="H10" s="763"/>
      <c r="I10" s="763"/>
      <c r="J10" s="763"/>
      <c r="K10" s="763"/>
    </row>
    <row r="11" spans="1:11" x14ac:dyDescent="0.2">
      <c r="A11" s="3"/>
      <c r="B11" s="21" t="s">
        <v>535</v>
      </c>
      <c r="C11" s="772" t="s">
        <v>545</v>
      </c>
      <c r="D11" s="772"/>
      <c r="E11" s="772"/>
      <c r="F11" s="772"/>
      <c r="G11" s="772"/>
      <c r="H11" s="772"/>
      <c r="I11" s="772"/>
      <c r="J11" s="772"/>
      <c r="K11" s="772"/>
    </row>
    <row r="12" spans="1:11" x14ac:dyDescent="0.2">
      <c r="A12" s="3"/>
      <c r="C12" s="21" t="s">
        <v>546</v>
      </c>
      <c r="D12" s="763" t="s">
        <v>547</v>
      </c>
      <c r="E12" s="763"/>
      <c r="F12" s="763"/>
      <c r="G12" s="763"/>
      <c r="H12" s="763"/>
      <c r="I12" s="763"/>
      <c r="J12" s="763"/>
      <c r="K12" s="763"/>
    </row>
    <row r="13" spans="1:11" x14ac:dyDescent="0.2">
      <c r="A13" s="3"/>
      <c r="C13" s="21" t="s">
        <v>548</v>
      </c>
      <c r="D13" s="763" t="s">
        <v>549</v>
      </c>
      <c r="E13" s="763"/>
      <c r="F13" s="763"/>
      <c r="G13" s="763"/>
      <c r="H13" s="763"/>
      <c r="I13" s="763"/>
      <c r="J13" s="763"/>
      <c r="K13" s="763"/>
    </row>
    <row r="14" spans="1:11" x14ac:dyDescent="0.2">
      <c r="A14" s="3"/>
      <c r="C14" s="21" t="s">
        <v>550</v>
      </c>
      <c r="D14" s="763" t="s">
        <v>551</v>
      </c>
      <c r="E14" s="763"/>
      <c r="F14" s="763"/>
      <c r="G14" s="763"/>
      <c r="H14" s="763"/>
      <c r="I14" s="763"/>
      <c r="J14" s="763"/>
      <c r="K14" s="763"/>
    </row>
    <row r="15" spans="1:11" x14ac:dyDescent="0.2">
      <c r="A15" s="3"/>
      <c r="C15" s="21" t="s">
        <v>552</v>
      </c>
      <c r="D15" s="763" t="s">
        <v>553</v>
      </c>
      <c r="E15" s="763"/>
      <c r="F15" s="763"/>
      <c r="G15" s="763"/>
      <c r="H15" s="763"/>
      <c r="I15" s="763"/>
      <c r="J15" s="763"/>
      <c r="K15" s="763"/>
    </row>
    <row r="16" spans="1:11" x14ac:dyDescent="0.2">
      <c r="A16" s="3"/>
      <c r="C16" s="1"/>
    </row>
  </sheetData>
  <mergeCells count="10">
    <mergeCell ref="D14:K14"/>
    <mergeCell ref="D15:K15"/>
    <mergeCell ref="D12:K12"/>
    <mergeCell ref="D13:K13"/>
    <mergeCell ref="A4:K4"/>
    <mergeCell ref="B9:K9"/>
    <mergeCell ref="C10:K10"/>
    <mergeCell ref="C11:K11"/>
    <mergeCell ref="B6:K6"/>
    <mergeCell ref="C7:K7"/>
  </mergeCells>
  <phoneticPr fontId="0" type="noConversion"/>
  <pageMargins left="0.75" right="0.75" top="0.39370078740157483" bottom="1" header="0.78740157480314965" footer="0"/>
  <pageSetup paperSize="9" scale="81" orientation="portrait" horizontalDpi="4294967292" r:id="rId1"/>
  <headerFooter alignWithMargins="0">
    <oddFooter>&amp;C&amp;8&amp;A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R635"/>
  <sheetViews>
    <sheetView view="pageBreakPreview" zoomScaleNormal="75" zoomScaleSheetLayoutView="100" workbookViewId="0">
      <selection activeCell="B8" sqref="B8:P8"/>
    </sheetView>
  </sheetViews>
  <sheetFormatPr baseColWidth="10" defaultRowHeight="12.75" x14ac:dyDescent="0.2"/>
  <cols>
    <col min="1" max="1" width="2.5703125" bestFit="1" customWidth="1"/>
    <col min="2" max="2" width="12.42578125" bestFit="1" customWidth="1"/>
    <col min="3" max="3" width="2.5703125" bestFit="1" customWidth="1"/>
    <col min="4" max="5" width="2.140625" customWidth="1"/>
    <col min="6" max="6" width="2.140625" bestFit="1" customWidth="1"/>
    <col min="7" max="7" width="2.140625" customWidth="1"/>
    <col min="8" max="8" width="14.28515625" customWidth="1"/>
    <col min="9" max="9" width="10.140625" customWidth="1"/>
    <col min="10" max="10" width="9.5703125" customWidth="1"/>
    <col min="11" max="11" width="7.5703125" customWidth="1"/>
    <col min="12" max="12" width="10.140625" customWidth="1"/>
    <col min="13" max="13" width="6.85546875" bestFit="1" customWidth="1"/>
    <col min="14" max="14" width="7.42578125" customWidth="1"/>
    <col min="15" max="15" width="8.5703125" customWidth="1"/>
    <col min="16" max="16" width="10" customWidth="1"/>
    <col min="17" max="17" width="7" customWidth="1"/>
  </cols>
  <sheetData>
    <row r="1" spans="1:18" ht="32.25" customHeight="1" thickBot="1" x14ac:dyDescent="0.25">
      <c r="A1" s="860" t="s">
        <v>750</v>
      </c>
      <c r="B1" s="861"/>
      <c r="C1" s="861"/>
      <c r="D1" s="861"/>
      <c r="E1" s="861"/>
      <c r="F1" s="861"/>
      <c r="G1" s="861"/>
      <c r="H1" s="861"/>
      <c r="I1" s="861"/>
      <c r="J1" s="861"/>
      <c r="K1" s="861"/>
      <c r="L1" s="861"/>
      <c r="M1" s="861"/>
      <c r="N1" s="861"/>
      <c r="O1" s="861"/>
      <c r="P1" s="861"/>
      <c r="Q1" s="862"/>
    </row>
    <row r="2" spans="1:18" x14ac:dyDescent="0.2">
      <c r="A2" s="4"/>
      <c r="B2" s="152"/>
      <c r="C2" s="152"/>
      <c r="D2" s="152"/>
      <c r="E2" s="152"/>
    </row>
    <row r="3" spans="1:18" x14ac:dyDescent="0.2">
      <c r="A3" s="9" t="s">
        <v>532</v>
      </c>
      <c r="B3" s="863" t="s">
        <v>570</v>
      </c>
      <c r="C3" s="863"/>
      <c r="D3" s="863"/>
      <c r="E3" s="863"/>
      <c r="F3" s="863"/>
      <c r="G3" s="863"/>
      <c r="H3" s="863"/>
      <c r="I3" s="863"/>
      <c r="J3" s="863"/>
      <c r="K3" s="863"/>
      <c r="L3" s="863"/>
      <c r="M3" s="863"/>
      <c r="N3" s="863"/>
      <c r="O3" s="863"/>
      <c r="P3" s="863"/>
      <c r="Q3" s="863"/>
    </row>
    <row r="4" spans="1:18" ht="25.5" customHeight="1" x14ac:dyDescent="0.2">
      <c r="A4" s="237"/>
      <c r="B4" s="34" t="s">
        <v>534</v>
      </c>
      <c r="C4" s="765" t="s">
        <v>665</v>
      </c>
      <c r="D4" s="765"/>
      <c r="E4" s="765"/>
      <c r="F4" s="765"/>
      <c r="G4" s="765"/>
      <c r="H4" s="765"/>
      <c r="I4" s="765"/>
      <c r="J4" s="765"/>
      <c r="K4" s="765"/>
      <c r="L4" s="765"/>
      <c r="M4" s="765"/>
      <c r="N4" s="765"/>
      <c r="O4" s="765"/>
      <c r="P4" s="765"/>
      <c r="Q4" s="765"/>
    </row>
    <row r="5" spans="1:18" x14ac:dyDescent="0.2">
      <c r="C5" s="34" t="s">
        <v>533</v>
      </c>
      <c r="D5" s="769" t="s">
        <v>334</v>
      </c>
      <c r="E5" s="769"/>
      <c r="F5" s="769"/>
      <c r="G5" s="769"/>
      <c r="H5" s="769"/>
      <c r="I5" s="769"/>
      <c r="J5" s="769"/>
      <c r="K5" s="769"/>
      <c r="L5" s="769"/>
      <c r="M5" s="769"/>
      <c r="N5" s="769"/>
      <c r="O5" s="769"/>
      <c r="P5" s="769"/>
      <c r="Q5" s="769"/>
    </row>
    <row r="6" spans="1:18" ht="13.5" thickBot="1" x14ac:dyDescent="0.25">
      <c r="B6" s="238"/>
      <c r="C6" s="34"/>
      <c r="D6" s="18"/>
      <c r="E6" s="18"/>
    </row>
    <row r="7" spans="1:18" x14ac:dyDescent="0.2">
      <c r="A7" s="21"/>
      <c r="B7" s="842" t="s">
        <v>335</v>
      </c>
      <c r="C7" s="843"/>
      <c r="D7" s="843"/>
      <c r="E7" s="843"/>
      <c r="F7" s="843"/>
      <c r="G7" s="843"/>
      <c r="H7" s="843"/>
      <c r="I7" s="843"/>
      <c r="J7" s="843"/>
      <c r="K7" s="843"/>
      <c r="L7" s="843"/>
      <c r="M7" s="843"/>
      <c r="N7" s="843"/>
      <c r="O7" s="843"/>
      <c r="P7" s="844"/>
      <c r="Q7" s="37"/>
      <c r="R7" s="236"/>
    </row>
    <row r="8" spans="1:18" x14ac:dyDescent="0.2">
      <c r="A8" s="21"/>
      <c r="B8" s="839" t="s">
        <v>896</v>
      </c>
      <c r="C8" s="840"/>
      <c r="D8" s="840"/>
      <c r="E8" s="840"/>
      <c r="F8" s="840"/>
      <c r="G8" s="840"/>
      <c r="H8" s="840"/>
      <c r="I8" s="840"/>
      <c r="J8" s="840"/>
      <c r="K8" s="840"/>
      <c r="L8" s="840"/>
      <c r="M8" s="840"/>
      <c r="N8" s="840"/>
      <c r="O8" s="840"/>
      <c r="P8" s="841"/>
      <c r="Q8" s="12"/>
      <c r="R8" s="236"/>
    </row>
    <row r="9" spans="1:18" ht="102" customHeight="1" x14ac:dyDescent="0.2">
      <c r="A9" s="21"/>
      <c r="B9" s="864" t="s">
        <v>843</v>
      </c>
      <c r="C9" s="865"/>
      <c r="D9" s="865"/>
      <c r="E9" s="865"/>
      <c r="F9" s="865"/>
      <c r="G9" s="865"/>
      <c r="H9" s="865"/>
      <c r="I9" s="865"/>
      <c r="J9" s="865"/>
      <c r="K9" s="865"/>
      <c r="L9" s="865"/>
      <c r="M9" s="865"/>
      <c r="N9" s="865"/>
      <c r="O9" s="865"/>
      <c r="P9" s="866"/>
      <c r="Q9" s="12"/>
      <c r="R9" s="236"/>
    </row>
    <row r="10" spans="1:18" s="18" customFormat="1" x14ac:dyDescent="0.2">
      <c r="A10" s="21"/>
      <c r="B10" s="845" t="s">
        <v>336</v>
      </c>
      <c r="C10" s="867" t="s">
        <v>441</v>
      </c>
      <c r="D10" s="868"/>
      <c r="E10" s="868"/>
      <c r="F10" s="868"/>
      <c r="G10" s="869"/>
      <c r="H10" s="851" t="s">
        <v>337</v>
      </c>
      <c r="I10" s="851"/>
      <c r="J10" s="851"/>
      <c r="K10" s="851"/>
      <c r="L10" s="851"/>
      <c r="M10" s="851"/>
      <c r="N10" s="851"/>
      <c r="O10" s="852"/>
      <c r="P10" s="847" t="s">
        <v>638</v>
      </c>
      <c r="R10" s="236"/>
    </row>
    <row r="11" spans="1:18" x14ac:dyDescent="0.2">
      <c r="A11" s="21"/>
      <c r="B11" s="845"/>
      <c r="C11" s="867"/>
      <c r="D11" s="868"/>
      <c r="E11" s="868"/>
      <c r="F11" s="868"/>
      <c r="G11" s="869"/>
      <c r="H11" s="849" t="s">
        <v>338</v>
      </c>
      <c r="I11" s="849" t="s">
        <v>339</v>
      </c>
      <c r="J11" s="849" t="s">
        <v>340</v>
      </c>
      <c r="K11" s="849" t="s">
        <v>341</v>
      </c>
      <c r="L11" s="849" t="s">
        <v>342</v>
      </c>
      <c r="M11" s="855" t="s">
        <v>466</v>
      </c>
      <c r="N11" s="853" t="s">
        <v>343</v>
      </c>
      <c r="O11" s="854"/>
      <c r="P11" s="847"/>
      <c r="R11" s="236"/>
    </row>
    <row r="12" spans="1:18" x14ac:dyDescent="0.2">
      <c r="A12" s="21"/>
      <c r="B12" s="846"/>
      <c r="C12" s="646" t="s">
        <v>640</v>
      </c>
      <c r="D12" s="647" t="s">
        <v>653</v>
      </c>
      <c r="E12" s="647" t="s">
        <v>654</v>
      </c>
      <c r="F12" s="647" t="s">
        <v>655</v>
      </c>
      <c r="G12" s="648" t="s">
        <v>637</v>
      </c>
      <c r="H12" s="850"/>
      <c r="I12" s="850"/>
      <c r="J12" s="850"/>
      <c r="K12" s="850"/>
      <c r="L12" s="850"/>
      <c r="M12" s="856"/>
      <c r="N12" s="653" t="s">
        <v>344</v>
      </c>
      <c r="O12" s="653" t="s">
        <v>345</v>
      </c>
      <c r="P12" s="848"/>
      <c r="R12" s="236"/>
    </row>
    <row r="13" spans="1:18" x14ac:dyDescent="0.2">
      <c r="A13" s="21"/>
      <c r="B13" s="870" t="s">
        <v>574</v>
      </c>
      <c r="C13" s="827" t="s">
        <v>350</v>
      </c>
      <c r="D13" s="828"/>
      <c r="E13" s="828"/>
      <c r="F13" s="346"/>
      <c r="G13" s="198"/>
      <c r="H13" s="240"/>
      <c r="I13" s="240"/>
      <c r="J13" s="240"/>
      <c r="K13" s="240"/>
      <c r="L13" s="240"/>
      <c r="M13" s="240"/>
      <c r="N13" s="240"/>
      <c r="O13" s="240"/>
      <c r="P13" s="656">
        <f>SUM(H13:O13)</f>
        <v>0</v>
      </c>
      <c r="R13" s="236"/>
    </row>
    <row r="14" spans="1:18" x14ac:dyDescent="0.2">
      <c r="A14" s="21"/>
      <c r="B14" s="870"/>
      <c r="C14" s="827"/>
      <c r="D14" s="828"/>
      <c r="E14" s="828"/>
      <c r="F14" s="346"/>
      <c r="G14" s="198"/>
      <c r="H14" s="25"/>
      <c r="I14" s="25"/>
      <c r="J14" s="25"/>
      <c r="K14" s="25"/>
      <c r="L14" s="25"/>
      <c r="M14" s="25"/>
      <c r="N14" s="25"/>
      <c r="O14" s="25"/>
      <c r="P14" s="530">
        <f t="shared" ref="P14:P22" si="0">SUM(H14:O14)</f>
        <v>0</v>
      </c>
      <c r="R14" s="236"/>
    </row>
    <row r="15" spans="1:18" x14ac:dyDescent="0.2">
      <c r="A15" s="21"/>
      <c r="B15" s="870"/>
      <c r="C15" s="827"/>
      <c r="D15" s="828"/>
      <c r="E15" s="828"/>
      <c r="F15" s="346"/>
      <c r="G15" s="198"/>
      <c r="H15" s="25"/>
      <c r="I15" s="25"/>
      <c r="J15" s="25"/>
      <c r="K15" s="25"/>
      <c r="L15" s="25"/>
      <c r="M15" s="25"/>
      <c r="N15" s="25"/>
      <c r="O15" s="25"/>
      <c r="P15" s="530">
        <f t="shared" si="0"/>
        <v>0</v>
      </c>
      <c r="R15" s="236"/>
    </row>
    <row r="16" spans="1:18" x14ac:dyDescent="0.2">
      <c r="A16" s="21"/>
      <c r="B16" s="870"/>
      <c r="C16" s="827"/>
      <c r="D16" s="828"/>
      <c r="E16" s="828"/>
      <c r="F16" s="346"/>
      <c r="G16" s="198"/>
      <c r="H16" s="25"/>
      <c r="I16" s="25"/>
      <c r="J16" s="25"/>
      <c r="K16" s="25"/>
      <c r="L16" s="25"/>
      <c r="M16" s="25"/>
      <c r="N16" s="25"/>
      <c r="O16" s="25"/>
      <c r="P16" s="530">
        <f t="shared" si="0"/>
        <v>0</v>
      </c>
      <c r="R16" s="236"/>
    </row>
    <row r="17" spans="1:18" x14ac:dyDescent="0.2">
      <c r="A17" s="21"/>
      <c r="B17" s="870"/>
      <c r="C17" s="827"/>
      <c r="D17" s="828"/>
      <c r="E17" s="828"/>
      <c r="F17" s="346"/>
      <c r="G17" s="198"/>
      <c r="H17" s="25"/>
      <c r="I17" s="25"/>
      <c r="J17" s="25"/>
      <c r="K17" s="25"/>
      <c r="L17" s="25"/>
      <c r="M17" s="25"/>
      <c r="N17" s="25"/>
      <c r="O17" s="25"/>
      <c r="P17" s="530">
        <f t="shared" si="0"/>
        <v>0</v>
      </c>
      <c r="R17" s="236"/>
    </row>
    <row r="18" spans="1:18" x14ac:dyDescent="0.2">
      <c r="A18" s="21"/>
      <c r="B18" s="870"/>
      <c r="C18" s="827"/>
      <c r="D18" s="828"/>
      <c r="E18" s="828"/>
      <c r="F18" s="346"/>
      <c r="G18" s="198"/>
      <c r="H18" s="25"/>
      <c r="I18" s="25"/>
      <c r="J18" s="25"/>
      <c r="K18" s="25"/>
      <c r="L18" s="25"/>
      <c r="M18" s="25"/>
      <c r="N18" s="25"/>
      <c r="O18" s="25"/>
      <c r="P18" s="530">
        <f t="shared" si="0"/>
        <v>0</v>
      </c>
      <c r="R18" s="236"/>
    </row>
    <row r="19" spans="1:18" x14ac:dyDescent="0.2">
      <c r="A19" s="21"/>
      <c r="B19" s="870"/>
      <c r="C19" s="827"/>
      <c r="D19" s="828"/>
      <c r="E19" s="828"/>
      <c r="F19" s="346"/>
      <c r="G19" s="198"/>
      <c r="H19" s="25"/>
      <c r="I19" s="25"/>
      <c r="J19" s="25"/>
      <c r="K19" s="25"/>
      <c r="L19" s="25"/>
      <c r="M19" s="25"/>
      <c r="N19" s="25"/>
      <c r="O19" s="25"/>
      <c r="P19" s="530">
        <f t="shared" si="0"/>
        <v>0</v>
      </c>
      <c r="R19" s="236"/>
    </row>
    <row r="20" spans="1:18" x14ac:dyDescent="0.2">
      <c r="A20" s="21"/>
      <c r="B20" s="870"/>
      <c r="C20" s="827"/>
      <c r="D20" s="828"/>
      <c r="E20" s="828"/>
      <c r="F20" s="346"/>
      <c r="G20" s="198"/>
      <c r="H20" s="25"/>
      <c r="I20" s="25"/>
      <c r="J20" s="25"/>
      <c r="K20" s="25"/>
      <c r="L20" s="25"/>
      <c r="M20" s="25"/>
      <c r="N20" s="25"/>
      <c r="O20" s="25"/>
      <c r="P20" s="530">
        <f t="shared" si="0"/>
        <v>0</v>
      </c>
      <c r="R20" s="236"/>
    </row>
    <row r="21" spans="1:18" x14ac:dyDescent="0.2">
      <c r="A21" s="21"/>
      <c r="B21" s="870"/>
      <c r="C21" s="827"/>
      <c r="D21" s="828"/>
      <c r="E21" s="828"/>
      <c r="F21" s="346"/>
      <c r="G21" s="198"/>
      <c r="H21" s="25"/>
      <c r="I21" s="25"/>
      <c r="J21" s="25"/>
      <c r="K21" s="25"/>
      <c r="L21" s="25"/>
      <c r="M21" s="25"/>
      <c r="N21" s="25"/>
      <c r="O21" s="25"/>
      <c r="P21" s="530">
        <f t="shared" si="0"/>
        <v>0</v>
      </c>
      <c r="R21" s="236"/>
    </row>
    <row r="22" spans="1:18" x14ac:dyDescent="0.2">
      <c r="A22" s="21"/>
      <c r="B22" s="871"/>
      <c r="C22" s="829"/>
      <c r="D22" s="830"/>
      <c r="E22" s="830"/>
      <c r="F22" s="346"/>
      <c r="G22" s="198"/>
      <c r="H22" s="25"/>
      <c r="I22" s="25"/>
      <c r="J22" s="25"/>
      <c r="K22" s="25"/>
      <c r="L22" s="25"/>
      <c r="M22" s="25"/>
      <c r="N22" s="25"/>
      <c r="O22" s="25"/>
      <c r="P22" s="530">
        <f t="shared" si="0"/>
        <v>0</v>
      </c>
      <c r="R22" s="236"/>
    </row>
    <row r="23" spans="1:18" x14ac:dyDescent="0.2">
      <c r="A23" s="21"/>
      <c r="B23" s="819" t="s">
        <v>378</v>
      </c>
      <c r="C23" s="820"/>
      <c r="D23" s="820"/>
      <c r="E23" s="820"/>
      <c r="F23" s="820"/>
      <c r="G23" s="821"/>
      <c r="H23" s="245">
        <f t="shared" ref="H23:P23" si="1">SUM(H13:H22)</f>
        <v>0</v>
      </c>
      <c r="I23" s="245">
        <f t="shared" si="1"/>
        <v>0</v>
      </c>
      <c r="J23" s="245">
        <f t="shared" si="1"/>
        <v>0</v>
      </c>
      <c r="K23" s="245">
        <f t="shared" si="1"/>
        <v>0</v>
      </c>
      <c r="L23" s="245">
        <f t="shared" si="1"/>
        <v>0</v>
      </c>
      <c r="M23" s="245">
        <f t="shared" si="1"/>
        <v>0</v>
      </c>
      <c r="N23" s="245">
        <f t="shared" si="1"/>
        <v>0</v>
      </c>
      <c r="O23" s="245">
        <f t="shared" si="1"/>
        <v>0</v>
      </c>
      <c r="P23" s="657">
        <f t="shared" si="1"/>
        <v>0</v>
      </c>
      <c r="R23" s="236"/>
    </row>
    <row r="24" spans="1:18" x14ac:dyDescent="0.2">
      <c r="A24" s="21"/>
      <c r="B24" s="825" t="s">
        <v>598</v>
      </c>
      <c r="C24" s="827" t="s">
        <v>397</v>
      </c>
      <c r="D24" s="828"/>
      <c r="E24" s="828"/>
      <c r="F24" s="347"/>
      <c r="G24" s="348"/>
      <c r="H24" s="240"/>
      <c r="I24" s="240"/>
      <c r="J24" s="240"/>
      <c r="K24" s="240"/>
      <c r="L24" s="240"/>
      <c r="M24" s="240"/>
      <c r="N24" s="240"/>
      <c r="O24" s="240"/>
      <c r="P24" s="656">
        <f>SUM(H24:O24)</f>
        <v>0</v>
      </c>
      <c r="R24" s="236"/>
    </row>
    <row r="25" spans="1:18" x14ac:dyDescent="0.2">
      <c r="A25" s="21"/>
      <c r="B25" s="825"/>
      <c r="C25" s="827"/>
      <c r="D25" s="828"/>
      <c r="E25" s="828"/>
      <c r="F25" s="346"/>
      <c r="G25" s="198"/>
      <c r="H25" s="25"/>
      <c r="I25" s="25"/>
      <c r="J25" s="25"/>
      <c r="K25" s="25"/>
      <c r="L25" s="25"/>
      <c r="M25" s="25"/>
      <c r="N25" s="25"/>
      <c r="O25" s="25"/>
      <c r="P25" s="530">
        <f t="shared" ref="P25:P33" si="2">SUM(H25:O25)</f>
        <v>0</v>
      </c>
      <c r="R25" s="236"/>
    </row>
    <row r="26" spans="1:18" x14ac:dyDescent="0.2">
      <c r="A26" s="21"/>
      <c r="B26" s="825"/>
      <c r="C26" s="827"/>
      <c r="D26" s="828"/>
      <c r="E26" s="828"/>
      <c r="F26" s="346"/>
      <c r="G26" s="198"/>
      <c r="H26" s="25"/>
      <c r="I26" s="25"/>
      <c r="J26" s="25"/>
      <c r="K26" s="25"/>
      <c r="L26" s="25"/>
      <c r="M26" s="25"/>
      <c r="N26" s="25"/>
      <c r="O26" s="25"/>
      <c r="P26" s="530">
        <f t="shared" si="2"/>
        <v>0</v>
      </c>
      <c r="R26" s="236"/>
    </row>
    <row r="27" spans="1:18" x14ac:dyDescent="0.2">
      <c r="A27" s="21"/>
      <c r="B27" s="825"/>
      <c r="C27" s="827"/>
      <c r="D27" s="828"/>
      <c r="E27" s="828"/>
      <c r="F27" s="346"/>
      <c r="G27" s="198"/>
      <c r="H27" s="25"/>
      <c r="I27" s="25"/>
      <c r="J27" s="25"/>
      <c r="K27" s="25"/>
      <c r="L27" s="25"/>
      <c r="M27" s="25"/>
      <c r="N27" s="25"/>
      <c r="O27" s="25"/>
      <c r="P27" s="530">
        <f t="shared" si="2"/>
        <v>0</v>
      </c>
      <c r="R27" s="236"/>
    </row>
    <row r="28" spans="1:18" x14ac:dyDescent="0.2">
      <c r="A28" s="21"/>
      <c r="B28" s="825"/>
      <c r="C28" s="827"/>
      <c r="D28" s="828"/>
      <c r="E28" s="828"/>
      <c r="F28" s="346"/>
      <c r="G28" s="198"/>
      <c r="H28" s="25"/>
      <c r="I28" s="25"/>
      <c r="J28" s="25"/>
      <c r="K28" s="25"/>
      <c r="L28" s="25"/>
      <c r="M28" s="25"/>
      <c r="N28" s="25"/>
      <c r="O28" s="25"/>
      <c r="P28" s="530">
        <f>SUM(H28:O28)</f>
        <v>0</v>
      </c>
      <c r="R28" s="236"/>
    </row>
    <row r="29" spans="1:18" x14ac:dyDescent="0.2">
      <c r="A29" s="21"/>
      <c r="B29" s="825"/>
      <c r="C29" s="831" t="s">
        <v>398</v>
      </c>
      <c r="D29" s="832"/>
      <c r="E29" s="832"/>
      <c r="F29" s="346"/>
      <c r="G29" s="198"/>
      <c r="H29" s="25"/>
      <c r="I29" s="25"/>
      <c r="J29" s="25"/>
      <c r="K29" s="25"/>
      <c r="L29" s="25"/>
      <c r="M29" s="25"/>
      <c r="N29" s="25"/>
      <c r="O29" s="25"/>
      <c r="P29" s="530">
        <f t="shared" si="2"/>
        <v>0</v>
      </c>
      <c r="R29" s="236"/>
    </row>
    <row r="30" spans="1:18" x14ac:dyDescent="0.2">
      <c r="A30" s="21"/>
      <c r="B30" s="825"/>
      <c r="C30" s="827"/>
      <c r="D30" s="828"/>
      <c r="E30" s="828"/>
      <c r="F30" s="346"/>
      <c r="G30" s="198"/>
      <c r="H30" s="25"/>
      <c r="I30" s="25"/>
      <c r="J30" s="25"/>
      <c r="K30" s="25"/>
      <c r="L30" s="25"/>
      <c r="M30" s="25"/>
      <c r="N30" s="25"/>
      <c r="O30" s="25"/>
      <c r="P30" s="530">
        <f t="shared" si="2"/>
        <v>0</v>
      </c>
      <c r="R30" s="236"/>
    </row>
    <row r="31" spans="1:18" x14ac:dyDescent="0.2">
      <c r="A31" s="21"/>
      <c r="B31" s="825"/>
      <c r="C31" s="827"/>
      <c r="D31" s="828"/>
      <c r="E31" s="828"/>
      <c r="F31" s="346"/>
      <c r="G31" s="198"/>
      <c r="H31" s="25"/>
      <c r="I31" s="25"/>
      <c r="J31" s="25"/>
      <c r="K31" s="25"/>
      <c r="L31" s="25"/>
      <c r="M31" s="25"/>
      <c r="N31" s="25"/>
      <c r="O31" s="25"/>
      <c r="P31" s="530">
        <f t="shared" si="2"/>
        <v>0</v>
      </c>
      <c r="R31" s="236"/>
    </row>
    <row r="32" spans="1:18" x14ac:dyDescent="0.2">
      <c r="A32" s="21"/>
      <c r="B32" s="825"/>
      <c r="C32" s="827"/>
      <c r="D32" s="828"/>
      <c r="E32" s="828"/>
      <c r="F32" s="346"/>
      <c r="G32" s="198"/>
      <c r="H32" s="25"/>
      <c r="I32" s="25"/>
      <c r="J32" s="25"/>
      <c r="K32" s="25"/>
      <c r="L32" s="25"/>
      <c r="M32" s="25"/>
      <c r="N32" s="25"/>
      <c r="O32" s="25"/>
      <c r="P32" s="530">
        <f t="shared" si="2"/>
        <v>0</v>
      </c>
      <c r="R32" s="236"/>
    </row>
    <row r="33" spans="1:18" x14ac:dyDescent="0.2">
      <c r="A33" s="21"/>
      <c r="B33" s="826"/>
      <c r="C33" s="829"/>
      <c r="D33" s="830"/>
      <c r="E33" s="830"/>
      <c r="F33" s="346"/>
      <c r="G33" s="198"/>
      <c r="H33" s="25"/>
      <c r="I33" s="25"/>
      <c r="J33" s="25"/>
      <c r="K33" s="25"/>
      <c r="L33" s="25"/>
      <c r="M33" s="25"/>
      <c r="N33" s="25"/>
      <c r="O33" s="25"/>
      <c r="P33" s="530">
        <f t="shared" si="2"/>
        <v>0</v>
      </c>
      <c r="R33" s="236"/>
    </row>
    <row r="34" spans="1:18" x14ac:dyDescent="0.2">
      <c r="A34" s="21"/>
      <c r="B34" s="819" t="s">
        <v>378</v>
      </c>
      <c r="C34" s="820"/>
      <c r="D34" s="820"/>
      <c r="E34" s="820"/>
      <c r="F34" s="820"/>
      <c r="G34" s="821"/>
      <c r="H34" s="245">
        <f t="shared" ref="H34:O34" si="3">SUM(H24:H33)</f>
        <v>0</v>
      </c>
      <c r="I34" s="245">
        <f t="shared" si="3"/>
        <v>0</v>
      </c>
      <c r="J34" s="245">
        <f t="shared" si="3"/>
        <v>0</v>
      </c>
      <c r="K34" s="245">
        <f t="shared" si="3"/>
        <v>0</v>
      </c>
      <c r="L34" s="245">
        <f t="shared" si="3"/>
        <v>0</v>
      </c>
      <c r="M34" s="245">
        <f t="shared" si="3"/>
        <v>0</v>
      </c>
      <c r="N34" s="245">
        <f t="shared" si="3"/>
        <v>0</v>
      </c>
      <c r="O34" s="245">
        <f t="shared" si="3"/>
        <v>0</v>
      </c>
      <c r="P34" s="657">
        <f>SUM(P24:P33)</f>
        <v>0</v>
      </c>
      <c r="R34" s="236"/>
    </row>
    <row r="35" spans="1:18" x14ac:dyDescent="0.2">
      <c r="A35" s="21"/>
      <c r="B35" s="825" t="s">
        <v>600</v>
      </c>
      <c r="C35" s="828" t="s">
        <v>356</v>
      </c>
      <c r="D35" s="828"/>
      <c r="E35" s="828"/>
      <c r="F35" s="347"/>
      <c r="G35" s="348"/>
      <c r="H35" s="222"/>
      <c r="I35" s="222"/>
      <c r="J35" s="222"/>
      <c r="K35" s="222"/>
      <c r="L35" s="222"/>
      <c r="M35" s="222"/>
      <c r="N35" s="222"/>
      <c r="O35" s="222"/>
      <c r="P35" s="656">
        <f t="shared" ref="P35:P44" si="4">SUM(H35:O35)</f>
        <v>0</v>
      </c>
      <c r="R35" s="236"/>
    </row>
    <row r="36" spans="1:18" x14ac:dyDescent="0.2">
      <c r="A36" s="21"/>
      <c r="B36" s="825"/>
      <c r="C36" s="828"/>
      <c r="D36" s="828"/>
      <c r="E36" s="828"/>
      <c r="F36" s="346"/>
      <c r="G36" s="198"/>
      <c r="H36" s="93"/>
      <c r="I36" s="93"/>
      <c r="J36" s="93"/>
      <c r="K36" s="93"/>
      <c r="L36" s="93"/>
      <c r="M36" s="93"/>
      <c r="N36" s="93"/>
      <c r="O36" s="93"/>
      <c r="P36" s="530">
        <f t="shared" si="4"/>
        <v>0</v>
      </c>
      <c r="R36" s="236"/>
    </row>
    <row r="37" spans="1:18" x14ac:dyDescent="0.2">
      <c r="A37" s="21"/>
      <c r="B37" s="825"/>
      <c r="C37" s="828"/>
      <c r="D37" s="828"/>
      <c r="E37" s="828"/>
      <c r="F37" s="346"/>
      <c r="G37" s="198"/>
      <c r="H37" s="93"/>
      <c r="I37" s="93"/>
      <c r="J37" s="93"/>
      <c r="K37" s="93"/>
      <c r="L37" s="93"/>
      <c r="M37" s="93"/>
      <c r="N37" s="93"/>
      <c r="O37" s="93"/>
      <c r="P37" s="530">
        <f t="shared" si="4"/>
        <v>0</v>
      </c>
      <c r="R37" s="236"/>
    </row>
    <row r="38" spans="1:18" x14ac:dyDescent="0.2">
      <c r="A38" s="21"/>
      <c r="B38" s="825"/>
      <c r="C38" s="828"/>
      <c r="D38" s="828"/>
      <c r="E38" s="828"/>
      <c r="F38" s="346"/>
      <c r="G38" s="198"/>
      <c r="H38" s="93"/>
      <c r="I38" s="93"/>
      <c r="J38" s="93"/>
      <c r="K38" s="93"/>
      <c r="L38" s="93"/>
      <c r="M38" s="93"/>
      <c r="N38" s="93"/>
      <c r="O38" s="93"/>
      <c r="P38" s="530">
        <f t="shared" si="4"/>
        <v>0</v>
      </c>
      <c r="R38" s="236"/>
    </row>
    <row r="39" spans="1:18" x14ac:dyDescent="0.2">
      <c r="A39" s="21"/>
      <c r="B39" s="825"/>
      <c r="C39" s="828"/>
      <c r="D39" s="828"/>
      <c r="E39" s="828"/>
      <c r="F39" s="346"/>
      <c r="G39" s="198"/>
      <c r="H39" s="93"/>
      <c r="I39" s="93"/>
      <c r="J39" s="93"/>
      <c r="K39" s="93"/>
      <c r="L39" s="93"/>
      <c r="M39" s="93"/>
      <c r="N39" s="93"/>
      <c r="O39" s="93"/>
      <c r="P39" s="530">
        <f t="shared" si="4"/>
        <v>0</v>
      </c>
      <c r="R39" s="236"/>
    </row>
    <row r="40" spans="1:18" x14ac:dyDescent="0.2">
      <c r="A40" s="21"/>
      <c r="B40" s="825"/>
      <c r="C40" s="828"/>
      <c r="D40" s="828"/>
      <c r="E40" s="828"/>
      <c r="F40" s="346"/>
      <c r="G40" s="198"/>
      <c r="H40" s="93"/>
      <c r="I40" s="93"/>
      <c r="J40" s="93"/>
      <c r="K40" s="93"/>
      <c r="L40" s="93"/>
      <c r="M40" s="93"/>
      <c r="N40" s="93"/>
      <c r="O40" s="93"/>
      <c r="P40" s="530">
        <f t="shared" si="4"/>
        <v>0</v>
      </c>
      <c r="R40" s="236"/>
    </row>
    <row r="41" spans="1:18" x14ac:dyDescent="0.2">
      <c r="A41" s="21"/>
      <c r="B41" s="825"/>
      <c r="C41" s="828"/>
      <c r="D41" s="828"/>
      <c r="E41" s="828"/>
      <c r="F41" s="346"/>
      <c r="G41" s="198"/>
      <c r="H41" s="93"/>
      <c r="I41" s="93"/>
      <c r="J41" s="93"/>
      <c r="K41" s="93"/>
      <c r="L41" s="93"/>
      <c r="M41" s="93"/>
      <c r="N41" s="93"/>
      <c r="O41" s="93"/>
      <c r="P41" s="530">
        <f t="shared" si="4"/>
        <v>0</v>
      </c>
      <c r="R41" s="236"/>
    </row>
    <row r="42" spans="1:18" x14ac:dyDescent="0.2">
      <c r="A42" s="21"/>
      <c r="B42" s="825"/>
      <c r="C42" s="828"/>
      <c r="D42" s="828"/>
      <c r="E42" s="828"/>
      <c r="F42" s="346"/>
      <c r="G42" s="198"/>
      <c r="H42" s="93"/>
      <c r="I42" s="93"/>
      <c r="J42" s="93"/>
      <c r="K42" s="93"/>
      <c r="L42" s="93"/>
      <c r="M42" s="93"/>
      <c r="N42" s="93"/>
      <c r="O42" s="93"/>
      <c r="P42" s="530">
        <f t="shared" si="4"/>
        <v>0</v>
      </c>
      <c r="R42" s="236"/>
    </row>
    <row r="43" spans="1:18" x14ac:dyDescent="0.2">
      <c r="A43" s="21"/>
      <c r="B43" s="825"/>
      <c r="C43" s="828"/>
      <c r="D43" s="828"/>
      <c r="E43" s="828"/>
      <c r="F43" s="346"/>
      <c r="G43" s="198"/>
      <c r="H43" s="93"/>
      <c r="I43" s="93"/>
      <c r="J43" s="93"/>
      <c r="K43" s="93"/>
      <c r="L43" s="93"/>
      <c r="M43" s="93"/>
      <c r="N43" s="93"/>
      <c r="O43" s="93"/>
      <c r="P43" s="530">
        <f t="shared" si="4"/>
        <v>0</v>
      </c>
      <c r="R43" s="236"/>
    </row>
    <row r="44" spans="1:18" x14ac:dyDescent="0.2">
      <c r="A44" s="21"/>
      <c r="B44" s="826"/>
      <c r="C44" s="830"/>
      <c r="D44" s="830"/>
      <c r="E44" s="830"/>
      <c r="F44" s="346"/>
      <c r="G44" s="198"/>
      <c r="H44" s="93"/>
      <c r="I44" s="93"/>
      <c r="J44" s="93"/>
      <c r="K44" s="93"/>
      <c r="L44" s="93"/>
      <c r="M44" s="93"/>
      <c r="N44" s="93"/>
      <c r="O44" s="93"/>
      <c r="P44" s="530">
        <f t="shared" si="4"/>
        <v>0</v>
      </c>
      <c r="R44" s="236"/>
    </row>
    <row r="45" spans="1:18" x14ac:dyDescent="0.2">
      <c r="A45" s="21"/>
      <c r="B45" s="819" t="s">
        <v>378</v>
      </c>
      <c r="C45" s="820"/>
      <c r="D45" s="820"/>
      <c r="E45" s="820"/>
      <c r="F45" s="820"/>
      <c r="G45" s="821"/>
      <c r="H45" s="245">
        <f t="shared" ref="H45:P45" si="5">SUM(H35:H44)</f>
        <v>0</v>
      </c>
      <c r="I45" s="245">
        <f t="shared" si="5"/>
        <v>0</v>
      </c>
      <c r="J45" s="245">
        <f t="shared" si="5"/>
        <v>0</v>
      </c>
      <c r="K45" s="245">
        <f t="shared" si="5"/>
        <v>0</v>
      </c>
      <c r="L45" s="245">
        <f t="shared" si="5"/>
        <v>0</v>
      </c>
      <c r="M45" s="245">
        <f t="shared" si="5"/>
        <v>0</v>
      </c>
      <c r="N45" s="245">
        <f t="shared" si="5"/>
        <v>0</v>
      </c>
      <c r="O45" s="245">
        <f t="shared" si="5"/>
        <v>0</v>
      </c>
      <c r="P45" s="657">
        <f t="shared" si="5"/>
        <v>0</v>
      </c>
      <c r="R45" s="236"/>
    </row>
    <row r="46" spans="1:18" x14ac:dyDescent="0.2">
      <c r="A46" s="21"/>
      <c r="B46" s="825" t="s">
        <v>604</v>
      </c>
      <c r="C46" s="827" t="s">
        <v>403</v>
      </c>
      <c r="D46" s="828"/>
      <c r="E46" s="828"/>
      <c r="F46" s="347"/>
      <c r="G46" s="348"/>
      <c r="H46" s="222"/>
      <c r="I46" s="222"/>
      <c r="J46" s="222"/>
      <c r="K46" s="222"/>
      <c r="L46" s="222"/>
      <c r="M46" s="222"/>
      <c r="N46" s="222"/>
      <c r="O46" s="222"/>
      <c r="P46" s="656">
        <f t="shared" ref="P46:P55" si="6">SUM(H46:O46)</f>
        <v>0</v>
      </c>
      <c r="R46" s="236"/>
    </row>
    <row r="47" spans="1:18" x14ac:dyDescent="0.2">
      <c r="A47" s="21"/>
      <c r="B47" s="825"/>
      <c r="C47" s="827"/>
      <c r="D47" s="828"/>
      <c r="E47" s="828"/>
      <c r="F47" s="346"/>
      <c r="G47" s="198"/>
      <c r="H47" s="93"/>
      <c r="I47" s="93"/>
      <c r="J47" s="93"/>
      <c r="K47" s="93"/>
      <c r="L47" s="93"/>
      <c r="M47" s="93"/>
      <c r="N47" s="93"/>
      <c r="O47" s="93"/>
      <c r="P47" s="530">
        <f t="shared" si="6"/>
        <v>0</v>
      </c>
      <c r="R47" s="236"/>
    </row>
    <row r="48" spans="1:18" x14ac:dyDescent="0.2">
      <c r="A48" s="21"/>
      <c r="B48" s="825"/>
      <c r="C48" s="827"/>
      <c r="D48" s="828"/>
      <c r="E48" s="828"/>
      <c r="F48" s="346"/>
      <c r="G48" s="198"/>
      <c r="H48" s="93"/>
      <c r="I48" s="93"/>
      <c r="J48" s="93"/>
      <c r="K48" s="93"/>
      <c r="L48" s="93"/>
      <c r="M48" s="93"/>
      <c r="N48" s="93"/>
      <c r="O48" s="93"/>
      <c r="P48" s="530">
        <f t="shared" si="6"/>
        <v>0</v>
      </c>
      <c r="R48" s="236"/>
    </row>
    <row r="49" spans="1:18" x14ac:dyDescent="0.2">
      <c r="A49" s="21"/>
      <c r="B49" s="825"/>
      <c r="C49" s="827"/>
      <c r="D49" s="828"/>
      <c r="E49" s="828"/>
      <c r="F49" s="346"/>
      <c r="G49" s="198"/>
      <c r="H49" s="93"/>
      <c r="I49" s="93"/>
      <c r="J49" s="93"/>
      <c r="K49" s="93"/>
      <c r="L49" s="93"/>
      <c r="M49" s="93"/>
      <c r="N49" s="93"/>
      <c r="O49" s="93"/>
      <c r="P49" s="530">
        <f t="shared" si="6"/>
        <v>0</v>
      </c>
      <c r="R49" s="236"/>
    </row>
    <row r="50" spans="1:18" x14ac:dyDescent="0.2">
      <c r="A50" s="21"/>
      <c r="B50" s="825"/>
      <c r="C50" s="827"/>
      <c r="D50" s="828"/>
      <c r="E50" s="828"/>
      <c r="F50" s="346"/>
      <c r="G50" s="198"/>
      <c r="H50" s="93"/>
      <c r="I50" s="93"/>
      <c r="J50" s="93"/>
      <c r="K50" s="93"/>
      <c r="L50" s="93"/>
      <c r="M50" s="93"/>
      <c r="N50" s="93"/>
      <c r="O50" s="93"/>
      <c r="P50" s="530">
        <f t="shared" si="6"/>
        <v>0</v>
      </c>
      <c r="R50" s="236"/>
    </row>
    <row r="51" spans="1:18" x14ac:dyDescent="0.2">
      <c r="A51" s="21"/>
      <c r="B51" s="825"/>
      <c r="C51" s="831" t="s">
        <v>404</v>
      </c>
      <c r="D51" s="832"/>
      <c r="E51" s="832"/>
      <c r="F51" s="346"/>
      <c r="G51" s="198"/>
      <c r="H51" s="93"/>
      <c r="I51" s="93"/>
      <c r="J51" s="93"/>
      <c r="K51" s="93"/>
      <c r="L51" s="93"/>
      <c r="M51" s="93"/>
      <c r="N51" s="93"/>
      <c r="O51" s="93"/>
      <c r="P51" s="530">
        <f t="shared" si="6"/>
        <v>0</v>
      </c>
      <c r="R51" s="236"/>
    </row>
    <row r="52" spans="1:18" x14ac:dyDescent="0.2">
      <c r="A52" s="21"/>
      <c r="B52" s="825"/>
      <c r="C52" s="827"/>
      <c r="D52" s="828"/>
      <c r="E52" s="828"/>
      <c r="F52" s="346"/>
      <c r="G52" s="198"/>
      <c r="H52" s="93"/>
      <c r="I52" s="93"/>
      <c r="J52" s="93"/>
      <c r="K52" s="93"/>
      <c r="L52" s="93"/>
      <c r="M52" s="93"/>
      <c r="N52" s="93"/>
      <c r="O52" s="93"/>
      <c r="P52" s="530">
        <f t="shared" si="6"/>
        <v>0</v>
      </c>
      <c r="R52" s="236"/>
    </row>
    <row r="53" spans="1:18" x14ac:dyDescent="0.2">
      <c r="A53" s="21"/>
      <c r="B53" s="825"/>
      <c r="C53" s="827"/>
      <c r="D53" s="828"/>
      <c r="E53" s="828"/>
      <c r="F53" s="346"/>
      <c r="G53" s="198"/>
      <c r="H53" s="93"/>
      <c r="I53" s="93"/>
      <c r="J53" s="93"/>
      <c r="K53" s="93"/>
      <c r="L53" s="93"/>
      <c r="M53" s="93"/>
      <c r="N53" s="93"/>
      <c r="O53" s="93"/>
      <c r="P53" s="530">
        <f t="shared" si="6"/>
        <v>0</v>
      </c>
      <c r="R53" s="236"/>
    </row>
    <row r="54" spans="1:18" x14ac:dyDescent="0.2">
      <c r="A54" s="21"/>
      <c r="B54" s="825"/>
      <c r="C54" s="827"/>
      <c r="D54" s="828"/>
      <c r="E54" s="828"/>
      <c r="F54" s="346"/>
      <c r="G54" s="198"/>
      <c r="H54" s="93"/>
      <c r="I54" s="93"/>
      <c r="J54" s="93"/>
      <c r="K54" s="93"/>
      <c r="L54" s="93"/>
      <c r="M54" s="93"/>
      <c r="N54" s="93"/>
      <c r="O54" s="93"/>
      <c r="P54" s="530">
        <f t="shared" si="6"/>
        <v>0</v>
      </c>
      <c r="R54" s="236"/>
    </row>
    <row r="55" spans="1:18" x14ac:dyDescent="0.2">
      <c r="A55" s="21"/>
      <c r="B55" s="826"/>
      <c r="C55" s="829"/>
      <c r="D55" s="830"/>
      <c r="E55" s="830"/>
      <c r="F55" s="346"/>
      <c r="G55" s="198"/>
      <c r="H55" s="93"/>
      <c r="I55" s="93"/>
      <c r="J55" s="93"/>
      <c r="K55" s="93"/>
      <c r="L55" s="93"/>
      <c r="M55" s="93"/>
      <c r="N55" s="93"/>
      <c r="O55" s="93"/>
      <c r="P55" s="530">
        <f t="shared" si="6"/>
        <v>0</v>
      </c>
      <c r="R55" s="236"/>
    </row>
    <row r="56" spans="1:18" x14ac:dyDescent="0.2">
      <c r="A56" s="21"/>
      <c r="B56" s="819" t="s">
        <v>378</v>
      </c>
      <c r="C56" s="820"/>
      <c r="D56" s="820"/>
      <c r="E56" s="820"/>
      <c r="F56" s="820"/>
      <c r="G56" s="821"/>
      <c r="H56" s="245">
        <f>SUM(H46:H55)</f>
        <v>0</v>
      </c>
      <c r="I56" s="245">
        <f t="shared" ref="I56:P56" si="7">SUM(I46:I55)</f>
        <v>0</v>
      </c>
      <c r="J56" s="245">
        <f t="shared" si="7"/>
        <v>0</v>
      </c>
      <c r="K56" s="245">
        <f t="shared" si="7"/>
        <v>0</v>
      </c>
      <c r="L56" s="245">
        <f t="shared" si="7"/>
        <v>0</v>
      </c>
      <c r="M56" s="245">
        <f t="shared" si="7"/>
        <v>0</v>
      </c>
      <c r="N56" s="245">
        <f t="shared" si="7"/>
        <v>0</v>
      </c>
      <c r="O56" s="245">
        <f t="shared" si="7"/>
        <v>0</v>
      </c>
      <c r="P56" s="657">
        <f t="shared" si="7"/>
        <v>0</v>
      </c>
      <c r="R56" s="236"/>
    </row>
    <row r="57" spans="1:18" x14ac:dyDescent="0.2">
      <c r="A57" s="21"/>
      <c r="B57" s="825" t="s">
        <v>607</v>
      </c>
      <c r="C57" s="827" t="s">
        <v>359</v>
      </c>
      <c r="D57" s="828"/>
      <c r="E57" s="828"/>
      <c r="F57" s="347"/>
      <c r="G57" s="348"/>
      <c r="H57" s="240"/>
      <c r="I57" s="240"/>
      <c r="J57" s="240"/>
      <c r="K57" s="240"/>
      <c r="L57" s="240"/>
      <c r="M57" s="240"/>
      <c r="N57" s="240"/>
      <c r="O57" s="240"/>
      <c r="P57" s="656">
        <f t="shared" ref="P57:P66" si="8">SUM(H57:O57)</f>
        <v>0</v>
      </c>
      <c r="R57" s="236"/>
    </row>
    <row r="58" spans="1:18" x14ac:dyDescent="0.2">
      <c r="A58" s="21"/>
      <c r="B58" s="825"/>
      <c r="C58" s="827"/>
      <c r="D58" s="828"/>
      <c r="E58" s="828"/>
      <c r="F58" s="346"/>
      <c r="G58" s="198"/>
      <c r="H58" s="25"/>
      <c r="I58" s="25"/>
      <c r="J58" s="25"/>
      <c r="K58" s="25"/>
      <c r="L58" s="25"/>
      <c r="M58" s="25"/>
      <c r="N58" s="25"/>
      <c r="O58" s="25"/>
      <c r="P58" s="530">
        <f t="shared" si="8"/>
        <v>0</v>
      </c>
      <c r="R58" s="236"/>
    </row>
    <row r="59" spans="1:18" x14ac:dyDescent="0.2">
      <c r="A59" s="21"/>
      <c r="B59" s="825"/>
      <c r="C59" s="827"/>
      <c r="D59" s="828"/>
      <c r="E59" s="828"/>
      <c r="F59" s="346"/>
      <c r="G59" s="198"/>
      <c r="H59" s="25"/>
      <c r="I59" s="25"/>
      <c r="J59" s="25"/>
      <c r="K59" s="25"/>
      <c r="L59" s="25"/>
      <c r="M59" s="25"/>
      <c r="N59" s="25"/>
      <c r="O59" s="25"/>
      <c r="P59" s="530">
        <f t="shared" si="8"/>
        <v>0</v>
      </c>
      <c r="R59" s="236"/>
    </row>
    <row r="60" spans="1:18" x14ac:dyDescent="0.2">
      <c r="A60" s="21"/>
      <c r="B60" s="825"/>
      <c r="C60" s="827"/>
      <c r="D60" s="828"/>
      <c r="E60" s="828"/>
      <c r="F60" s="346"/>
      <c r="G60" s="198"/>
      <c r="H60" s="25"/>
      <c r="I60" s="25"/>
      <c r="J60" s="25"/>
      <c r="K60" s="25"/>
      <c r="L60" s="25"/>
      <c r="M60" s="25"/>
      <c r="N60" s="25"/>
      <c r="O60" s="25"/>
      <c r="P60" s="530">
        <f t="shared" si="8"/>
        <v>0</v>
      </c>
      <c r="R60" s="236"/>
    </row>
    <row r="61" spans="1:18" x14ac:dyDescent="0.2">
      <c r="A61" s="21"/>
      <c r="B61" s="825"/>
      <c r="C61" s="827"/>
      <c r="D61" s="828"/>
      <c r="E61" s="828"/>
      <c r="F61" s="346"/>
      <c r="G61" s="198"/>
      <c r="H61" s="25"/>
      <c r="I61" s="25"/>
      <c r="J61" s="25"/>
      <c r="K61" s="25"/>
      <c r="L61" s="25"/>
      <c r="M61" s="25"/>
      <c r="N61" s="25"/>
      <c r="O61" s="25"/>
      <c r="P61" s="530">
        <f t="shared" si="8"/>
        <v>0</v>
      </c>
      <c r="R61" s="236"/>
    </row>
    <row r="62" spans="1:18" x14ac:dyDescent="0.2">
      <c r="A62" s="21"/>
      <c r="B62" s="825"/>
      <c r="C62" s="827"/>
      <c r="D62" s="828"/>
      <c r="E62" s="828"/>
      <c r="F62" s="346"/>
      <c r="G62" s="198"/>
      <c r="H62" s="25"/>
      <c r="I62" s="25"/>
      <c r="J62" s="25"/>
      <c r="K62" s="25"/>
      <c r="L62" s="25"/>
      <c r="M62" s="25"/>
      <c r="N62" s="25"/>
      <c r="O62" s="25"/>
      <c r="P62" s="530">
        <f t="shared" si="8"/>
        <v>0</v>
      </c>
      <c r="R62" s="236"/>
    </row>
    <row r="63" spans="1:18" x14ac:dyDescent="0.2">
      <c r="A63" s="21"/>
      <c r="B63" s="825"/>
      <c r="C63" s="827"/>
      <c r="D63" s="828"/>
      <c r="E63" s="828"/>
      <c r="F63" s="346"/>
      <c r="G63" s="198"/>
      <c r="H63" s="25"/>
      <c r="I63" s="25"/>
      <c r="J63" s="25"/>
      <c r="K63" s="25"/>
      <c r="L63" s="25"/>
      <c r="M63" s="25"/>
      <c r="N63" s="25"/>
      <c r="O63" s="25"/>
      <c r="P63" s="530">
        <f t="shared" si="8"/>
        <v>0</v>
      </c>
      <c r="R63" s="236"/>
    </row>
    <row r="64" spans="1:18" x14ac:dyDescent="0.2">
      <c r="A64" s="21"/>
      <c r="B64" s="825"/>
      <c r="C64" s="827"/>
      <c r="D64" s="828"/>
      <c r="E64" s="828"/>
      <c r="F64" s="346"/>
      <c r="G64" s="198"/>
      <c r="H64" s="25"/>
      <c r="I64" s="25"/>
      <c r="J64" s="25"/>
      <c r="K64" s="25"/>
      <c r="L64" s="25"/>
      <c r="M64" s="25"/>
      <c r="N64" s="25"/>
      <c r="O64" s="25"/>
      <c r="P64" s="530">
        <f t="shared" si="8"/>
        <v>0</v>
      </c>
      <c r="R64" s="236"/>
    </row>
    <row r="65" spans="1:18" x14ac:dyDescent="0.2">
      <c r="A65" s="21"/>
      <c r="B65" s="825"/>
      <c r="C65" s="827"/>
      <c r="D65" s="828"/>
      <c r="E65" s="828"/>
      <c r="F65" s="346"/>
      <c r="G65" s="198"/>
      <c r="H65" s="25"/>
      <c r="I65" s="25"/>
      <c r="J65" s="25"/>
      <c r="K65" s="25"/>
      <c r="L65" s="25"/>
      <c r="M65" s="25"/>
      <c r="N65" s="25"/>
      <c r="O65" s="25"/>
      <c r="P65" s="530">
        <f t="shared" si="8"/>
        <v>0</v>
      </c>
      <c r="R65" s="236"/>
    </row>
    <row r="66" spans="1:18" x14ac:dyDescent="0.2">
      <c r="A66" s="21"/>
      <c r="B66" s="826"/>
      <c r="C66" s="829"/>
      <c r="D66" s="830"/>
      <c r="E66" s="830"/>
      <c r="F66" s="346"/>
      <c r="G66" s="198"/>
      <c r="H66" s="25"/>
      <c r="I66" s="25"/>
      <c r="J66" s="25"/>
      <c r="K66" s="25"/>
      <c r="L66" s="25"/>
      <c r="M66" s="25"/>
      <c r="N66" s="25"/>
      <c r="O66" s="25"/>
      <c r="P66" s="530">
        <f t="shared" si="8"/>
        <v>0</v>
      </c>
      <c r="R66" s="236"/>
    </row>
    <row r="67" spans="1:18" x14ac:dyDescent="0.2">
      <c r="A67" s="21"/>
      <c r="B67" s="819" t="s">
        <v>378</v>
      </c>
      <c r="C67" s="820"/>
      <c r="D67" s="820"/>
      <c r="E67" s="820"/>
      <c r="F67" s="820"/>
      <c r="G67" s="821"/>
      <c r="H67" s="245">
        <f>SUM(H57:H66)</f>
        <v>0</v>
      </c>
      <c r="I67" s="245">
        <f t="shared" ref="I67:P67" si="9">SUM(I57:I66)</f>
        <v>0</v>
      </c>
      <c r="J67" s="245">
        <f t="shared" si="9"/>
        <v>0</v>
      </c>
      <c r="K67" s="245">
        <f t="shared" si="9"/>
        <v>0</v>
      </c>
      <c r="L67" s="245">
        <f t="shared" si="9"/>
        <v>0</v>
      </c>
      <c r="M67" s="245">
        <f t="shared" si="9"/>
        <v>0</v>
      </c>
      <c r="N67" s="245">
        <f t="shared" si="9"/>
        <v>0</v>
      </c>
      <c r="O67" s="245">
        <f t="shared" si="9"/>
        <v>0</v>
      </c>
      <c r="P67" s="657">
        <f t="shared" si="9"/>
        <v>0</v>
      </c>
      <c r="R67" s="236"/>
    </row>
    <row r="68" spans="1:18" x14ac:dyDescent="0.2">
      <c r="A68" s="21"/>
      <c r="B68" s="825" t="s">
        <v>609</v>
      </c>
      <c r="C68" s="827" t="s">
        <v>361</v>
      </c>
      <c r="D68" s="828"/>
      <c r="E68" s="828"/>
      <c r="F68" s="347"/>
      <c r="G68" s="348"/>
      <c r="H68" s="240"/>
      <c r="I68" s="240"/>
      <c r="J68" s="240"/>
      <c r="K68" s="240"/>
      <c r="L68" s="240"/>
      <c r="M68" s="240"/>
      <c r="N68" s="240"/>
      <c r="O68" s="240"/>
      <c r="P68" s="656">
        <f t="shared" ref="P68:P77" si="10">SUM(H68:O68)</f>
        <v>0</v>
      </c>
      <c r="R68" s="236"/>
    </row>
    <row r="69" spans="1:18" x14ac:dyDescent="0.2">
      <c r="A69" s="21"/>
      <c r="B69" s="825"/>
      <c r="C69" s="827"/>
      <c r="D69" s="828"/>
      <c r="E69" s="828"/>
      <c r="F69" s="346"/>
      <c r="G69" s="198"/>
      <c r="H69" s="25"/>
      <c r="I69" s="25"/>
      <c r="J69" s="25"/>
      <c r="K69" s="25"/>
      <c r="L69" s="25"/>
      <c r="M69" s="25"/>
      <c r="N69" s="25"/>
      <c r="O69" s="25"/>
      <c r="P69" s="530">
        <f t="shared" si="10"/>
        <v>0</v>
      </c>
      <c r="R69" s="236"/>
    </row>
    <row r="70" spans="1:18" x14ac:dyDescent="0.2">
      <c r="A70" s="21"/>
      <c r="B70" s="825"/>
      <c r="C70" s="827"/>
      <c r="D70" s="828"/>
      <c r="E70" s="828"/>
      <c r="F70" s="346"/>
      <c r="G70" s="198"/>
      <c r="H70" s="25"/>
      <c r="I70" s="25"/>
      <c r="J70" s="25"/>
      <c r="K70" s="25"/>
      <c r="L70" s="25"/>
      <c r="M70" s="25"/>
      <c r="N70" s="25"/>
      <c r="O70" s="25"/>
      <c r="P70" s="530">
        <f t="shared" si="10"/>
        <v>0</v>
      </c>
      <c r="R70" s="236"/>
    </row>
    <row r="71" spans="1:18" x14ac:dyDescent="0.2">
      <c r="A71" s="21"/>
      <c r="B71" s="825"/>
      <c r="C71" s="827"/>
      <c r="D71" s="828"/>
      <c r="E71" s="828"/>
      <c r="F71" s="346"/>
      <c r="G71" s="198"/>
      <c r="H71" s="25"/>
      <c r="I71" s="25"/>
      <c r="J71" s="25"/>
      <c r="K71" s="25"/>
      <c r="L71" s="25"/>
      <c r="M71" s="25"/>
      <c r="N71" s="25"/>
      <c r="O71" s="25"/>
      <c r="P71" s="530">
        <f t="shared" si="10"/>
        <v>0</v>
      </c>
      <c r="R71" s="236"/>
    </row>
    <row r="72" spans="1:18" x14ac:dyDescent="0.2">
      <c r="A72" s="21"/>
      <c r="B72" s="825"/>
      <c r="C72" s="827"/>
      <c r="D72" s="828"/>
      <c r="E72" s="828"/>
      <c r="F72" s="346"/>
      <c r="G72" s="198"/>
      <c r="H72" s="25"/>
      <c r="I72" s="25"/>
      <c r="J72" s="25"/>
      <c r="K72" s="25"/>
      <c r="L72" s="25"/>
      <c r="M72" s="25"/>
      <c r="N72" s="25"/>
      <c r="O72" s="25"/>
      <c r="P72" s="530">
        <f t="shared" si="10"/>
        <v>0</v>
      </c>
      <c r="R72" s="236"/>
    </row>
    <row r="73" spans="1:18" x14ac:dyDescent="0.2">
      <c r="A73" s="21"/>
      <c r="B73" s="825"/>
      <c r="C73" s="827"/>
      <c r="D73" s="828"/>
      <c r="E73" s="828"/>
      <c r="F73" s="346"/>
      <c r="G73" s="198"/>
      <c r="H73" s="25"/>
      <c r="I73" s="25"/>
      <c r="J73" s="25"/>
      <c r="K73" s="25"/>
      <c r="L73" s="25"/>
      <c r="M73" s="25"/>
      <c r="N73" s="25"/>
      <c r="O73" s="25"/>
      <c r="P73" s="530">
        <f t="shared" si="10"/>
        <v>0</v>
      </c>
      <c r="R73" s="236"/>
    </row>
    <row r="74" spans="1:18" x14ac:dyDescent="0.2">
      <c r="A74" s="21"/>
      <c r="B74" s="825"/>
      <c r="C74" s="827"/>
      <c r="D74" s="828"/>
      <c r="E74" s="828"/>
      <c r="F74" s="346"/>
      <c r="G74" s="198"/>
      <c r="H74" s="25"/>
      <c r="I74" s="25"/>
      <c r="J74" s="25"/>
      <c r="K74" s="25"/>
      <c r="L74" s="25"/>
      <c r="M74" s="25"/>
      <c r="N74" s="25"/>
      <c r="O74" s="25"/>
      <c r="P74" s="530">
        <f t="shared" si="10"/>
        <v>0</v>
      </c>
      <c r="R74" s="236"/>
    </row>
    <row r="75" spans="1:18" x14ac:dyDescent="0.2">
      <c r="A75" s="21"/>
      <c r="B75" s="825"/>
      <c r="C75" s="827"/>
      <c r="D75" s="828"/>
      <c r="E75" s="828"/>
      <c r="F75" s="346"/>
      <c r="G75" s="198"/>
      <c r="H75" s="25"/>
      <c r="I75" s="25"/>
      <c r="J75" s="25"/>
      <c r="K75" s="25"/>
      <c r="L75" s="25"/>
      <c r="M75" s="25"/>
      <c r="N75" s="25"/>
      <c r="O75" s="25"/>
      <c r="P75" s="530">
        <f t="shared" si="10"/>
        <v>0</v>
      </c>
      <c r="R75" s="236"/>
    </row>
    <row r="76" spans="1:18" x14ac:dyDescent="0.2">
      <c r="A76" s="21"/>
      <c r="B76" s="825"/>
      <c r="C76" s="827"/>
      <c r="D76" s="828"/>
      <c r="E76" s="828"/>
      <c r="F76" s="346"/>
      <c r="G76" s="198"/>
      <c r="H76" s="25"/>
      <c r="I76" s="25"/>
      <c r="J76" s="25"/>
      <c r="K76" s="25"/>
      <c r="L76" s="25"/>
      <c r="M76" s="25"/>
      <c r="N76" s="25"/>
      <c r="O76" s="25"/>
      <c r="P76" s="530">
        <f t="shared" si="10"/>
        <v>0</v>
      </c>
      <c r="R76" s="236"/>
    </row>
    <row r="77" spans="1:18" x14ac:dyDescent="0.2">
      <c r="A77" s="21"/>
      <c r="B77" s="826"/>
      <c r="C77" s="829"/>
      <c r="D77" s="830"/>
      <c r="E77" s="830"/>
      <c r="F77" s="346"/>
      <c r="G77" s="198"/>
      <c r="H77" s="25"/>
      <c r="I77" s="25"/>
      <c r="J77" s="25"/>
      <c r="K77" s="25"/>
      <c r="L77" s="25"/>
      <c r="M77" s="25"/>
      <c r="N77" s="25"/>
      <c r="O77" s="25"/>
      <c r="P77" s="530">
        <f t="shared" si="10"/>
        <v>0</v>
      </c>
      <c r="R77" s="236"/>
    </row>
    <row r="78" spans="1:18" x14ac:dyDescent="0.2">
      <c r="A78" s="21"/>
      <c r="B78" s="819" t="s">
        <v>378</v>
      </c>
      <c r="C78" s="820"/>
      <c r="D78" s="820"/>
      <c r="E78" s="820"/>
      <c r="F78" s="820"/>
      <c r="G78" s="821"/>
      <c r="H78" s="245">
        <f t="shared" ref="H78:P78" si="11">SUM(H68:H77)</f>
        <v>0</v>
      </c>
      <c r="I78" s="245">
        <f t="shared" si="11"/>
        <v>0</v>
      </c>
      <c r="J78" s="245">
        <f t="shared" si="11"/>
        <v>0</v>
      </c>
      <c r="K78" s="245">
        <f t="shared" si="11"/>
        <v>0</v>
      </c>
      <c r="L78" s="245">
        <f t="shared" si="11"/>
        <v>0</v>
      </c>
      <c r="M78" s="245">
        <f t="shared" si="11"/>
        <v>0</v>
      </c>
      <c r="N78" s="245">
        <f t="shared" si="11"/>
        <v>0</v>
      </c>
      <c r="O78" s="245">
        <f t="shared" si="11"/>
        <v>0</v>
      </c>
      <c r="P78" s="657">
        <f t="shared" si="11"/>
        <v>0</v>
      </c>
      <c r="R78" s="236"/>
    </row>
    <row r="79" spans="1:18" x14ac:dyDescent="0.2">
      <c r="A79" s="21"/>
      <c r="B79" s="825" t="s">
        <v>616</v>
      </c>
      <c r="C79" s="827" t="s">
        <v>419</v>
      </c>
      <c r="D79" s="828"/>
      <c r="E79" s="828"/>
      <c r="F79" s="347"/>
      <c r="G79" s="348"/>
      <c r="H79" s="240"/>
      <c r="I79" s="240"/>
      <c r="J79" s="240"/>
      <c r="K79" s="240"/>
      <c r="L79" s="240"/>
      <c r="M79" s="240"/>
      <c r="N79" s="240"/>
      <c r="O79" s="240"/>
      <c r="P79" s="656">
        <f t="shared" ref="P79:P88" si="12">SUM(H79:O79)</f>
        <v>0</v>
      </c>
      <c r="R79" s="236"/>
    </row>
    <row r="80" spans="1:18" x14ac:dyDescent="0.2">
      <c r="A80" s="21"/>
      <c r="B80" s="825"/>
      <c r="C80" s="827"/>
      <c r="D80" s="828"/>
      <c r="E80" s="828"/>
      <c r="F80" s="346"/>
      <c r="G80" s="198"/>
      <c r="H80" s="25"/>
      <c r="I80" s="25"/>
      <c r="J80" s="25"/>
      <c r="K80" s="25"/>
      <c r="L80" s="25"/>
      <c r="M80" s="25"/>
      <c r="N80" s="25"/>
      <c r="O80" s="25"/>
      <c r="P80" s="530">
        <f t="shared" si="12"/>
        <v>0</v>
      </c>
      <c r="R80" s="236"/>
    </row>
    <row r="81" spans="1:18" x14ac:dyDescent="0.2">
      <c r="A81" s="21"/>
      <c r="B81" s="825"/>
      <c r="C81" s="827"/>
      <c r="D81" s="828"/>
      <c r="E81" s="828"/>
      <c r="F81" s="346"/>
      <c r="G81" s="198"/>
      <c r="H81" s="25"/>
      <c r="I81" s="25"/>
      <c r="J81" s="25"/>
      <c r="K81" s="25"/>
      <c r="L81" s="25"/>
      <c r="M81" s="25"/>
      <c r="N81" s="25"/>
      <c r="O81" s="25"/>
      <c r="P81" s="530">
        <f t="shared" si="12"/>
        <v>0</v>
      </c>
      <c r="R81" s="236"/>
    </row>
    <row r="82" spans="1:18" x14ac:dyDescent="0.2">
      <c r="A82" s="21"/>
      <c r="B82" s="825"/>
      <c r="C82" s="827"/>
      <c r="D82" s="828"/>
      <c r="E82" s="828"/>
      <c r="F82" s="346"/>
      <c r="G82" s="198"/>
      <c r="H82" s="25"/>
      <c r="I82" s="25"/>
      <c r="J82" s="25"/>
      <c r="K82" s="25"/>
      <c r="L82" s="25"/>
      <c r="M82" s="25"/>
      <c r="N82" s="25"/>
      <c r="O82" s="25"/>
      <c r="P82" s="530">
        <f t="shared" si="12"/>
        <v>0</v>
      </c>
      <c r="R82" s="236"/>
    </row>
    <row r="83" spans="1:18" x14ac:dyDescent="0.2">
      <c r="A83" s="21"/>
      <c r="B83" s="825"/>
      <c r="C83" s="827"/>
      <c r="D83" s="828"/>
      <c r="E83" s="828"/>
      <c r="F83" s="346"/>
      <c r="G83" s="198"/>
      <c r="H83" s="25"/>
      <c r="I83" s="25"/>
      <c r="J83" s="25"/>
      <c r="K83" s="25"/>
      <c r="L83" s="25"/>
      <c r="M83" s="25"/>
      <c r="N83" s="25"/>
      <c r="O83" s="25"/>
      <c r="P83" s="530">
        <f t="shared" si="12"/>
        <v>0</v>
      </c>
      <c r="R83" s="236"/>
    </row>
    <row r="84" spans="1:18" x14ac:dyDescent="0.2">
      <c r="A84" s="21"/>
      <c r="B84" s="825"/>
      <c r="C84" s="831" t="s">
        <v>420</v>
      </c>
      <c r="D84" s="832"/>
      <c r="E84" s="832"/>
      <c r="F84" s="346"/>
      <c r="G84" s="198"/>
      <c r="H84" s="25"/>
      <c r="I84" s="25"/>
      <c r="J84" s="25"/>
      <c r="K84" s="25"/>
      <c r="L84" s="25"/>
      <c r="M84" s="25"/>
      <c r="N84" s="25"/>
      <c r="O84" s="25"/>
      <c r="P84" s="530">
        <f t="shared" si="12"/>
        <v>0</v>
      </c>
      <c r="R84" s="236"/>
    </row>
    <row r="85" spans="1:18" x14ac:dyDescent="0.2">
      <c r="A85" s="21"/>
      <c r="B85" s="825"/>
      <c r="C85" s="827"/>
      <c r="D85" s="828"/>
      <c r="E85" s="828"/>
      <c r="F85" s="346"/>
      <c r="G85" s="198"/>
      <c r="H85" s="25"/>
      <c r="I85" s="25"/>
      <c r="J85" s="25"/>
      <c r="K85" s="25"/>
      <c r="L85" s="25"/>
      <c r="M85" s="25"/>
      <c r="N85" s="25"/>
      <c r="O85" s="25"/>
      <c r="P85" s="530">
        <f t="shared" si="12"/>
        <v>0</v>
      </c>
      <c r="R85" s="236"/>
    </row>
    <row r="86" spans="1:18" x14ac:dyDescent="0.2">
      <c r="A86" s="21"/>
      <c r="B86" s="825"/>
      <c r="C86" s="827"/>
      <c r="D86" s="828"/>
      <c r="E86" s="828"/>
      <c r="F86" s="346"/>
      <c r="G86" s="198"/>
      <c r="H86" s="25"/>
      <c r="I86" s="25"/>
      <c r="J86" s="25"/>
      <c r="K86" s="25"/>
      <c r="L86" s="25"/>
      <c r="M86" s="25"/>
      <c r="N86" s="25"/>
      <c r="O86" s="25"/>
      <c r="P86" s="530">
        <f t="shared" si="12"/>
        <v>0</v>
      </c>
      <c r="R86" s="236"/>
    </row>
    <row r="87" spans="1:18" x14ac:dyDescent="0.2">
      <c r="A87" s="21"/>
      <c r="B87" s="825"/>
      <c r="C87" s="827"/>
      <c r="D87" s="828"/>
      <c r="E87" s="828"/>
      <c r="F87" s="346"/>
      <c r="G87" s="198"/>
      <c r="H87" s="25"/>
      <c r="I87" s="25"/>
      <c r="J87" s="25"/>
      <c r="K87" s="25"/>
      <c r="L87" s="25"/>
      <c r="M87" s="25"/>
      <c r="N87" s="25"/>
      <c r="O87" s="25"/>
      <c r="P87" s="530">
        <f t="shared" si="12"/>
        <v>0</v>
      </c>
      <c r="R87" s="236"/>
    </row>
    <row r="88" spans="1:18" x14ac:dyDescent="0.2">
      <c r="A88" s="21"/>
      <c r="B88" s="826"/>
      <c r="C88" s="829"/>
      <c r="D88" s="830"/>
      <c r="E88" s="830"/>
      <c r="F88" s="346"/>
      <c r="G88" s="198"/>
      <c r="H88" s="25"/>
      <c r="I88" s="25"/>
      <c r="J88" s="25"/>
      <c r="K88" s="25"/>
      <c r="L88" s="25"/>
      <c r="M88" s="25"/>
      <c r="N88" s="25"/>
      <c r="O88" s="25"/>
      <c r="P88" s="530">
        <f t="shared" si="12"/>
        <v>0</v>
      </c>
      <c r="R88" s="236"/>
    </row>
    <row r="89" spans="1:18" x14ac:dyDescent="0.2">
      <c r="A89" s="21"/>
      <c r="B89" s="819" t="s">
        <v>378</v>
      </c>
      <c r="C89" s="820"/>
      <c r="D89" s="820"/>
      <c r="E89" s="820"/>
      <c r="F89" s="820"/>
      <c r="G89" s="821"/>
      <c r="H89" s="245">
        <f t="shared" ref="H89:P89" si="13">SUM(H79:H88)</f>
        <v>0</v>
      </c>
      <c r="I89" s="245">
        <f t="shared" si="13"/>
        <v>0</v>
      </c>
      <c r="J89" s="245">
        <f t="shared" si="13"/>
        <v>0</v>
      </c>
      <c r="K89" s="245">
        <f t="shared" si="13"/>
        <v>0</v>
      </c>
      <c r="L89" s="245">
        <f t="shared" si="13"/>
        <v>0</v>
      </c>
      <c r="M89" s="245">
        <f t="shared" si="13"/>
        <v>0</v>
      </c>
      <c r="N89" s="245">
        <f t="shared" si="13"/>
        <v>0</v>
      </c>
      <c r="O89" s="245">
        <f t="shared" si="13"/>
        <v>0</v>
      </c>
      <c r="P89" s="657">
        <f t="shared" si="13"/>
        <v>0</v>
      </c>
      <c r="R89" s="236"/>
    </row>
    <row r="90" spans="1:18" x14ac:dyDescent="0.2">
      <c r="A90" s="21"/>
      <c r="B90" s="825" t="s">
        <v>626</v>
      </c>
      <c r="C90" s="827" t="s">
        <v>429</v>
      </c>
      <c r="D90" s="828"/>
      <c r="E90" s="828"/>
      <c r="F90" s="347"/>
      <c r="G90" s="348"/>
      <c r="H90" s="240"/>
      <c r="I90" s="240"/>
      <c r="J90" s="240"/>
      <c r="K90" s="240"/>
      <c r="L90" s="240"/>
      <c r="M90" s="240"/>
      <c r="N90" s="240"/>
      <c r="O90" s="240"/>
      <c r="P90" s="656">
        <f t="shared" ref="P90:P99" si="14">SUM(H90:O90)</f>
        <v>0</v>
      </c>
      <c r="R90" s="236"/>
    </row>
    <row r="91" spans="1:18" x14ac:dyDescent="0.2">
      <c r="A91" s="21"/>
      <c r="B91" s="825"/>
      <c r="C91" s="827"/>
      <c r="D91" s="828"/>
      <c r="E91" s="828"/>
      <c r="F91" s="346"/>
      <c r="G91" s="198"/>
      <c r="H91" s="25"/>
      <c r="I91" s="25"/>
      <c r="J91" s="25"/>
      <c r="K91" s="25"/>
      <c r="L91" s="25"/>
      <c r="M91" s="25"/>
      <c r="N91" s="25"/>
      <c r="O91" s="25"/>
      <c r="P91" s="530">
        <f t="shared" si="14"/>
        <v>0</v>
      </c>
      <c r="R91" s="236"/>
    </row>
    <row r="92" spans="1:18" x14ac:dyDescent="0.2">
      <c r="A92" s="21"/>
      <c r="B92" s="825"/>
      <c r="C92" s="827"/>
      <c r="D92" s="828"/>
      <c r="E92" s="828"/>
      <c r="F92" s="346"/>
      <c r="G92" s="198"/>
      <c r="H92" s="25"/>
      <c r="I92" s="25"/>
      <c r="J92" s="25"/>
      <c r="K92" s="25"/>
      <c r="L92" s="25"/>
      <c r="M92" s="25"/>
      <c r="N92" s="25"/>
      <c r="O92" s="25"/>
      <c r="P92" s="530">
        <f t="shared" si="14"/>
        <v>0</v>
      </c>
      <c r="R92" s="236"/>
    </row>
    <row r="93" spans="1:18" x14ac:dyDescent="0.2">
      <c r="A93" s="21"/>
      <c r="B93" s="825"/>
      <c r="C93" s="827"/>
      <c r="D93" s="828"/>
      <c r="E93" s="828"/>
      <c r="F93" s="346"/>
      <c r="G93" s="198"/>
      <c r="H93" s="25"/>
      <c r="I93" s="25"/>
      <c r="J93" s="25"/>
      <c r="K93" s="25"/>
      <c r="L93" s="25"/>
      <c r="M93" s="25"/>
      <c r="N93" s="25"/>
      <c r="O93" s="25"/>
      <c r="P93" s="530">
        <f t="shared" si="14"/>
        <v>0</v>
      </c>
      <c r="R93" s="236"/>
    </row>
    <row r="94" spans="1:18" x14ac:dyDescent="0.2">
      <c r="A94" s="21"/>
      <c r="B94" s="825"/>
      <c r="C94" s="827"/>
      <c r="D94" s="828"/>
      <c r="E94" s="828"/>
      <c r="F94" s="346"/>
      <c r="G94" s="198"/>
      <c r="H94" s="25"/>
      <c r="I94" s="25"/>
      <c r="J94" s="25"/>
      <c r="K94" s="25"/>
      <c r="L94" s="25"/>
      <c r="M94" s="25"/>
      <c r="N94" s="25"/>
      <c r="O94" s="25"/>
      <c r="P94" s="530">
        <f t="shared" si="14"/>
        <v>0</v>
      </c>
      <c r="R94" s="236"/>
    </row>
    <row r="95" spans="1:18" x14ac:dyDescent="0.2">
      <c r="A95" s="21"/>
      <c r="B95" s="825"/>
      <c r="C95" s="831" t="s">
        <v>430</v>
      </c>
      <c r="D95" s="832"/>
      <c r="E95" s="832"/>
      <c r="F95" s="346"/>
      <c r="G95" s="198"/>
      <c r="H95" s="25"/>
      <c r="I95" s="25"/>
      <c r="J95" s="25"/>
      <c r="K95" s="25"/>
      <c r="L95" s="25"/>
      <c r="M95" s="25"/>
      <c r="N95" s="25"/>
      <c r="O95" s="25"/>
      <c r="P95" s="530">
        <f t="shared" si="14"/>
        <v>0</v>
      </c>
      <c r="R95" s="236"/>
    </row>
    <row r="96" spans="1:18" x14ac:dyDescent="0.2">
      <c r="A96" s="21"/>
      <c r="B96" s="825"/>
      <c r="C96" s="827"/>
      <c r="D96" s="828"/>
      <c r="E96" s="828"/>
      <c r="F96" s="346"/>
      <c r="G96" s="198"/>
      <c r="H96" s="25"/>
      <c r="I96" s="25"/>
      <c r="J96" s="25"/>
      <c r="K96" s="25"/>
      <c r="L96" s="25"/>
      <c r="M96" s="25"/>
      <c r="N96" s="25"/>
      <c r="O96" s="25"/>
      <c r="P96" s="530">
        <f t="shared" si="14"/>
        <v>0</v>
      </c>
      <c r="R96" s="236"/>
    </row>
    <row r="97" spans="1:18" x14ac:dyDescent="0.2">
      <c r="A97" s="21"/>
      <c r="B97" s="825"/>
      <c r="C97" s="827"/>
      <c r="D97" s="828"/>
      <c r="E97" s="828"/>
      <c r="F97" s="346"/>
      <c r="G97" s="198"/>
      <c r="H97" s="25"/>
      <c r="I97" s="25"/>
      <c r="J97" s="25"/>
      <c r="K97" s="25"/>
      <c r="L97" s="25"/>
      <c r="M97" s="25"/>
      <c r="N97" s="25"/>
      <c r="O97" s="25"/>
      <c r="P97" s="530">
        <f t="shared" si="14"/>
        <v>0</v>
      </c>
      <c r="R97" s="236"/>
    </row>
    <row r="98" spans="1:18" x14ac:dyDescent="0.2">
      <c r="A98" s="21"/>
      <c r="B98" s="825"/>
      <c r="C98" s="827"/>
      <c r="D98" s="828"/>
      <c r="E98" s="828"/>
      <c r="F98" s="346"/>
      <c r="G98" s="198"/>
      <c r="H98" s="25"/>
      <c r="I98" s="25"/>
      <c r="J98" s="25"/>
      <c r="K98" s="25"/>
      <c r="L98" s="25"/>
      <c r="M98" s="25"/>
      <c r="N98" s="25"/>
      <c r="O98" s="25"/>
      <c r="P98" s="530">
        <f t="shared" si="14"/>
        <v>0</v>
      </c>
      <c r="R98" s="236"/>
    </row>
    <row r="99" spans="1:18" x14ac:dyDescent="0.2">
      <c r="A99" s="21"/>
      <c r="B99" s="826"/>
      <c r="C99" s="829"/>
      <c r="D99" s="830"/>
      <c r="E99" s="830"/>
      <c r="F99" s="346"/>
      <c r="G99" s="198"/>
      <c r="H99" s="25"/>
      <c r="I99" s="25"/>
      <c r="J99" s="25"/>
      <c r="K99" s="25"/>
      <c r="L99" s="25"/>
      <c r="M99" s="25"/>
      <c r="N99" s="25"/>
      <c r="O99" s="25"/>
      <c r="P99" s="530">
        <f t="shared" si="14"/>
        <v>0</v>
      </c>
      <c r="R99" s="236"/>
    </row>
    <row r="100" spans="1:18" ht="13.5" thickBot="1" x14ac:dyDescent="0.25">
      <c r="A100" s="21"/>
      <c r="B100" s="822" t="s">
        <v>378</v>
      </c>
      <c r="C100" s="823"/>
      <c r="D100" s="823"/>
      <c r="E100" s="823"/>
      <c r="F100" s="823"/>
      <c r="G100" s="824"/>
      <c r="H100" s="244">
        <f t="shared" ref="H100:P100" si="15">SUM(H90:H99)</f>
        <v>0</v>
      </c>
      <c r="I100" s="244">
        <f t="shared" si="15"/>
        <v>0</v>
      </c>
      <c r="J100" s="244">
        <f t="shared" si="15"/>
        <v>0</v>
      </c>
      <c r="K100" s="244">
        <f t="shared" si="15"/>
        <v>0</v>
      </c>
      <c r="L100" s="244">
        <f t="shared" si="15"/>
        <v>0</v>
      </c>
      <c r="M100" s="244">
        <f t="shared" si="15"/>
        <v>0</v>
      </c>
      <c r="N100" s="244">
        <f t="shared" si="15"/>
        <v>0</v>
      </c>
      <c r="O100" s="244">
        <f t="shared" si="15"/>
        <v>0</v>
      </c>
      <c r="P100" s="659">
        <f t="shared" si="15"/>
        <v>0</v>
      </c>
      <c r="R100" s="236"/>
    </row>
    <row r="101" spans="1:18" ht="13.5" thickTop="1" x14ac:dyDescent="0.2">
      <c r="A101" s="21"/>
      <c r="B101" s="825" t="s">
        <v>608</v>
      </c>
      <c r="C101" s="827" t="s">
        <v>360</v>
      </c>
      <c r="D101" s="828"/>
      <c r="E101" s="828"/>
      <c r="F101" s="351"/>
      <c r="G101" s="239"/>
      <c r="H101" s="222"/>
      <c r="I101" s="222"/>
      <c r="J101" s="222"/>
      <c r="K101" s="222"/>
      <c r="L101" s="222"/>
      <c r="M101" s="222"/>
      <c r="N101" s="222"/>
      <c r="O101" s="222"/>
      <c r="P101" s="656">
        <f t="shared" ref="P101:P110" si="16">SUM(H101:O101)</f>
        <v>0</v>
      </c>
      <c r="R101" s="236"/>
    </row>
    <row r="102" spans="1:18" x14ac:dyDescent="0.2">
      <c r="A102" s="21"/>
      <c r="B102" s="825"/>
      <c r="C102" s="827"/>
      <c r="D102" s="828"/>
      <c r="E102" s="828"/>
      <c r="F102" s="346"/>
      <c r="G102" s="198"/>
      <c r="H102" s="93"/>
      <c r="I102" s="93"/>
      <c r="J102" s="93"/>
      <c r="K102" s="93"/>
      <c r="L102" s="93"/>
      <c r="M102" s="93"/>
      <c r="N102" s="93"/>
      <c r="O102" s="93"/>
      <c r="P102" s="530">
        <f t="shared" si="16"/>
        <v>0</v>
      </c>
      <c r="R102" s="236"/>
    </row>
    <row r="103" spans="1:18" x14ac:dyDescent="0.2">
      <c r="A103" s="21"/>
      <c r="B103" s="825"/>
      <c r="C103" s="827"/>
      <c r="D103" s="828"/>
      <c r="E103" s="828"/>
      <c r="F103" s="346"/>
      <c r="G103" s="198"/>
      <c r="H103" s="93"/>
      <c r="I103" s="93"/>
      <c r="J103" s="93"/>
      <c r="K103" s="93"/>
      <c r="L103" s="93"/>
      <c r="M103" s="93"/>
      <c r="N103" s="93"/>
      <c r="O103" s="93"/>
      <c r="P103" s="530">
        <f t="shared" si="16"/>
        <v>0</v>
      </c>
      <c r="R103" s="236"/>
    </row>
    <row r="104" spans="1:18" x14ac:dyDescent="0.2">
      <c r="A104" s="21"/>
      <c r="B104" s="825"/>
      <c r="C104" s="827"/>
      <c r="D104" s="828"/>
      <c r="E104" s="828"/>
      <c r="F104" s="346"/>
      <c r="G104" s="198"/>
      <c r="H104" s="93"/>
      <c r="I104" s="93"/>
      <c r="J104" s="93"/>
      <c r="K104" s="93"/>
      <c r="L104" s="93"/>
      <c r="M104" s="93"/>
      <c r="N104" s="93"/>
      <c r="O104" s="93"/>
      <c r="P104" s="530">
        <f t="shared" si="16"/>
        <v>0</v>
      </c>
      <c r="R104" s="236"/>
    </row>
    <row r="105" spans="1:18" x14ac:dyDescent="0.2">
      <c r="A105" s="21"/>
      <c r="B105" s="825"/>
      <c r="C105" s="827"/>
      <c r="D105" s="828"/>
      <c r="E105" s="828"/>
      <c r="F105" s="346"/>
      <c r="G105" s="198"/>
      <c r="H105" s="93"/>
      <c r="I105" s="93"/>
      <c r="J105" s="93"/>
      <c r="K105" s="93"/>
      <c r="L105" s="93"/>
      <c r="M105" s="93"/>
      <c r="N105" s="93"/>
      <c r="O105" s="93"/>
      <c r="P105" s="530">
        <f t="shared" si="16"/>
        <v>0</v>
      </c>
      <c r="R105" s="236"/>
    </row>
    <row r="106" spans="1:18" x14ac:dyDescent="0.2">
      <c r="A106" s="21"/>
      <c r="B106" s="825"/>
      <c r="C106" s="827"/>
      <c r="D106" s="828"/>
      <c r="E106" s="828"/>
      <c r="F106" s="346"/>
      <c r="G106" s="198"/>
      <c r="H106" s="93"/>
      <c r="I106" s="93"/>
      <c r="J106" s="93"/>
      <c r="K106" s="93"/>
      <c r="L106" s="93"/>
      <c r="M106" s="93"/>
      <c r="N106" s="93"/>
      <c r="O106" s="93"/>
      <c r="P106" s="530">
        <f t="shared" si="16"/>
        <v>0</v>
      </c>
      <c r="R106" s="236"/>
    </row>
    <row r="107" spans="1:18" x14ac:dyDescent="0.2">
      <c r="A107" s="21"/>
      <c r="B107" s="825"/>
      <c r="C107" s="827"/>
      <c r="D107" s="828"/>
      <c r="E107" s="828"/>
      <c r="F107" s="346"/>
      <c r="G107" s="198"/>
      <c r="H107" s="93"/>
      <c r="I107" s="93"/>
      <c r="J107" s="93"/>
      <c r="K107" s="93"/>
      <c r="L107" s="93"/>
      <c r="M107" s="93"/>
      <c r="N107" s="93"/>
      <c r="O107" s="93"/>
      <c r="P107" s="530">
        <f t="shared" si="16"/>
        <v>0</v>
      </c>
      <c r="R107" s="236"/>
    </row>
    <row r="108" spans="1:18" x14ac:dyDescent="0.2">
      <c r="A108" s="21"/>
      <c r="B108" s="825"/>
      <c r="C108" s="827"/>
      <c r="D108" s="828"/>
      <c r="E108" s="828"/>
      <c r="F108" s="346"/>
      <c r="G108" s="198"/>
      <c r="H108" s="93"/>
      <c r="I108" s="93"/>
      <c r="J108" s="93"/>
      <c r="K108" s="93"/>
      <c r="L108" s="93"/>
      <c r="M108" s="93"/>
      <c r="N108" s="93"/>
      <c r="O108" s="93"/>
      <c r="P108" s="530">
        <f t="shared" si="16"/>
        <v>0</v>
      </c>
      <c r="R108" s="236"/>
    </row>
    <row r="109" spans="1:18" x14ac:dyDescent="0.2">
      <c r="A109" s="21"/>
      <c r="B109" s="825"/>
      <c r="C109" s="827"/>
      <c r="D109" s="828"/>
      <c r="E109" s="828"/>
      <c r="F109" s="346"/>
      <c r="G109" s="198"/>
      <c r="H109" s="93"/>
      <c r="I109" s="93"/>
      <c r="J109" s="93"/>
      <c r="K109" s="93"/>
      <c r="L109" s="93"/>
      <c r="M109" s="93"/>
      <c r="N109" s="93"/>
      <c r="O109" s="93"/>
      <c r="P109" s="530">
        <f t="shared" si="16"/>
        <v>0</v>
      </c>
      <c r="R109" s="236"/>
    </row>
    <row r="110" spans="1:18" x14ac:dyDescent="0.2">
      <c r="A110" s="21"/>
      <c r="B110" s="826"/>
      <c r="C110" s="829"/>
      <c r="D110" s="830"/>
      <c r="E110" s="830"/>
      <c r="F110" s="346"/>
      <c r="G110" s="198"/>
      <c r="H110" s="93"/>
      <c r="I110" s="93"/>
      <c r="J110" s="93"/>
      <c r="K110" s="93"/>
      <c r="L110" s="93"/>
      <c r="M110" s="93"/>
      <c r="N110" s="93"/>
      <c r="O110" s="93"/>
      <c r="P110" s="530">
        <f t="shared" si="16"/>
        <v>0</v>
      </c>
      <c r="R110" s="236"/>
    </row>
    <row r="111" spans="1:18" x14ac:dyDescent="0.2">
      <c r="A111" s="21"/>
      <c r="B111" s="819" t="s">
        <v>378</v>
      </c>
      <c r="C111" s="820"/>
      <c r="D111" s="820"/>
      <c r="E111" s="820"/>
      <c r="F111" s="820"/>
      <c r="G111" s="821"/>
      <c r="H111" s="245">
        <f t="shared" ref="H111:P111" si="17">SUM(H101:H110)</f>
        <v>0</v>
      </c>
      <c r="I111" s="245">
        <f t="shared" si="17"/>
        <v>0</v>
      </c>
      <c r="J111" s="245">
        <f t="shared" si="17"/>
        <v>0</v>
      </c>
      <c r="K111" s="245">
        <f t="shared" si="17"/>
        <v>0</v>
      </c>
      <c r="L111" s="245">
        <f t="shared" si="17"/>
        <v>0</v>
      </c>
      <c r="M111" s="245">
        <f t="shared" si="17"/>
        <v>0</v>
      </c>
      <c r="N111" s="245">
        <f t="shared" si="17"/>
        <v>0</v>
      </c>
      <c r="O111" s="245">
        <f t="shared" si="17"/>
        <v>0</v>
      </c>
      <c r="P111" s="657">
        <f t="shared" si="17"/>
        <v>0</v>
      </c>
      <c r="R111" s="236"/>
    </row>
    <row r="112" spans="1:18" x14ac:dyDescent="0.2">
      <c r="A112" s="21"/>
      <c r="B112" s="825" t="s">
        <v>630</v>
      </c>
      <c r="C112" s="828" t="s">
        <v>374</v>
      </c>
      <c r="D112" s="828"/>
      <c r="E112" s="828"/>
      <c r="F112" s="347"/>
      <c r="G112" s="348"/>
      <c r="H112" s="240"/>
      <c r="I112" s="240"/>
      <c r="J112" s="240"/>
      <c r="K112" s="240"/>
      <c r="L112" s="240"/>
      <c r="M112" s="240"/>
      <c r="N112" s="240"/>
      <c r="O112" s="240"/>
      <c r="P112" s="656">
        <f t="shared" ref="P112:P121" si="18">SUM(H112:O112)</f>
        <v>0</v>
      </c>
      <c r="R112" s="236"/>
    </row>
    <row r="113" spans="1:18" x14ac:dyDescent="0.2">
      <c r="A113" s="21"/>
      <c r="B113" s="825"/>
      <c r="C113" s="828"/>
      <c r="D113" s="828"/>
      <c r="E113" s="828"/>
      <c r="F113" s="346"/>
      <c r="G113" s="198"/>
      <c r="H113" s="25"/>
      <c r="I113" s="25"/>
      <c r="J113" s="25"/>
      <c r="K113" s="25"/>
      <c r="L113" s="25"/>
      <c r="M113" s="25"/>
      <c r="N113" s="25"/>
      <c r="O113" s="25"/>
      <c r="P113" s="530">
        <f t="shared" si="18"/>
        <v>0</v>
      </c>
      <c r="R113" s="236"/>
    </row>
    <row r="114" spans="1:18" x14ac:dyDescent="0.2">
      <c r="A114" s="21"/>
      <c r="B114" s="825"/>
      <c r="C114" s="828"/>
      <c r="D114" s="828"/>
      <c r="E114" s="828"/>
      <c r="F114" s="346"/>
      <c r="G114" s="198"/>
      <c r="H114" s="25"/>
      <c r="I114" s="25"/>
      <c r="J114" s="25"/>
      <c r="K114" s="25"/>
      <c r="L114" s="25"/>
      <c r="M114" s="25"/>
      <c r="N114" s="25"/>
      <c r="O114" s="25"/>
      <c r="P114" s="530">
        <f t="shared" si="18"/>
        <v>0</v>
      </c>
      <c r="R114" s="236"/>
    </row>
    <row r="115" spans="1:18" x14ac:dyDescent="0.2">
      <c r="A115" s="21"/>
      <c r="B115" s="825"/>
      <c r="C115" s="828"/>
      <c r="D115" s="828"/>
      <c r="E115" s="828"/>
      <c r="F115" s="346"/>
      <c r="G115" s="198"/>
      <c r="H115" s="25"/>
      <c r="I115" s="25"/>
      <c r="J115" s="25"/>
      <c r="K115" s="25"/>
      <c r="L115" s="25"/>
      <c r="M115" s="25"/>
      <c r="N115" s="25"/>
      <c r="O115" s="25"/>
      <c r="P115" s="530">
        <f t="shared" si="18"/>
        <v>0</v>
      </c>
      <c r="R115" s="236"/>
    </row>
    <row r="116" spans="1:18" x14ac:dyDescent="0.2">
      <c r="A116" s="21"/>
      <c r="B116" s="825"/>
      <c r="C116" s="828"/>
      <c r="D116" s="828"/>
      <c r="E116" s="828"/>
      <c r="F116" s="346"/>
      <c r="G116" s="198"/>
      <c r="H116" s="25"/>
      <c r="I116" s="25"/>
      <c r="J116" s="25"/>
      <c r="K116" s="25"/>
      <c r="L116" s="25"/>
      <c r="M116" s="25"/>
      <c r="N116" s="25"/>
      <c r="O116" s="25"/>
      <c r="P116" s="530">
        <f t="shared" si="18"/>
        <v>0</v>
      </c>
      <c r="R116" s="236"/>
    </row>
    <row r="117" spans="1:18" x14ac:dyDescent="0.2">
      <c r="A117" s="21"/>
      <c r="B117" s="825"/>
      <c r="C117" s="828"/>
      <c r="D117" s="828"/>
      <c r="E117" s="828"/>
      <c r="F117" s="346"/>
      <c r="G117" s="198"/>
      <c r="H117" s="25"/>
      <c r="I117" s="25"/>
      <c r="J117" s="25"/>
      <c r="K117" s="25"/>
      <c r="L117" s="25"/>
      <c r="M117" s="25"/>
      <c r="N117" s="25"/>
      <c r="O117" s="25"/>
      <c r="P117" s="530">
        <f t="shared" si="18"/>
        <v>0</v>
      </c>
      <c r="R117" s="236"/>
    </row>
    <row r="118" spans="1:18" x14ac:dyDescent="0.2">
      <c r="A118" s="21"/>
      <c r="B118" s="825"/>
      <c r="C118" s="828"/>
      <c r="D118" s="828"/>
      <c r="E118" s="828"/>
      <c r="F118" s="346"/>
      <c r="G118" s="198"/>
      <c r="H118" s="25"/>
      <c r="I118" s="25"/>
      <c r="J118" s="25"/>
      <c r="K118" s="25"/>
      <c r="L118" s="25"/>
      <c r="M118" s="25"/>
      <c r="N118" s="25"/>
      <c r="O118" s="25"/>
      <c r="P118" s="530">
        <f t="shared" si="18"/>
        <v>0</v>
      </c>
      <c r="R118" s="236"/>
    </row>
    <row r="119" spans="1:18" x14ac:dyDescent="0.2">
      <c r="A119" s="21"/>
      <c r="B119" s="825"/>
      <c r="C119" s="828"/>
      <c r="D119" s="828"/>
      <c r="E119" s="828"/>
      <c r="F119" s="346"/>
      <c r="G119" s="198"/>
      <c r="H119" s="25"/>
      <c r="I119" s="25"/>
      <c r="J119" s="25"/>
      <c r="K119" s="25"/>
      <c r="L119" s="25"/>
      <c r="M119" s="25"/>
      <c r="N119" s="25"/>
      <c r="O119" s="25"/>
      <c r="P119" s="530">
        <f t="shared" si="18"/>
        <v>0</v>
      </c>
      <c r="R119" s="236"/>
    </row>
    <row r="120" spans="1:18" x14ac:dyDescent="0.2">
      <c r="A120" s="21"/>
      <c r="B120" s="825"/>
      <c r="C120" s="828"/>
      <c r="D120" s="828"/>
      <c r="E120" s="828"/>
      <c r="F120" s="346"/>
      <c r="G120" s="198"/>
      <c r="H120" s="25"/>
      <c r="I120" s="25"/>
      <c r="J120" s="25"/>
      <c r="K120" s="25"/>
      <c r="L120" s="25"/>
      <c r="M120" s="25"/>
      <c r="N120" s="25"/>
      <c r="O120" s="25"/>
      <c r="P120" s="530">
        <f t="shared" si="18"/>
        <v>0</v>
      </c>
      <c r="R120" s="236"/>
    </row>
    <row r="121" spans="1:18" x14ac:dyDescent="0.2">
      <c r="A121" s="21"/>
      <c r="B121" s="826"/>
      <c r="C121" s="830"/>
      <c r="D121" s="830"/>
      <c r="E121" s="830"/>
      <c r="F121" s="346"/>
      <c r="G121" s="198"/>
      <c r="H121" s="25"/>
      <c r="I121" s="25"/>
      <c r="J121" s="25"/>
      <c r="K121" s="25"/>
      <c r="L121" s="25"/>
      <c r="M121" s="25"/>
      <c r="N121" s="25"/>
      <c r="O121" s="25"/>
      <c r="P121" s="530">
        <f t="shared" si="18"/>
        <v>0</v>
      </c>
      <c r="R121" s="236"/>
    </row>
    <row r="122" spans="1:18" x14ac:dyDescent="0.2">
      <c r="A122" s="21"/>
      <c r="B122" s="819" t="s">
        <v>378</v>
      </c>
      <c r="C122" s="820"/>
      <c r="D122" s="820"/>
      <c r="E122" s="820"/>
      <c r="F122" s="820"/>
      <c r="G122" s="821"/>
      <c r="H122" s="245">
        <f t="shared" ref="H122:P122" si="19">SUM(H112:H121)</f>
        <v>0</v>
      </c>
      <c r="I122" s="245">
        <f t="shared" si="19"/>
        <v>0</v>
      </c>
      <c r="J122" s="245">
        <f t="shared" si="19"/>
        <v>0</v>
      </c>
      <c r="K122" s="245">
        <f t="shared" si="19"/>
        <v>0</v>
      </c>
      <c r="L122" s="245">
        <f t="shared" si="19"/>
        <v>0</v>
      </c>
      <c r="M122" s="245">
        <f t="shared" si="19"/>
        <v>0</v>
      </c>
      <c r="N122" s="245">
        <f t="shared" si="19"/>
        <v>0</v>
      </c>
      <c r="O122" s="245">
        <f t="shared" si="19"/>
        <v>0</v>
      </c>
      <c r="P122" s="657">
        <f t="shared" si="19"/>
        <v>0</v>
      </c>
      <c r="R122" s="236"/>
    </row>
    <row r="123" spans="1:18" x14ac:dyDescent="0.2">
      <c r="A123" s="21"/>
      <c r="B123" s="825" t="s">
        <v>636</v>
      </c>
      <c r="C123" s="827" t="s">
        <v>439</v>
      </c>
      <c r="D123" s="828"/>
      <c r="E123" s="828"/>
      <c r="F123" s="347"/>
      <c r="G123" s="348"/>
      <c r="H123" s="240"/>
      <c r="I123" s="240"/>
      <c r="J123" s="240"/>
      <c r="K123" s="240"/>
      <c r="L123" s="240"/>
      <c r="M123" s="240"/>
      <c r="N123" s="240"/>
      <c r="O123" s="240"/>
      <c r="P123" s="656">
        <f t="shared" ref="P123:P132" si="20">SUM(H123:O123)</f>
        <v>0</v>
      </c>
      <c r="R123" s="236"/>
    </row>
    <row r="124" spans="1:18" x14ac:dyDescent="0.2">
      <c r="A124" s="21"/>
      <c r="B124" s="825"/>
      <c r="C124" s="827"/>
      <c r="D124" s="828"/>
      <c r="E124" s="828"/>
      <c r="F124" s="346"/>
      <c r="G124" s="198"/>
      <c r="H124" s="25"/>
      <c r="I124" s="25"/>
      <c r="J124" s="25"/>
      <c r="K124" s="25"/>
      <c r="L124" s="25"/>
      <c r="M124" s="25"/>
      <c r="N124" s="25"/>
      <c r="O124" s="25"/>
      <c r="P124" s="530">
        <f t="shared" si="20"/>
        <v>0</v>
      </c>
      <c r="R124" s="236"/>
    </row>
    <row r="125" spans="1:18" x14ac:dyDescent="0.2">
      <c r="A125" s="21"/>
      <c r="B125" s="825"/>
      <c r="C125" s="827"/>
      <c r="D125" s="828"/>
      <c r="E125" s="828"/>
      <c r="F125" s="346"/>
      <c r="G125" s="198"/>
      <c r="H125" s="25"/>
      <c r="I125" s="25"/>
      <c r="J125" s="25"/>
      <c r="K125" s="25"/>
      <c r="L125" s="25"/>
      <c r="M125" s="25"/>
      <c r="N125" s="25"/>
      <c r="O125" s="25"/>
      <c r="P125" s="530">
        <f t="shared" si="20"/>
        <v>0</v>
      </c>
      <c r="R125" s="236"/>
    </row>
    <row r="126" spans="1:18" x14ac:dyDescent="0.2">
      <c r="A126" s="21"/>
      <c r="B126" s="825"/>
      <c r="C126" s="827"/>
      <c r="D126" s="828"/>
      <c r="E126" s="828"/>
      <c r="F126" s="346"/>
      <c r="G126" s="198"/>
      <c r="H126" s="25"/>
      <c r="I126" s="25"/>
      <c r="J126" s="25"/>
      <c r="K126" s="25"/>
      <c r="L126" s="25"/>
      <c r="M126" s="25"/>
      <c r="N126" s="25"/>
      <c r="O126" s="25"/>
      <c r="P126" s="530">
        <f t="shared" si="20"/>
        <v>0</v>
      </c>
      <c r="R126" s="236"/>
    </row>
    <row r="127" spans="1:18" x14ac:dyDescent="0.2">
      <c r="A127" s="21"/>
      <c r="B127" s="825"/>
      <c r="C127" s="827"/>
      <c r="D127" s="828"/>
      <c r="E127" s="828"/>
      <c r="F127" s="346"/>
      <c r="G127" s="198"/>
      <c r="H127" s="25"/>
      <c r="I127" s="25"/>
      <c r="J127" s="25"/>
      <c r="K127" s="25"/>
      <c r="L127" s="25"/>
      <c r="M127" s="25"/>
      <c r="N127" s="25"/>
      <c r="O127" s="25"/>
      <c r="P127" s="530">
        <f t="shared" si="20"/>
        <v>0</v>
      </c>
      <c r="R127" s="236"/>
    </row>
    <row r="128" spans="1:18" x14ac:dyDescent="0.2">
      <c r="A128" s="21"/>
      <c r="B128" s="825"/>
      <c r="C128" s="831" t="s">
        <v>440</v>
      </c>
      <c r="D128" s="832"/>
      <c r="E128" s="832"/>
      <c r="F128" s="346"/>
      <c r="G128" s="198"/>
      <c r="H128" s="25"/>
      <c r="I128" s="25"/>
      <c r="J128" s="25"/>
      <c r="K128" s="25"/>
      <c r="L128" s="25"/>
      <c r="M128" s="25"/>
      <c r="N128" s="25"/>
      <c r="O128" s="25"/>
      <c r="P128" s="530">
        <f t="shared" si="20"/>
        <v>0</v>
      </c>
      <c r="R128" s="236"/>
    </row>
    <row r="129" spans="1:18" x14ac:dyDescent="0.2">
      <c r="A129" s="21"/>
      <c r="B129" s="825"/>
      <c r="C129" s="827"/>
      <c r="D129" s="828"/>
      <c r="E129" s="828"/>
      <c r="F129" s="346"/>
      <c r="G129" s="198"/>
      <c r="H129" s="25"/>
      <c r="I129" s="25"/>
      <c r="J129" s="25"/>
      <c r="K129" s="25"/>
      <c r="L129" s="25"/>
      <c r="M129" s="25"/>
      <c r="N129" s="25"/>
      <c r="O129" s="25"/>
      <c r="P129" s="530">
        <f t="shared" si="20"/>
        <v>0</v>
      </c>
      <c r="R129" s="236"/>
    </row>
    <row r="130" spans="1:18" x14ac:dyDescent="0.2">
      <c r="A130" s="21"/>
      <c r="B130" s="825"/>
      <c r="C130" s="827"/>
      <c r="D130" s="828"/>
      <c r="E130" s="828"/>
      <c r="F130" s="346"/>
      <c r="G130" s="198"/>
      <c r="H130" s="25"/>
      <c r="I130" s="25"/>
      <c r="J130" s="25"/>
      <c r="K130" s="25"/>
      <c r="L130" s="25"/>
      <c r="M130" s="25"/>
      <c r="N130" s="25"/>
      <c r="O130" s="25"/>
      <c r="P130" s="530">
        <f t="shared" si="20"/>
        <v>0</v>
      </c>
      <c r="R130" s="236"/>
    </row>
    <row r="131" spans="1:18" x14ac:dyDescent="0.2">
      <c r="A131" s="21"/>
      <c r="B131" s="825"/>
      <c r="C131" s="827"/>
      <c r="D131" s="828"/>
      <c r="E131" s="828"/>
      <c r="F131" s="346"/>
      <c r="G131" s="198"/>
      <c r="H131" s="25"/>
      <c r="I131" s="25"/>
      <c r="J131" s="25"/>
      <c r="K131" s="25"/>
      <c r="L131" s="25"/>
      <c r="M131" s="25"/>
      <c r="N131" s="25"/>
      <c r="O131" s="25"/>
      <c r="P131" s="530">
        <f t="shared" si="20"/>
        <v>0</v>
      </c>
      <c r="R131" s="236"/>
    </row>
    <row r="132" spans="1:18" x14ac:dyDescent="0.2">
      <c r="A132" s="21"/>
      <c r="B132" s="826"/>
      <c r="C132" s="829"/>
      <c r="D132" s="830"/>
      <c r="E132" s="830"/>
      <c r="F132" s="346"/>
      <c r="G132" s="198"/>
      <c r="H132" s="25"/>
      <c r="I132" s="25"/>
      <c r="J132" s="25"/>
      <c r="K132" s="25"/>
      <c r="L132" s="25"/>
      <c r="M132" s="25"/>
      <c r="N132" s="25"/>
      <c r="O132" s="25"/>
      <c r="P132" s="530">
        <f t="shared" si="20"/>
        <v>0</v>
      </c>
      <c r="R132" s="236"/>
    </row>
    <row r="133" spans="1:18" ht="13.5" thickBot="1" x14ac:dyDescent="0.25">
      <c r="A133" s="21"/>
      <c r="B133" s="822" t="s">
        <v>378</v>
      </c>
      <c r="C133" s="823"/>
      <c r="D133" s="823"/>
      <c r="E133" s="823"/>
      <c r="F133" s="823"/>
      <c r="G133" s="824"/>
      <c r="H133" s="244">
        <f t="shared" ref="H133:P133" si="21">SUM(H123:H132)</f>
        <v>0</v>
      </c>
      <c r="I133" s="244">
        <f t="shared" si="21"/>
        <v>0</v>
      </c>
      <c r="J133" s="244">
        <f t="shared" si="21"/>
        <v>0</v>
      </c>
      <c r="K133" s="244">
        <f t="shared" si="21"/>
        <v>0</v>
      </c>
      <c r="L133" s="244">
        <f t="shared" si="21"/>
        <v>0</v>
      </c>
      <c r="M133" s="244">
        <f t="shared" si="21"/>
        <v>0</v>
      </c>
      <c r="N133" s="244">
        <f t="shared" si="21"/>
        <v>0</v>
      </c>
      <c r="O133" s="244">
        <f t="shared" si="21"/>
        <v>0</v>
      </c>
      <c r="P133" s="659">
        <f t="shared" si="21"/>
        <v>0</v>
      </c>
      <c r="R133" s="236"/>
    </row>
    <row r="134" spans="1:18" ht="13.5" thickTop="1" x14ac:dyDescent="0.2">
      <c r="A134" s="21"/>
      <c r="B134" s="825" t="s">
        <v>620</v>
      </c>
      <c r="C134" s="827" t="s">
        <v>383</v>
      </c>
      <c r="D134" s="828"/>
      <c r="E134" s="828"/>
      <c r="F134" s="351"/>
      <c r="G134" s="239"/>
      <c r="H134" s="222"/>
      <c r="I134" s="222"/>
      <c r="J134" s="222"/>
      <c r="K134" s="222"/>
      <c r="L134" s="222"/>
      <c r="M134" s="222"/>
      <c r="N134" s="222"/>
      <c r="O134" s="222"/>
      <c r="P134" s="656">
        <f t="shared" ref="P134:P143" si="22">SUM(H134:O134)</f>
        <v>0</v>
      </c>
    </row>
    <row r="135" spans="1:18" x14ac:dyDescent="0.2">
      <c r="A135" s="21"/>
      <c r="B135" s="825"/>
      <c r="C135" s="827"/>
      <c r="D135" s="828"/>
      <c r="E135" s="828"/>
      <c r="F135" s="346"/>
      <c r="G135" s="198"/>
      <c r="H135" s="93"/>
      <c r="I135" s="93"/>
      <c r="J135" s="93"/>
      <c r="K135" s="93"/>
      <c r="L135" s="93"/>
      <c r="M135" s="93"/>
      <c r="N135" s="93"/>
      <c r="O135" s="93"/>
      <c r="P135" s="530">
        <f t="shared" si="22"/>
        <v>0</v>
      </c>
    </row>
    <row r="136" spans="1:18" x14ac:dyDescent="0.2">
      <c r="A136" s="21"/>
      <c r="B136" s="825"/>
      <c r="C136" s="827"/>
      <c r="D136" s="828"/>
      <c r="E136" s="828"/>
      <c r="F136" s="346"/>
      <c r="G136" s="198"/>
      <c r="H136" s="93"/>
      <c r="I136" s="93"/>
      <c r="J136" s="93"/>
      <c r="K136" s="93"/>
      <c r="L136" s="93"/>
      <c r="M136" s="93"/>
      <c r="N136" s="93"/>
      <c r="O136" s="93"/>
      <c r="P136" s="530">
        <f t="shared" si="22"/>
        <v>0</v>
      </c>
    </row>
    <row r="137" spans="1:18" x14ac:dyDescent="0.2">
      <c r="A137" s="21"/>
      <c r="B137" s="825"/>
      <c r="C137" s="827"/>
      <c r="D137" s="828"/>
      <c r="E137" s="828"/>
      <c r="F137" s="346"/>
      <c r="G137" s="198"/>
      <c r="H137" s="93"/>
      <c r="I137" s="93"/>
      <c r="J137" s="93"/>
      <c r="K137" s="93"/>
      <c r="L137" s="93"/>
      <c r="M137" s="93"/>
      <c r="N137" s="93"/>
      <c r="O137" s="93"/>
      <c r="P137" s="530">
        <f t="shared" si="22"/>
        <v>0</v>
      </c>
    </row>
    <row r="138" spans="1:18" x14ac:dyDescent="0.2">
      <c r="A138" s="21"/>
      <c r="B138" s="825"/>
      <c r="C138" s="827"/>
      <c r="D138" s="828"/>
      <c r="E138" s="828"/>
      <c r="F138" s="346"/>
      <c r="G138" s="198"/>
      <c r="H138" s="93"/>
      <c r="I138" s="93"/>
      <c r="J138" s="93"/>
      <c r="K138" s="93"/>
      <c r="L138" s="93"/>
      <c r="M138" s="93"/>
      <c r="N138" s="93"/>
      <c r="O138" s="93"/>
      <c r="P138" s="530">
        <f t="shared" si="22"/>
        <v>0</v>
      </c>
    </row>
    <row r="139" spans="1:18" x14ac:dyDescent="0.2">
      <c r="A139" s="21"/>
      <c r="B139" s="825"/>
      <c r="C139" s="831" t="s">
        <v>384</v>
      </c>
      <c r="D139" s="832"/>
      <c r="E139" s="832"/>
      <c r="F139" s="346"/>
      <c r="G139" s="198"/>
      <c r="H139" s="93"/>
      <c r="I139" s="93"/>
      <c r="J139" s="93"/>
      <c r="K139" s="93"/>
      <c r="L139" s="93"/>
      <c r="M139" s="93"/>
      <c r="N139" s="93"/>
      <c r="O139" s="93"/>
      <c r="P139" s="530">
        <f t="shared" si="22"/>
        <v>0</v>
      </c>
    </row>
    <row r="140" spans="1:18" x14ac:dyDescent="0.2">
      <c r="A140" s="21"/>
      <c r="B140" s="825"/>
      <c r="C140" s="827"/>
      <c r="D140" s="828"/>
      <c r="E140" s="828"/>
      <c r="F140" s="346"/>
      <c r="G140" s="198"/>
      <c r="H140" s="93"/>
      <c r="I140" s="93"/>
      <c r="J140" s="93"/>
      <c r="K140" s="93"/>
      <c r="L140" s="93"/>
      <c r="M140" s="93"/>
      <c r="N140" s="93"/>
      <c r="O140" s="93"/>
      <c r="P140" s="530">
        <f t="shared" si="22"/>
        <v>0</v>
      </c>
    </row>
    <row r="141" spans="1:18" x14ac:dyDescent="0.2">
      <c r="A141" s="21"/>
      <c r="B141" s="825"/>
      <c r="C141" s="827"/>
      <c r="D141" s="828"/>
      <c r="E141" s="828"/>
      <c r="F141" s="346"/>
      <c r="G141" s="198"/>
      <c r="H141" s="93"/>
      <c r="I141" s="93"/>
      <c r="J141" s="93"/>
      <c r="K141" s="93"/>
      <c r="L141" s="93"/>
      <c r="M141" s="93"/>
      <c r="N141" s="93"/>
      <c r="O141" s="93"/>
      <c r="P141" s="530">
        <f t="shared" si="22"/>
        <v>0</v>
      </c>
    </row>
    <row r="142" spans="1:18" x14ac:dyDescent="0.2">
      <c r="A142" s="21"/>
      <c r="B142" s="825"/>
      <c r="C142" s="827"/>
      <c r="D142" s="828"/>
      <c r="E142" s="828"/>
      <c r="F142" s="346"/>
      <c r="G142" s="198"/>
      <c r="H142" s="93"/>
      <c r="I142" s="93"/>
      <c r="J142" s="93"/>
      <c r="K142" s="93"/>
      <c r="L142" s="93"/>
      <c r="M142" s="93"/>
      <c r="N142" s="93"/>
      <c r="O142" s="93"/>
      <c r="P142" s="530">
        <f t="shared" si="22"/>
        <v>0</v>
      </c>
    </row>
    <row r="143" spans="1:18" x14ac:dyDescent="0.2">
      <c r="A143" s="21"/>
      <c r="B143" s="826"/>
      <c r="C143" s="829"/>
      <c r="D143" s="830"/>
      <c r="E143" s="830"/>
      <c r="F143" s="346"/>
      <c r="G143" s="198"/>
      <c r="H143" s="93"/>
      <c r="I143" s="93"/>
      <c r="J143" s="93"/>
      <c r="K143" s="93"/>
      <c r="L143" s="93"/>
      <c r="M143" s="93"/>
      <c r="N143" s="93"/>
      <c r="O143" s="93"/>
      <c r="P143" s="530">
        <f t="shared" si="22"/>
        <v>0</v>
      </c>
    </row>
    <row r="144" spans="1:18" ht="13.5" thickBot="1" x14ac:dyDescent="0.25">
      <c r="A144" s="21"/>
      <c r="B144" s="822" t="s">
        <v>378</v>
      </c>
      <c r="C144" s="823"/>
      <c r="D144" s="823"/>
      <c r="E144" s="823"/>
      <c r="F144" s="823"/>
      <c r="G144" s="824"/>
      <c r="H144" s="244">
        <f t="shared" ref="H144:P144" si="23">SUM(H134:H143)</f>
        <v>0</v>
      </c>
      <c r="I144" s="244">
        <f t="shared" si="23"/>
        <v>0</v>
      </c>
      <c r="J144" s="244">
        <f t="shared" si="23"/>
        <v>0</v>
      </c>
      <c r="K144" s="244">
        <f t="shared" si="23"/>
        <v>0</v>
      </c>
      <c r="L144" s="244">
        <f t="shared" si="23"/>
        <v>0</v>
      </c>
      <c r="M144" s="244">
        <f t="shared" si="23"/>
        <v>0</v>
      </c>
      <c r="N144" s="244">
        <f t="shared" si="23"/>
        <v>0</v>
      </c>
      <c r="O144" s="244">
        <f t="shared" si="23"/>
        <v>0</v>
      </c>
      <c r="P144" s="659">
        <f t="shared" si="23"/>
        <v>0</v>
      </c>
    </row>
    <row r="145" spans="1:16" ht="13.5" thickTop="1" x14ac:dyDescent="0.2">
      <c r="A145" s="21"/>
      <c r="B145" s="825" t="s">
        <v>594</v>
      </c>
      <c r="C145" s="827" t="s">
        <v>387</v>
      </c>
      <c r="D145" s="828"/>
      <c r="E145" s="828"/>
      <c r="F145" s="351"/>
      <c r="G145" s="239"/>
      <c r="H145" s="240"/>
      <c r="I145" s="240"/>
      <c r="J145" s="240"/>
      <c r="K145" s="240"/>
      <c r="L145" s="240"/>
      <c r="M145" s="240"/>
      <c r="N145" s="240"/>
      <c r="O145" s="240"/>
      <c r="P145" s="656">
        <f t="shared" ref="P145:P154" si="24">SUM(H145:O145)</f>
        <v>0</v>
      </c>
    </row>
    <row r="146" spans="1:16" x14ac:dyDescent="0.2">
      <c r="A146" s="21"/>
      <c r="B146" s="825"/>
      <c r="C146" s="827"/>
      <c r="D146" s="828"/>
      <c r="E146" s="828"/>
      <c r="F146" s="346"/>
      <c r="G146" s="198"/>
      <c r="H146" s="25"/>
      <c r="I146" s="25"/>
      <c r="J146" s="25"/>
      <c r="K146" s="25"/>
      <c r="L146" s="25"/>
      <c r="M146" s="25"/>
      <c r="N146" s="25"/>
      <c r="O146" s="25"/>
      <c r="P146" s="530">
        <f t="shared" si="24"/>
        <v>0</v>
      </c>
    </row>
    <row r="147" spans="1:16" x14ac:dyDescent="0.2">
      <c r="A147" s="21"/>
      <c r="B147" s="825"/>
      <c r="C147" s="827"/>
      <c r="D147" s="828"/>
      <c r="E147" s="828"/>
      <c r="F147" s="346"/>
      <c r="G147" s="198"/>
      <c r="H147" s="25"/>
      <c r="I147" s="25"/>
      <c r="J147" s="25"/>
      <c r="K147" s="25"/>
      <c r="L147" s="25"/>
      <c r="M147" s="25"/>
      <c r="N147" s="25"/>
      <c r="O147" s="25"/>
      <c r="P147" s="530">
        <f t="shared" si="24"/>
        <v>0</v>
      </c>
    </row>
    <row r="148" spans="1:16" x14ac:dyDescent="0.2">
      <c r="A148" s="21"/>
      <c r="B148" s="825"/>
      <c r="C148" s="827"/>
      <c r="D148" s="828"/>
      <c r="E148" s="828"/>
      <c r="F148" s="346"/>
      <c r="G148" s="198"/>
      <c r="H148" s="25"/>
      <c r="I148" s="25"/>
      <c r="J148" s="25"/>
      <c r="K148" s="25"/>
      <c r="L148" s="25"/>
      <c r="M148" s="25"/>
      <c r="N148" s="25"/>
      <c r="O148" s="25"/>
      <c r="P148" s="530">
        <f t="shared" si="24"/>
        <v>0</v>
      </c>
    </row>
    <row r="149" spans="1:16" x14ac:dyDescent="0.2">
      <c r="A149" s="21"/>
      <c r="B149" s="825"/>
      <c r="C149" s="827"/>
      <c r="D149" s="828"/>
      <c r="E149" s="828"/>
      <c r="F149" s="346"/>
      <c r="G149" s="198"/>
      <c r="H149" s="25"/>
      <c r="I149" s="25"/>
      <c r="J149" s="25"/>
      <c r="K149" s="25"/>
      <c r="L149" s="25"/>
      <c r="M149" s="25"/>
      <c r="N149" s="25"/>
      <c r="O149" s="25"/>
      <c r="P149" s="530">
        <f t="shared" si="24"/>
        <v>0</v>
      </c>
    </row>
    <row r="150" spans="1:16" x14ac:dyDescent="0.2">
      <c r="A150" s="21"/>
      <c r="B150" s="825"/>
      <c r="C150" s="831" t="s">
        <v>388</v>
      </c>
      <c r="D150" s="832"/>
      <c r="E150" s="832"/>
      <c r="F150" s="346"/>
      <c r="G150" s="198"/>
      <c r="H150" s="25"/>
      <c r="I150" s="25"/>
      <c r="J150" s="25"/>
      <c r="K150" s="25"/>
      <c r="L150" s="25"/>
      <c r="M150" s="25"/>
      <c r="N150" s="25"/>
      <c r="O150" s="25"/>
      <c r="P150" s="530">
        <f t="shared" si="24"/>
        <v>0</v>
      </c>
    </row>
    <row r="151" spans="1:16" x14ac:dyDescent="0.2">
      <c r="A151" s="21"/>
      <c r="B151" s="825"/>
      <c r="C151" s="827"/>
      <c r="D151" s="828"/>
      <c r="E151" s="828"/>
      <c r="F151" s="346"/>
      <c r="G151" s="198"/>
      <c r="H151" s="25"/>
      <c r="I151" s="25"/>
      <c r="J151" s="25"/>
      <c r="K151" s="25"/>
      <c r="L151" s="25"/>
      <c r="M151" s="25"/>
      <c r="N151" s="25"/>
      <c r="O151" s="25"/>
      <c r="P151" s="530">
        <f t="shared" si="24"/>
        <v>0</v>
      </c>
    </row>
    <row r="152" spans="1:16" x14ac:dyDescent="0.2">
      <c r="A152" s="21"/>
      <c r="B152" s="825"/>
      <c r="C152" s="827"/>
      <c r="D152" s="828"/>
      <c r="E152" s="828"/>
      <c r="F152" s="346"/>
      <c r="G152" s="198"/>
      <c r="H152" s="25"/>
      <c r="I152" s="25"/>
      <c r="J152" s="25"/>
      <c r="K152" s="25"/>
      <c r="L152" s="25"/>
      <c r="M152" s="25"/>
      <c r="N152" s="25"/>
      <c r="O152" s="25"/>
      <c r="P152" s="530">
        <f t="shared" si="24"/>
        <v>0</v>
      </c>
    </row>
    <row r="153" spans="1:16" x14ac:dyDescent="0.2">
      <c r="A153" s="21"/>
      <c r="B153" s="825"/>
      <c r="C153" s="827"/>
      <c r="D153" s="828"/>
      <c r="E153" s="828"/>
      <c r="F153" s="346"/>
      <c r="G153" s="198"/>
      <c r="H153" s="25"/>
      <c r="I153" s="25"/>
      <c r="J153" s="25"/>
      <c r="K153" s="25"/>
      <c r="L153" s="25"/>
      <c r="M153" s="25"/>
      <c r="N153" s="25"/>
      <c r="O153" s="25"/>
      <c r="P153" s="530">
        <f t="shared" si="24"/>
        <v>0</v>
      </c>
    </row>
    <row r="154" spans="1:16" x14ac:dyDescent="0.2">
      <c r="A154" s="21"/>
      <c r="B154" s="826"/>
      <c r="C154" s="829"/>
      <c r="D154" s="830"/>
      <c r="E154" s="830"/>
      <c r="F154" s="346"/>
      <c r="G154" s="198"/>
      <c r="H154" s="25"/>
      <c r="I154" s="25"/>
      <c r="J154" s="25"/>
      <c r="K154" s="25"/>
      <c r="L154" s="25"/>
      <c r="M154" s="25"/>
      <c r="N154" s="25"/>
      <c r="O154" s="25"/>
      <c r="P154" s="530">
        <f t="shared" si="24"/>
        <v>0</v>
      </c>
    </row>
    <row r="155" spans="1:16" ht="13.5" thickBot="1" x14ac:dyDescent="0.25">
      <c r="A155" s="21"/>
      <c r="B155" s="822" t="s">
        <v>378</v>
      </c>
      <c r="C155" s="823"/>
      <c r="D155" s="823"/>
      <c r="E155" s="823"/>
      <c r="F155" s="823"/>
      <c r="G155" s="824"/>
      <c r="H155" s="244">
        <f t="shared" ref="H155:P155" si="25">SUM(H145:H154)</f>
        <v>0</v>
      </c>
      <c r="I155" s="244">
        <f t="shared" si="25"/>
        <v>0</v>
      </c>
      <c r="J155" s="244">
        <f t="shared" si="25"/>
        <v>0</v>
      </c>
      <c r="K155" s="244">
        <f t="shared" si="25"/>
        <v>0</v>
      </c>
      <c r="L155" s="244">
        <f t="shared" si="25"/>
        <v>0</v>
      </c>
      <c r="M155" s="244">
        <f t="shared" si="25"/>
        <v>0</v>
      </c>
      <c r="N155" s="244">
        <f t="shared" si="25"/>
        <v>0</v>
      </c>
      <c r="O155" s="244">
        <f t="shared" si="25"/>
        <v>0</v>
      </c>
      <c r="P155" s="659">
        <f t="shared" si="25"/>
        <v>0</v>
      </c>
    </row>
    <row r="156" spans="1:16" ht="13.5" thickTop="1" x14ac:dyDescent="0.2">
      <c r="A156" s="21"/>
      <c r="B156" s="825" t="s">
        <v>610</v>
      </c>
      <c r="C156" s="827" t="s">
        <v>407</v>
      </c>
      <c r="D156" s="828"/>
      <c r="E156" s="828"/>
      <c r="F156" s="351"/>
      <c r="G156" s="239"/>
      <c r="H156" s="222"/>
      <c r="I156" s="222"/>
      <c r="J156" s="222"/>
      <c r="K156" s="222"/>
      <c r="L156" s="222"/>
      <c r="M156" s="222"/>
      <c r="N156" s="222"/>
      <c r="O156" s="222"/>
      <c r="P156" s="656">
        <f t="shared" ref="P156:P165" si="26">SUM(H156:O156)</f>
        <v>0</v>
      </c>
    </row>
    <row r="157" spans="1:16" x14ac:dyDescent="0.2">
      <c r="A157" s="21"/>
      <c r="B157" s="825"/>
      <c r="C157" s="827"/>
      <c r="D157" s="828"/>
      <c r="E157" s="828"/>
      <c r="F157" s="346"/>
      <c r="G157" s="198"/>
      <c r="H157" s="93"/>
      <c r="I157" s="93"/>
      <c r="J157" s="93"/>
      <c r="K157" s="93"/>
      <c r="L157" s="93"/>
      <c r="M157" s="93"/>
      <c r="N157" s="93"/>
      <c r="O157" s="93"/>
      <c r="P157" s="530">
        <f t="shared" si="26"/>
        <v>0</v>
      </c>
    </row>
    <row r="158" spans="1:16" x14ac:dyDescent="0.2">
      <c r="A158" s="21"/>
      <c r="B158" s="825"/>
      <c r="C158" s="827"/>
      <c r="D158" s="828"/>
      <c r="E158" s="828"/>
      <c r="F158" s="346"/>
      <c r="G158" s="198"/>
      <c r="H158" s="93"/>
      <c r="I158" s="93"/>
      <c r="J158" s="93"/>
      <c r="K158" s="93"/>
      <c r="L158" s="93"/>
      <c r="M158" s="93"/>
      <c r="N158" s="93"/>
      <c r="O158" s="93"/>
      <c r="P158" s="530">
        <f t="shared" si="26"/>
        <v>0</v>
      </c>
    </row>
    <row r="159" spans="1:16" x14ac:dyDescent="0.2">
      <c r="A159" s="21"/>
      <c r="B159" s="825"/>
      <c r="C159" s="827"/>
      <c r="D159" s="828"/>
      <c r="E159" s="828"/>
      <c r="F159" s="346"/>
      <c r="G159" s="198"/>
      <c r="H159" s="93"/>
      <c r="I159" s="93"/>
      <c r="J159" s="93"/>
      <c r="K159" s="93"/>
      <c r="L159" s="93"/>
      <c r="M159" s="93"/>
      <c r="N159" s="93"/>
      <c r="O159" s="93"/>
      <c r="P159" s="530">
        <f t="shared" si="26"/>
        <v>0</v>
      </c>
    </row>
    <row r="160" spans="1:16" x14ac:dyDescent="0.2">
      <c r="A160" s="21"/>
      <c r="B160" s="825"/>
      <c r="C160" s="827"/>
      <c r="D160" s="828"/>
      <c r="E160" s="828"/>
      <c r="F160" s="346"/>
      <c r="G160" s="198"/>
      <c r="H160" s="93"/>
      <c r="I160" s="93"/>
      <c r="J160" s="93"/>
      <c r="K160" s="93"/>
      <c r="L160" s="93"/>
      <c r="M160" s="93"/>
      <c r="N160" s="93"/>
      <c r="O160" s="93"/>
      <c r="P160" s="530">
        <f t="shared" si="26"/>
        <v>0</v>
      </c>
    </row>
    <row r="161" spans="1:16" x14ac:dyDescent="0.2">
      <c r="A161" s="21"/>
      <c r="B161" s="825"/>
      <c r="C161" s="831" t="s">
        <v>408</v>
      </c>
      <c r="D161" s="832"/>
      <c r="E161" s="832"/>
      <c r="F161" s="346"/>
      <c r="G161" s="198"/>
      <c r="H161" s="93"/>
      <c r="I161" s="93"/>
      <c r="J161" s="93"/>
      <c r="K161" s="93"/>
      <c r="L161" s="93"/>
      <c r="M161" s="93"/>
      <c r="N161" s="93"/>
      <c r="O161" s="93"/>
      <c r="P161" s="530">
        <f t="shared" si="26"/>
        <v>0</v>
      </c>
    </row>
    <row r="162" spans="1:16" x14ac:dyDescent="0.2">
      <c r="A162" s="21"/>
      <c r="B162" s="825"/>
      <c r="C162" s="827"/>
      <c r="D162" s="828"/>
      <c r="E162" s="828"/>
      <c r="F162" s="346"/>
      <c r="G162" s="198"/>
      <c r="H162" s="93"/>
      <c r="I162" s="93"/>
      <c r="J162" s="93"/>
      <c r="K162" s="93"/>
      <c r="L162" s="93"/>
      <c r="M162" s="93"/>
      <c r="N162" s="93"/>
      <c r="O162" s="93"/>
      <c r="P162" s="530">
        <f t="shared" si="26"/>
        <v>0</v>
      </c>
    </row>
    <row r="163" spans="1:16" x14ac:dyDescent="0.2">
      <c r="A163" s="21"/>
      <c r="B163" s="825"/>
      <c r="C163" s="827"/>
      <c r="D163" s="828"/>
      <c r="E163" s="828"/>
      <c r="F163" s="346"/>
      <c r="G163" s="198"/>
      <c r="H163" s="93"/>
      <c r="I163" s="93"/>
      <c r="J163" s="93"/>
      <c r="K163" s="93"/>
      <c r="L163" s="93"/>
      <c r="M163" s="93"/>
      <c r="N163" s="93"/>
      <c r="O163" s="93"/>
      <c r="P163" s="530">
        <f t="shared" si="26"/>
        <v>0</v>
      </c>
    </row>
    <row r="164" spans="1:16" x14ac:dyDescent="0.2">
      <c r="A164" s="21"/>
      <c r="B164" s="825"/>
      <c r="C164" s="827"/>
      <c r="D164" s="828"/>
      <c r="E164" s="828"/>
      <c r="F164" s="346"/>
      <c r="G164" s="198"/>
      <c r="H164" s="93"/>
      <c r="I164" s="93"/>
      <c r="J164" s="93"/>
      <c r="K164" s="93"/>
      <c r="L164" s="93"/>
      <c r="M164" s="93"/>
      <c r="N164" s="93"/>
      <c r="O164" s="93"/>
      <c r="P164" s="530">
        <f t="shared" si="26"/>
        <v>0</v>
      </c>
    </row>
    <row r="165" spans="1:16" x14ac:dyDescent="0.2">
      <c r="A165" s="21"/>
      <c r="B165" s="826"/>
      <c r="C165" s="829"/>
      <c r="D165" s="830"/>
      <c r="E165" s="830"/>
      <c r="F165" s="346"/>
      <c r="G165" s="198"/>
      <c r="H165" s="93"/>
      <c r="I165" s="93"/>
      <c r="J165" s="93"/>
      <c r="K165" s="93"/>
      <c r="L165" s="93"/>
      <c r="M165" s="93"/>
      <c r="N165" s="93"/>
      <c r="O165" s="93"/>
      <c r="P165" s="530">
        <f t="shared" si="26"/>
        <v>0</v>
      </c>
    </row>
    <row r="166" spans="1:16" x14ac:dyDescent="0.2">
      <c r="A166" s="21"/>
      <c r="B166" s="819" t="s">
        <v>378</v>
      </c>
      <c r="C166" s="820"/>
      <c r="D166" s="820"/>
      <c r="E166" s="820"/>
      <c r="F166" s="820"/>
      <c r="G166" s="821"/>
      <c r="H166" s="245">
        <f t="shared" ref="H166:P166" si="27">SUM(H156:H165)</f>
        <v>0</v>
      </c>
      <c r="I166" s="245">
        <f t="shared" si="27"/>
        <v>0</v>
      </c>
      <c r="J166" s="245">
        <f t="shared" si="27"/>
        <v>0</v>
      </c>
      <c r="K166" s="245">
        <f t="shared" si="27"/>
        <v>0</v>
      </c>
      <c r="L166" s="245">
        <f t="shared" si="27"/>
        <v>0</v>
      </c>
      <c r="M166" s="245">
        <f t="shared" si="27"/>
        <v>0</v>
      </c>
      <c r="N166" s="245">
        <f t="shared" si="27"/>
        <v>0</v>
      </c>
      <c r="O166" s="245">
        <f t="shared" si="27"/>
        <v>0</v>
      </c>
      <c r="P166" s="657">
        <f t="shared" si="27"/>
        <v>0</v>
      </c>
    </row>
    <row r="167" spans="1:16" x14ac:dyDescent="0.2">
      <c r="A167" s="21"/>
      <c r="B167" s="872" t="s">
        <v>380</v>
      </c>
      <c r="C167" s="827" t="s">
        <v>427</v>
      </c>
      <c r="D167" s="828"/>
      <c r="E167" s="828"/>
      <c r="F167" s="347"/>
      <c r="G167" s="348"/>
      <c r="H167" s="240"/>
      <c r="I167" s="240"/>
      <c r="J167" s="240"/>
      <c r="K167" s="240"/>
      <c r="L167" s="240"/>
      <c r="M167" s="240"/>
      <c r="N167" s="240"/>
      <c r="O167" s="240"/>
      <c r="P167" s="656">
        <f t="shared" ref="P167:P176" si="28">SUM(H167:O167)</f>
        <v>0</v>
      </c>
    </row>
    <row r="168" spans="1:16" x14ac:dyDescent="0.2">
      <c r="A168" s="21"/>
      <c r="B168" s="872"/>
      <c r="C168" s="827"/>
      <c r="D168" s="828"/>
      <c r="E168" s="828"/>
      <c r="F168" s="346"/>
      <c r="G168" s="198"/>
      <c r="H168" s="25"/>
      <c r="I168" s="25"/>
      <c r="J168" s="25"/>
      <c r="K168" s="25"/>
      <c r="L168" s="25"/>
      <c r="M168" s="25"/>
      <c r="N168" s="25"/>
      <c r="O168" s="25"/>
      <c r="P168" s="530">
        <f t="shared" si="28"/>
        <v>0</v>
      </c>
    </row>
    <row r="169" spans="1:16" x14ac:dyDescent="0.2">
      <c r="A169" s="21"/>
      <c r="B169" s="872"/>
      <c r="C169" s="827"/>
      <c r="D169" s="828"/>
      <c r="E169" s="828"/>
      <c r="F169" s="346"/>
      <c r="G169" s="198"/>
      <c r="H169" s="25"/>
      <c r="I169" s="25"/>
      <c r="J169" s="25"/>
      <c r="K169" s="25"/>
      <c r="L169" s="25"/>
      <c r="M169" s="25"/>
      <c r="N169" s="25"/>
      <c r="O169" s="25"/>
      <c r="P169" s="530">
        <f t="shared" si="28"/>
        <v>0</v>
      </c>
    </row>
    <row r="170" spans="1:16" x14ac:dyDescent="0.2">
      <c r="A170" s="21"/>
      <c r="B170" s="872"/>
      <c r="C170" s="827"/>
      <c r="D170" s="828"/>
      <c r="E170" s="828"/>
      <c r="F170" s="346"/>
      <c r="G170" s="198"/>
      <c r="H170" s="25"/>
      <c r="I170" s="25"/>
      <c r="J170" s="25"/>
      <c r="K170" s="25"/>
      <c r="L170" s="25"/>
      <c r="M170" s="25"/>
      <c r="N170" s="25"/>
      <c r="O170" s="25"/>
      <c r="P170" s="530">
        <f t="shared" si="28"/>
        <v>0</v>
      </c>
    </row>
    <row r="171" spans="1:16" x14ac:dyDescent="0.2">
      <c r="A171" s="21"/>
      <c r="B171" s="872"/>
      <c r="C171" s="827"/>
      <c r="D171" s="828"/>
      <c r="E171" s="828"/>
      <c r="F171" s="346"/>
      <c r="G171" s="198"/>
      <c r="H171" s="25"/>
      <c r="I171" s="25"/>
      <c r="J171" s="25"/>
      <c r="K171" s="25"/>
      <c r="L171" s="25"/>
      <c r="M171" s="25"/>
      <c r="N171" s="25"/>
      <c r="O171" s="25"/>
      <c r="P171" s="530">
        <f t="shared" si="28"/>
        <v>0</v>
      </c>
    </row>
    <row r="172" spans="1:16" x14ac:dyDescent="0.2">
      <c r="A172" s="21"/>
      <c r="B172" s="872"/>
      <c r="C172" s="831" t="s">
        <v>428</v>
      </c>
      <c r="D172" s="832"/>
      <c r="E172" s="832"/>
      <c r="F172" s="346"/>
      <c r="G172" s="198"/>
      <c r="H172" s="25"/>
      <c r="I172" s="25"/>
      <c r="J172" s="25"/>
      <c r="K172" s="25"/>
      <c r="L172" s="25"/>
      <c r="M172" s="25"/>
      <c r="N172" s="25"/>
      <c r="O172" s="25"/>
      <c r="P172" s="530">
        <f t="shared" si="28"/>
        <v>0</v>
      </c>
    </row>
    <row r="173" spans="1:16" x14ac:dyDescent="0.2">
      <c r="A173" s="21"/>
      <c r="B173" s="872"/>
      <c r="C173" s="827"/>
      <c r="D173" s="828"/>
      <c r="E173" s="828"/>
      <c r="F173" s="346"/>
      <c r="G173" s="198"/>
      <c r="H173" s="25"/>
      <c r="I173" s="25"/>
      <c r="J173" s="25"/>
      <c r="K173" s="25"/>
      <c r="L173" s="25"/>
      <c r="M173" s="25"/>
      <c r="N173" s="25"/>
      <c r="O173" s="25"/>
      <c r="P173" s="530">
        <f t="shared" si="28"/>
        <v>0</v>
      </c>
    </row>
    <row r="174" spans="1:16" x14ac:dyDescent="0.2">
      <c r="A174" s="21"/>
      <c r="B174" s="872"/>
      <c r="C174" s="827"/>
      <c r="D174" s="828"/>
      <c r="E174" s="828"/>
      <c r="F174" s="346"/>
      <c r="G174" s="198"/>
      <c r="H174" s="25"/>
      <c r="I174" s="25"/>
      <c r="J174" s="25"/>
      <c r="K174" s="25"/>
      <c r="L174" s="25"/>
      <c r="M174" s="25"/>
      <c r="N174" s="25"/>
      <c r="O174" s="25"/>
      <c r="P174" s="530">
        <f t="shared" si="28"/>
        <v>0</v>
      </c>
    </row>
    <row r="175" spans="1:16" x14ac:dyDescent="0.2">
      <c r="A175" s="21"/>
      <c r="B175" s="872"/>
      <c r="C175" s="827"/>
      <c r="D175" s="828"/>
      <c r="E175" s="828"/>
      <c r="F175" s="346"/>
      <c r="G175" s="198"/>
      <c r="H175" s="25"/>
      <c r="I175" s="25"/>
      <c r="J175" s="25"/>
      <c r="K175" s="25"/>
      <c r="L175" s="25"/>
      <c r="M175" s="25"/>
      <c r="N175" s="25"/>
      <c r="O175" s="25"/>
      <c r="P175" s="530">
        <f t="shared" si="28"/>
        <v>0</v>
      </c>
    </row>
    <row r="176" spans="1:16" x14ac:dyDescent="0.2">
      <c r="A176" s="21"/>
      <c r="B176" s="873"/>
      <c r="C176" s="829"/>
      <c r="D176" s="830"/>
      <c r="E176" s="830"/>
      <c r="F176" s="346"/>
      <c r="G176" s="198"/>
      <c r="H176" s="25"/>
      <c r="I176" s="25"/>
      <c r="J176" s="25"/>
      <c r="K176" s="25"/>
      <c r="L176" s="25"/>
      <c r="M176" s="25"/>
      <c r="N176" s="25"/>
      <c r="O176" s="25"/>
      <c r="P176" s="530">
        <f t="shared" si="28"/>
        <v>0</v>
      </c>
    </row>
    <row r="177" spans="1:16" ht="13.5" thickBot="1" x14ac:dyDescent="0.25">
      <c r="A177" s="21"/>
      <c r="B177" s="822" t="s">
        <v>378</v>
      </c>
      <c r="C177" s="823"/>
      <c r="D177" s="823"/>
      <c r="E177" s="823"/>
      <c r="F177" s="823"/>
      <c r="G177" s="824"/>
      <c r="H177" s="244">
        <f t="shared" ref="H177:P177" si="29">SUM(H167:H176)</f>
        <v>0</v>
      </c>
      <c r="I177" s="244">
        <f t="shared" si="29"/>
        <v>0</v>
      </c>
      <c r="J177" s="244">
        <f t="shared" si="29"/>
        <v>0</v>
      </c>
      <c r="K177" s="244">
        <f t="shared" si="29"/>
        <v>0</v>
      </c>
      <c r="L177" s="244">
        <f t="shared" si="29"/>
        <v>0</v>
      </c>
      <c r="M177" s="244">
        <f t="shared" si="29"/>
        <v>0</v>
      </c>
      <c r="N177" s="244">
        <f t="shared" si="29"/>
        <v>0</v>
      </c>
      <c r="O177" s="244">
        <f t="shared" si="29"/>
        <v>0</v>
      </c>
      <c r="P177" s="659">
        <f t="shared" si="29"/>
        <v>0</v>
      </c>
    </row>
    <row r="178" spans="1:16" ht="13.5" thickTop="1" x14ac:dyDescent="0.2">
      <c r="A178" s="21"/>
      <c r="B178" s="825" t="s">
        <v>379</v>
      </c>
      <c r="C178" s="827" t="s">
        <v>371</v>
      </c>
      <c r="D178" s="828"/>
      <c r="E178" s="828"/>
      <c r="F178" s="351"/>
      <c r="G178" s="239"/>
      <c r="H178" s="240"/>
      <c r="I178" s="240"/>
      <c r="J178" s="240"/>
      <c r="K178" s="240"/>
      <c r="L178" s="240"/>
      <c r="M178" s="240"/>
      <c r="N178" s="240"/>
      <c r="O178" s="240"/>
      <c r="P178" s="656">
        <f t="shared" ref="P178:P187" si="30">SUM(H178:O178)</f>
        <v>0</v>
      </c>
    </row>
    <row r="179" spans="1:16" x14ac:dyDescent="0.2">
      <c r="A179" s="21"/>
      <c r="B179" s="825"/>
      <c r="C179" s="827"/>
      <c r="D179" s="828"/>
      <c r="E179" s="828"/>
      <c r="F179" s="346"/>
      <c r="G179" s="198"/>
      <c r="H179" s="25"/>
      <c r="I179" s="25"/>
      <c r="J179" s="25"/>
      <c r="K179" s="25"/>
      <c r="L179" s="25"/>
      <c r="M179" s="25"/>
      <c r="N179" s="25"/>
      <c r="O179" s="25"/>
      <c r="P179" s="530">
        <f t="shared" si="30"/>
        <v>0</v>
      </c>
    </row>
    <row r="180" spans="1:16" x14ac:dyDescent="0.2">
      <c r="A180" s="21"/>
      <c r="B180" s="825"/>
      <c r="C180" s="827"/>
      <c r="D180" s="828"/>
      <c r="E180" s="828"/>
      <c r="F180" s="346"/>
      <c r="G180" s="198"/>
      <c r="H180" s="25"/>
      <c r="I180" s="25"/>
      <c r="J180" s="25"/>
      <c r="K180" s="25"/>
      <c r="L180" s="25"/>
      <c r="M180" s="25"/>
      <c r="N180" s="25"/>
      <c r="O180" s="25"/>
      <c r="P180" s="530">
        <f t="shared" si="30"/>
        <v>0</v>
      </c>
    </row>
    <row r="181" spans="1:16" x14ac:dyDescent="0.2">
      <c r="A181" s="21"/>
      <c r="B181" s="825"/>
      <c r="C181" s="827"/>
      <c r="D181" s="828"/>
      <c r="E181" s="828"/>
      <c r="F181" s="346"/>
      <c r="G181" s="198"/>
      <c r="H181" s="25"/>
      <c r="I181" s="25"/>
      <c r="J181" s="25"/>
      <c r="K181" s="25"/>
      <c r="L181" s="25"/>
      <c r="M181" s="25"/>
      <c r="N181" s="25"/>
      <c r="O181" s="25"/>
      <c r="P181" s="530">
        <f t="shared" si="30"/>
        <v>0</v>
      </c>
    </row>
    <row r="182" spans="1:16" x14ac:dyDescent="0.2">
      <c r="A182" s="21"/>
      <c r="B182" s="825"/>
      <c r="C182" s="827"/>
      <c r="D182" s="828"/>
      <c r="E182" s="828"/>
      <c r="F182" s="346"/>
      <c r="G182" s="198"/>
      <c r="H182" s="25"/>
      <c r="I182" s="25"/>
      <c r="J182" s="25"/>
      <c r="K182" s="25"/>
      <c r="L182" s="25"/>
      <c r="M182" s="25"/>
      <c r="N182" s="25"/>
      <c r="O182" s="25"/>
      <c r="P182" s="530">
        <f t="shared" si="30"/>
        <v>0</v>
      </c>
    </row>
    <row r="183" spans="1:16" x14ac:dyDescent="0.2">
      <c r="A183" s="21"/>
      <c r="B183" s="825"/>
      <c r="C183" s="827"/>
      <c r="D183" s="828"/>
      <c r="E183" s="828"/>
      <c r="F183" s="346"/>
      <c r="G183" s="198"/>
      <c r="H183" s="25"/>
      <c r="I183" s="25"/>
      <c r="J183" s="25"/>
      <c r="K183" s="25"/>
      <c r="L183" s="25"/>
      <c r="M183" s="25"/>
      <c r="N183" s="25"/>
      <c r="O183" s="25"/>
      <c r="P183" s="530">
        <f t="shared" si="30"/>
        <v>0</v>
      </c>
    </row>
    <row r="184" spans="1:16" x14ac:dyDescent="0.2">
      <c r="A184" s="21"/>
      <c r="B184" s="825"/>
      <c r="C184" s="827"/>
      <c r="D184" s="828"/>
      <c r="E184" s="828"/>
      <c r="F184" s="346"/>
      <c r="G184" s="198"/>
      <c r="H184" s="25"/>
      <c r="I184" s="25"/>
      <c r="J184" s="25"/>
      <c r="K184" s="25"/>
      <c r="L184" s="25"/>
      <c r="M184" s="25"/>
      <c r="N184" s="25"/>
      <c r="O184" s="25"/>
      <c r="P184" s="530">
        <f t="shared" si="30"/>
        <v>0</v>
      </c>
    </row>
    <row r="185" spans="1:16" x14ac:dyDescent="0.2">
      <c r="A185" s="21"/>
      <c r="B185" s="825"/>
      <c r="C185" s="827"/>
      <c r="D185" s="828"/>
      <c r="E185" s="828"/>
      <c r="F185" s="346"/>
      <c r="G185" s="198"/>
      <c r="H185" s="25"/>
      <c r="I185" s="25"/>
      <c r="J185" s="25"/>
      <c r="K185" s="25"/>
      <c r="L185" s="25"/>
      <c r="M185" s="25"/>
      <c r="N185" s="25"/>
      <c r="O185" s="25"/>
      <c r="P185" s="530">
        <f t="shared" si="30"/>
        <v>0</v>
      </c>
    </row>
    <row r="186" spans="1:16" x14ac:dyDescent="0.2">
      <c r="A186" s="21"/>
      <c r="B186" s="825"/>
      <c r="C186" s="827"/>
      <c r="D186" s="828"/>
      <c r="E186" s="828"/>
      <c r="F186" s="346"/>
      <c r="G186" s="198"/>
      <c r="H186" s="25"/>
      <c r="I186" s="25"/>
      <c r="J186" s="25"/>
      <c r="K186" s="25"/>
      <c r="L186" s="25"/>
      <c r="M186" s="25"/>
      <c r="N186" s="25"/>
      <c r="O186" s="25"/>
      <c r="P186" s="530">
        <f t="shared" si="30"/>
        <v>0</v>
      </c>
    </row>
    <row r="187" spans="1:16" x14ac:dyDescent="0.2">
      <c r="A187" s="21"/>
      <c r="B187" s="826"/>
      <c r="C187" s="829"/>
      <c r="D187" s="830"/>
      <c r="E187" s="830"/>
      <c r="F187" s="346"/>
      <c r="G187" s="198"/>
      <c r="H187" s="25"/>
      <c r="I187" s="25"/>
      <c r="J187" s="25"/>
      <c r="K187" s="25"/>
      <c r="L187" s="25"/>
      <c r="M187" s="25"/>
      <c r="N187" s="25"/>
      <c r="O187" s="25"/>
      <c r="P187" s="530">
        <f t="shared" si="30"/>
        <v>0</v>
      </c>
    </row>
    <row r="188" spans="1:16" ht="13.5" thickBot="1" x14ac:dyDescent="0.25">
      <c r="A188" s="21"/>
      <c r="B188" s="822" t="s">
        <v>378</v>
      </c>
      <c r="C188" s="823"/>
      <c r="D188" s="823"/>
      <c r="E188" s="823"/>
      <c r="F188" s="823"/>
      <c r="G188" s="824"/>
      <c r="H188" s="244">
        <f t="shared" ref="H188:P188" si="31">SUM(H178:H187)</f>
        <v>0</v>
      </c>
      <c r="I188" s="244">
        <f t="shared" si="31"/>
        <v>0</v>
      </c>
      <c r="J188" s="244">
        <f t="shared" si="31"/>
        <v>0</v>
      </c>
      <c r="K188" s="244">
        <f t="shared" si="31"/>
        <v>0</v>
      </c>
      <c r="L188" s="244">
        <f t="shared" si="31"/>
        <v>0</v>
      </c>
      <c r="M188" s="244">
        <f t="shared" si="31"/>
        <v>0</v>
      </c>
      <c r="N188" s="244">
        <f t="shared" si="31"/>
        <v>0</v>
      </c>
      <c r="O188" s="244">
        <f t="shared" si="31"/>
        <v>0</v>
      </c>
      <c r="P188" s="659">
        <f t="shared" si="31"/>
        <v>0</v>
      </c>
    </row>
    <row r="189" spans="1:16" ht="13.5" thickTop="1" x14ac:dyDescent="0.2">
      <c r="A189" s="21"/>
      <c r="B189" s="825" t="s">
        <v>592</v>
      </c>
      <c r="C189" s="827" t="s">
        <v>351</v>
      </c>
      <c r="D189" s="828"/>
      <c r="E189" s="828"/>
      <c r="F189" s="351"/>
      <c r="G189" s="239"/>
      <c r="H189" s="240"/>
      <c r="I189" s="240"/>
      <c r="J189" s="240"/>
      <c r="K189" s="240"/>
      <c r="L189" s="240"/>
      <c r="M189" s="240"/>
      <c r="N189" s="240"/>
      <c r="O189" s="240"/>
      <c r="P189" s="656">
        <f t="shared" ref="P189:P198" si="32">SUM(H189:O189)</f>
        <v>0</v>
      </c>
    </row>
    <row r="190" spans="1:16" x14ac:dyDescent="0.2">
      <c r="A190" s="21"/>
      <c r="B190" s="825"/>
      <c r="C190" s="827"/>
      <c r="D190" s="828"/>
      <c r="E190" s="828"/>
      <c r="F190" s="346"/>
      <c r="G190" s="198"/>
      <c r="H190" s="25"/>
      <c r="I190" s="25"/>
      <c r="J190" s="25"/>
      <c r="K190" s="25"/>
      <c r="L190" s="25"/>
      <c r="M190" s="25"/>
      <c r="N190" s="25"/>
      <c r="O190" s="25"/>
      <c r="P190" s="530">
        <f t="shared" si="32"/>
        <v>0</v>
      </c>
    </row>
    <row r="191" spans="1:16" x14ac:dyDescent="0.2">
      <c r="A191" s="21"/>
      <c r="B191" s="825"/>
      <c r="C191" s="827"/>
      <c r="D191" s="828"/>
      <c r="E191" s="828"/>
      <c r="F191" s="346"/>
      <c r="G191" s="198"/>
      <c r="H191" s="25"/>
      <c r="I191" s="25"/>
      <c r="J191" s="25"/>
      <c r="K191" s="25"/>
      <c r="L191" s="25"/>
      <c r="M191" s="25"/>
      <c r="N191" s="25"/>
      <c r="O191" s="25"/>
      <c r="P191" s="530">
        <f t="shared" si="32"/>
        <v>0</v>
      </c>
    </row>
    <row r="192" spans="1:16" x14ac:dyDescent="0.2">
      <c r="A192" s="21"/>
      <c r="B192" s="825"/>
      <c r="C192" s="827"/>
      <c r="D192" s="828"/>
      <c r="E192" s="828"/>
      <c r="F192" s="346"/>
      <c r="G192" s="198"/>
      <c r="H192" s="25"/>
      <c r="I192" s="25"/>
      <c r="J192" s="25"/>
      <c r="K192" s="25"/>
      <c r="L192" s="25"/>
      <c r="M192" s="25"/>
      <c r="N192" s="25"/>
      <c r="O192" s="25"/>
      <c r="P192" s="530">
        <f t="shared" si="32"/>
        <v>0</v>
      </c>
    </row>
    <row r="193" spans="1:16" x14ac:dyDescent="0.2">
      <c r="A193" s="21"/>
      <c r="B193" s="825"/>
      <c r="C193" s="827"/>
      <c r="D193" s="828"/>
      <c r="E193" s="828"/>
      <c r="F193" s="346"/>
      <c r="G193" s="198"/>
      <c r="H193" s="25"/>
      <c r="I193" s="25"/>
      <c r="J193" s="25"/>
      <c r="K193" s="25"/>
      <c r="L193" s="25"/>
      <c r="M193" s="25"/>
      <c r="N193" s="25"/>
      <c r="O193" s="25"/>
      <c r="P193" s="530">
        <f t="shared" si="32"/>
        <v>0</v>
      </c>
    </row>
    <row r="194" spans="1:16" x14ac:dyDescent="0.2">
      <c r="A194" s="21"/>
      <c r="B194" s="825"/>
      <c r="C194" s="827"/>
      <c r="D194" s="828"/>
      <c r="E194" s="828"/>
      <c r="F194" s="346"/>
      <c r="G194" s="198"/>
      <c r="H194" s="25"/>
      <c r="I194" s="25"/>
      <c r="J194" s="25"/>
      <c r="K194" s="25"/>
      <c r="L194" s="25"/>
      <c r="M194" s="25"/>
      <c r="N194" s="25"/>
      <c r="O194" s="25"/>
      <c r="P194" s="530">
        <f t="shared" si="32"/>
        <v>0</v>
      </c>
    </row>
    <row r="195" spans="1:16" x14ac:dyDescent="0.2">
      <c r="A195" s="21"/>
      <c r="B195" s="825"/>
      <c r="C195" s="827"/>
      <c r="D195" s="828"/>
      <c r="E195" s="828"/>
      <c r="F195" s="346"/>
      <c r="G195" s="198"/>
      <c r="H195" s="25"/>
      <c r="I195" s="25"/>
      <c r="J195" s="25"/>
      <c r="K195" s="25"/>
      <c r="L195" s="25"/>
      <c r="M195" s="25"/>
      <c r="N195" s="25"/>
      <c r="O195" s="25"/>
      <c r="P195" s="530">
        <f t="shared" si="32"/>
        <v>0</v>
      </c>
    </row>
    <row r="196" spans="1:16" x14ac:dyDescent="0.2">
      <c r="A196" s="21"/>
      <c r="B196" s="825"/>
      <c r="C196" s="827"/>
      <c r="D196" s="828"/>
      <c r="E196" s="828"/>
      <c r="F196" s="346"/>
      <c r="G196" s="198"/>
      <c r="H196" s="25"/>
      <c r="I196" s="25"/>
      <c r="J196" s="25"/>
      <c r="K196" s="25"/>
      <c r="L196" s="25"/>
      <c r="M196" s="25"/>
      <c r="N196" s="25"/>
      <c r="O196" s="25"/>
      <c r="P196" s="530">
        <f t="shared" si="32"/>
        <v>0</v>
      </c>
    </row>
    <row r="197" spans="1:16" x14ac:dyDescent="0.2">
      <c r="A197" s="21"/>
      <c r="B197" s="825"/>
      <c r="C197" s="827"/>
      <c r="D197" s="828"/>
      <c r="E197" s="828"/>
      <c r="F197" s="346"/>
      <c r="G197" s="198"/>
      <c r="H197" s="25"/>
      <c r="I197" s="25"/>
      <c r="J197" s="25"/>
      <c r="K197" s="25"/>
      <c r="L197" s="25"/>
      <c r="M197" s="25"/>
      <c r="N197" s="25"/>
      <c r="O197" s="25"/>
      <c r="P197" s="530">
        <f t="shared" si="32"/>
        <v>0</v>
      </c>
    </row>
    <row r="198" spans="1:16" x14ac:dyDescent="0.2">
      <c r="A198" s="21"/>
      <c r="B198" s="826"/>
      <c r="C198" s="829"/>
      <c r="D198" s="830"/>
      <c r="E198" s="830"/>
      <c r="F198" s="346"/>
      <c r="G198" s="198"/>
      <c r="H198" s="25"/>
      <c r="I198" s="25"/>
      <c r="J198" s="25"/>
      <c r="K198" s="25"/>
      <c r="L198" s="25"/>
      <c r="M198" s="25"/>
      <c r="N198" s="25"/>
      <c r="O198" s="25"/>
      <c r="P198" s="530">
        <f t="shared" si="32"/>
        <v>0</v>
      </c>
    </row>
    <row r="199" spans="1:16" x14ac:dyDescent="0.2">
      <c r="A199" s="21"/>
      <c r="B199" s="819" t="s">
        <v>378</v>
      </c>
      <c r="C199" s="820"/>
      <c r="D199" s="820"/>
      <c r="E199" s="820"/>
      <c r="F199" s="820"/>
      <c r="G199" s="821"/>
      <c r="H199" s="245">
        <f t="shared" ref="H199:P199" si="33">SUM(H189:H198)</f>
        <v>0</v>
      </c>
      <c r="I199" s="245">
        <f t="shared" si="33"/>
        <v>0</v>
      </c>
      <c r="J199" s="245">
        <f t="shared" si="33"/>
        <v>0</v>
      </c>
      <c r="K199" s="245">
        <f t="shared" si="33"/>
        <v>0</v>
      </c>
      <c r="L199" s="245">
        <f t="shared" si="33"/>
        <v>0</v>
      </c>
      <c r="M199" s="245">
        <f t="shared" si="33"/>
        <v>0</v>
      </c>
      <c r="N199" s="245">
        <f t="shared" si="33"/>
        <v>0</v>
      </c>
      <c r="O199" s="245">
        <f t="shared" si="33"/>
        <v>0</v>
      </c>
      <c r="P199" s="657">
        <f t="shared" si="33"/>
        <v>0</v>
      </c>
    </row>
    <row r="200" spans="1:16" x14ac:dyDescent="0.2">
      <c r="A200" s="21"/>
      <c r="B200" s="859" t="s">
        <v>596</v>
      </c>
      <c r="C200" s="828" t="s">
        <v>352</v>
      </c>
      <c r="D200" s="828"/>
      <c r="E200" s="828"/>
      <c r="F200" s="347"/>
      <c r="G200" s="348"/>
      <c r="H200" s="240"/>
      <c r="I200" s="240"/>
      <c r="J200" s="240"/>
      <c r="K200" s="240"/>
      <c r="L200" s="240"/>
      <c r="M200" s="240"/>
      <c r="N200" s="240"/>
      <c r="O200" s="240"/>
      <c r="P200" s="656">
        <f t="shared" ref="P200:P209" si="34">SUM(H200:O200)</f>
        <v>0</v>
      </c>
    </row>
    <row r="201" spans="1:16" x14ac:dyDescent="0.2">
      <c r="A201" s="21"/>
      <c r="B201" s="825"/>
      <c r="C201" s="828"/>
      <c r="D201" s="828"/>
      <c r="E201" s="828"/>
      <c r="F201" s="346"/>
      <c r="G201" s="198"/>
      <c r="H201" s="25"/>
      <c r="I201" s="25"/>
      <c r="J201" s="25"/>
      <c r="K201" s="25"/>
      <c r="L201" s="25"/>
      <c r="M201" s="25"/>
      <c r="N201" s="25"/>
      <c r="O201" s="25"/>
      <c r="P201" s="530">
        <f t="shared" si="34"/>
        <v>0</v>
      </c>
    </row>
    <row r="202" spans="1:16" x14ac:dyDescent="0.2">
      <c r="A202" s="21"/>
      <c r="B202" s="825"/>
      <c r="C202" s="828"/>
      <c r="D202" s="828"/>
      <c r="E202" s="828"/>
      <c r="F202" s="346"/>
      <c r="G202" s="198"/>
      <c r="H202" s="25"/>
      <c r="I202" s="25"/>
      <c r="J202" s="25"/>
      <c r="K202" s="25"/>
      <c r="L202" s="25"/>
      <c r="M202" s="25"/>
      <c r="N202" s="25"/>
      <c r="O202" s="25"/>
      <c r="P202" s="530">
        <f t="shared" si="34"/>
        <v>0</v>
      </c>
    </row>
    <row r="203" spans="1:16" x14ac:dyDescent="0.2">
      <c r="A203" s="21"/>
      <c r="B203" s="825"/>
      <c r="C203" s="828"/>
      <c r="D203" s="828"/>
      <c r="E203" s="828"/>
      <c r="F203" s="346"/>
      <c r="G203" s="198"/>
      <c r="H203" s="25"/>
      <c r="I203" s="25"/>
      <c r="J203" s="25"/>
      <c r="K203" s="25"/>
      <c r="L203" s="25"/>
      <c r="M203" s="25"/>
      <c r="N203" s="25"/>
      <c r="O203" s="25"/>
      <c r="P203" s="530">
        <f t="shared" si="34"/>
        <v>0</v>
      </c>
    </row>
    <row r="204" spans="1:16" x14ac:dyDescent="0.2">
      <c r="A204" s="21"/>
      <c r="B204" s="825"/>
      <c r="C204" s="828"/>
      <c r="D204" s="828"/>
      <c r="E204" s="828"/>
      <c r="F204" s="346"/>
      <c r="G204" s="198"/>
      <c r="H204" s="25"/>
      <c r="I204" s="25"/>
      <c r="J204" s="25"/>
      <c r="K204" s="25"/>
      <c r="L204" s="25"/>
      <c r="M204" s="25"/>
      <c r="N204" s="25"/>
      <c r="O204" s="25"/>
      <c r="P204" s="530">
        <f t="shared" si="34"/>
        <v>0</v>
      </c>
    </row>
    <row r="205" spans="1:16" x14ac:dyDescent="0.2">
      <c r="A205" s="21"/>
      <c r="B205" s="825"/>
      <c r="C205" s="828"/>
      <c r="D205" s="828"/>
      <c r="E205" s="828"/>
      <c r="F205" s="346"/>
      <c r="G205" s="198"/>
      <c r="H205" s="25"/>
      <c r="I205" s="25"/>
      <c r="J205" s="25"/>
      <c r="K205" s="25"/>
      <c r="L205" s="25"/>
      <c r="M205" s="25"/>
      <c r="N205" s="25"/>
      <c r="O205" s="25"/>
      <c r="P205" s="530">
        <f t="shared" si="34"/>
        <v>0</v>
      </c>
    </row>
    <row r="206" spans="1:16" x14ac:dyDescent="0.2">
      <c r="A206" s="21"/>
      <c r="B206" s="825"/>
      <c r="C206" s="828"/>
      <c r="D206" s="828"/>
      <c r="E206" s="828"/>
      <c r="F206" s="346"/>
      <c r="G206" s="198"/>
      <c r="H206" s="25"/>
      <c r="I206" s="25"/>
      <c r="J206" s="25"/>
      <c r="K206" s="25"/>
      <c r="L206" s="25"/>
      <c r="M206" s="25"/>
      <c r="N206" s="25"/>
      <c r="O206" s="25"/>
      <c r="P206" s="530">
        <f t="shared" si="34"/>
        <v>0</v>
      </c>
    </row>
    <row r="207" spans="1:16" x14ac:dyDescent="0.2">
      <c r="A207" s="21"/>
      <c r="B207" s="825"/>
      <c r="C207" s="828"/>
      <c r="D207" s="828"/>
      <c r="E207" s="828"/>
      <c r="F207" s="346"/>
      <c r="G207" s="198"/>
      <c r="H207" s="25"/>
      <c r="I207" s="25"/>
      <c r="J207" s="25"/>
      <c r="K207" s="25"/>
      <c r="L207" s="25"/>
      <c r="M207" s="25"/>
      <c r="N207" s="25"/>
      <c r="O207" s="25"/>
      <c r="P207" s="530">
        <f t="shared" si="34"/>
        <v>0</v>
      </c>
    </row>
    <row r="208" spans="1:16" x14ac:dyDescent="0.2">
      <c r="A208" s="21"/>
      <c r="B208" s="825"/>
      <c r="C208" s="828"/>
      <c r="D208" s="828"/>
      <c r="E208" s="828"/>
      <c r="F208" s="346"/>
      <c r="G208" s="198"/>
      <c r="H208" s="25"/>
      <c r="I208" s="25"/>
      <c r="J208" s="25"/>
      <c r="K208" s="25"/>
      <c r="L208" s="25"/>
      <c r="M208" s="25"/>
      <c r="N208" s="25"/>
      <c r="O208" s="25"/>
      <c r="P208" s="530">
        <f t="shared" si="34"/>
        <v>0</v>
      </c>
    </row>
    <row r="209" spans="1:16" x14ac:dyDescent="0.2">
      <c r="A209" s="21"/>
      <c r="B209" s="826"/>
      <c r="C209" s="830"/>
      <c r="D209" s="830"/>
      <c r="E209" s="830"/>
      <c r="F209" s="346"/>
      <c r="G209" s="198"/>
      <c r="H209" s="25"/>
      <c r="I209" s="25"/>
      <c r="J209" s="25"/>
      <c r="K209" s="25"/>
      <c r="L209" s="25"/>
      <c r="M209" s="25"/>
      <c r="N209" s="25"/>
      <c r="O209" s="25"/>
      <c r="P209" s="530">
        <f t="shared" si="34"/>
        <v>0</v>
      </c>
    </row>
    <row r="210" spans="1:16" x14ac:dyDescent="0.2">
      <c r="A210" s="21"/>
      <c r="B210" s="819" t="s">
        <v>378</v>
      </c>
      <c r="C210" s="820"/>
      <c r="D210" s="820"/>
      <c r="E210" s="820"/>
      <c r="F210" s="820"/>
      <c r="G210" s="821"/>
      <c r="H210" s="245">
        <f t="shared" ref="H210:P210" si="35">SUM(H200:H209)</f>
        <v>0</v>
      </c>
      <c r="I210" s="245">
        <f t="shared" si="35"/>
        <v>0</v>
      </c>
      <c r="J210" s="245">
        <f t="shared" si="35"/>
        <v>0</v>
      </c>
      <c r="K210" s="245">
        <f t="shared" si="35"/>
        <v>0</v>
      </c>
      <c r="L210" s="245">
        <f t="shared" si="35"/>
        <v>0</v>
      </c>
      <c r="M210" s="245">
        <f t="shared" si="35"/>
        <v>0</v>
      </c>
      <c r="N210" s="245">
        <f t="shared" si="35"/>
        <v>0</v>
      </c>
      <c r="O210" s="245">
        <f t="shared" si="35"/>
        <v>0</v>
      </c>
      <c r="P210" s="657">
        <f t="shared" si="35"/>
        <v>0</v>
      </c>
    </row>
    <row r="211" spans="1:16" x14ac:dyDescent="0.2">
      <c r="A211" s="21"/>
      <c r="B211" s="825" t="s">
        <v>612</v>
      </c>
      <c r="C211" s="828" t="s">
        <v>366</v>
      </c>
      <c r="D211" s="828"/>
      <c r="E211" s="828"/>
      <c r="F211" s="347"/>
      <c r="G211" s="348"/>
      <c r="H211" s="222"/>
      <c r="I211" s="222"/>
      <c r="J211" s="222"/>
      <c r="K211" s="222"/>
      <c r="L211" s="222"/>
      <c r="M211" s="222"/>
      <c r="N211" s="222"/>
      <c r="O211" s="222"/>
      <c r="P211" s="656">
        <f t="shared" ref="P211:P220" si="36">SUM(H211:O211)</f>
        <v>0</v>
      </c>
    </row>
    <row r="212" spans="1:16" x14ac:dyDescent="0.2">
      <c r="A212" s="21"/>
      <c r="B212" s="825"/>
      <c r="C212" s="828"/>
      <c r="D212" s="828"/>
      <c r="E212" s="828"/>
      <c r="F212" s="346"/>
      <c r="G212" s="198"/>
      <c r="H212" s="93"/>
      <c r="I212" s="93"/>
      <c r="J212" s="93"/>
      <c r="K212" s="93"/>
      <c r="L212" s="93"/>
      <c r="M212" s="93"/>
      <c r="N212" s="93"/>
      <c r="O212" s="93"/>
      <c r="P212" s="530">
        <f t="shared" si="36"/>
        <v>0</v>
      </c>
    </row>
    <row r="213" spans="1:16" x14ac:dyDescent="0.2">
      <c r="A213" s="21"/>
      <c r="B213" s="825"/>
      <c r="C213" s="828"/>
      <c r="D213" s="828"/>
      <c r="E213" s="828"/>
      <c r="F213" s="346"/>
      <c r="G213" s="198"/>
      <c r="H213" s="93"/>
      <c r="I213" s="93"/>
      <c r="J213" s="93"/>
      <c r="K213" s="93"/>
      <c r="L213" s="93"/>
      <c r="M213" s="93"/>
      <c r="N213" s="93"/>
      <c r="O213" s="93"/>
      <c r="P213" s="530">
        <f t="shared" si="36"/>
        <v>0</v>
      </c>
    </row>
    <row r="214" spans="1:16" x14ac:dyDescent="0.2">
      <c r="A214" s="21"/>
      <c r="B214" s="825"/>
      <c r="C214" s="828"/>
      <c r="D214" s="828"/>
      <c r="E214" s="828"/>
      <c r="F214" s="346"/>
      <c r="G214" s="198"/>
      <c r="H214" s="93"/>
      <c r="I214" s="93"/>
      <c r="J214" s="93"/>
      <c r="K214" s="93"/>
      <c r="L214" s="93"/>
      <c r="M214" s="93"/>
      <c r="N214" s="93"/>
      <c r="O214" s="93"/>
      <c r="P214" s="530">
        <f t="shared" si="36"/>
        <v>0</v>
      </c>
    </row>
    <row r="215" spans="1:16" x14ac:dyDescent="0.2">
      <c r="A215" s="21"/>
      <c r="B215" s="825"/>
      <c r="C215" s="828"/>
      <c r="D215" s="828"/>
      <c r="E215" s="828"/>
      <c r="F215" s="346"/>
      <c r="G215" s="198"/>
      <c r="H215" s="93"/>
      <c r="I215" s="93"/>
      <c r="J215" s="93"/>
      <c r="K215" s="93"/>
      <c r="L215" s="93"/>
      <c r="M215" s="93"/>
      <c r="N215" s="93"/>
      <c r="O215" s="93"/>
      <c r="P215" s="530">
        <f t="shared" si="36"/>
        <v>0</v>
      </c>
    </row>
    <row r="216" spans="1:16" x14ac:dyDescent="0.2">
      <c r="A216" s="21"/>
      <c r="B216" s="825"/>
      <c r="C216" s="828"/>
      <c r="D216" s="828"/>
      <c r="E216" s="828"/>
      <c r="F216" s="346"/>
      <c r="G216" s="198"/>
      <c r="H216" s="93"/>
      <c r="I216" s="93"/>
      <c r="J216" s="93"/>
      <c r="K216" s="93"/>
      <c r="L216" s="93"/>
      <c r="M216" s="93"/>
      <c r="N216" s="93"/>
      <c r="O216" s="93"/>
      <c r="P216" s="530">
        <f t="shared" si="36"/>
        <v>0</v>
      </c>
    </row>
    <row r="217" spans="1:16" x14ac:dyDescent="0.2">
      <c r="A217" s="21"/>
      <c r="B217" s="825"/>
      <c r="C217" s="828"/>
      <c r="D217" s="828"/>
      <c r="E217" s="828"/>
      <c r="F217" s="346"/>
      <c r="G217" s="198"/>
      <c r="H217" s="93"/>
      <c r="I217" s="93"/>
      <c r="J217" s="93"/>
      <c r="K217" s="93"/>
      <c r="L217" s="93"/>
      <c r="M217" s="93"/>
      <c r="N217" s="93"/>
      <c r="O217" s="93"/>
      <c r="P217" s="530">
        <f t="shared" si="36"/>
        <v>0</v>
      </c>
    </row>
    <row r="218" spans="1:16" x14ac:dyDescent="0.2">
      <c r="A218" s="21"/>
      <c r="B218" s="825"/>
      <c r="C218" s="828"/>
      <c r="D218" s="828"/>
      <c r="E218" s="828"/>
      <c r="F218" s="346"/>
      <c r="G218" s="198"/>
      <c r="H218" s="93"/>
      <c r="I218" s="93"/>
      <c r="J218" s="93"/>
      <c r="K218" s="93"/>
      <c r="L218" s="93"/>
      <c r="M218" s="93"/>
      <c r="N218" s="93"/>
      <c r="O218" s="93"/>
      <c r="P218" s="530">
        <f t="shared" si="36"/>
        <v>0</v>
      </c>
    </row>
    <row r="219" spans="1:16" x14ac:dyDescent="0.2">
      <c r="A219" s="21"/>
      <c r="B219" s="825"/>
      <c r="C219" s="828"/>
      <c r="D219" s="828"/>
      <c r="E219" s="828"/>
      <c r="F219" s="346"/>
      <c r="G219" s="198"/>
      <c r="H219" s="93"/>
      <c r="I219" s="93"/>
      <c r="J219" s="93"/>
      <c r="K219" s="93"/>
      <c r="L219" s="93"/>
      <c r="M219" s="93"/>
      <c r="N219" s="93"/>
      <c r="O219" s="93"/>
      <c r="P219" s="530">
        <f t="shared" si="36"/>
        <v>0</v>
      </c>
    </row>
    <row r="220" spans="1:16" x14ac:dyDescent="0.2">
      <c r="A220" s="21"/>
      <c r="B220" s="826"/>
      <c r="C220" s="830"/>
      <c r="D220" s="830"/>
      <c r="E220" s="830"/>
      <c r="F220" s="346"/>
      <c r="G220" s="198"/>
      <c r="H220" s="93"/>
      <c r="I220" s="93"/>
      <c r="J220" s="93"/>
      <c r="K220" s="93"/>
      <c r="L220" s="93"/>
      <c r="M220" s="93"/>
      <c r="N220" s="93"/>
      <c r="O220" s="93"/>
      <c r="P220" s="530">
        <f t="shared" si="36"/>
        <v>0</v>
      </c>
    </row>
    <row r="221" spans="1:16" x14ac:dyDescent="0.2">
      <c r="A221" s="21"/>
      <c r="B221" s="819" t="s">
        <v>378</v>
      </c>
      <c r="C221" s="820"/>
      <c r="D221" s="820"/>
      <c r="E221" s="820"/>
      <c r="F221" s="820"/>
      <c r="G221" s="821"/>
      <c r="H221" s="245">
        <f t="shared" ref="H221:P221" si="37">SUM(H211:H220)</f>
        <v>0</v>
      </c>
      <c r="I221" s="245">
        <f t="shared" si="37"/>
        <v>0</v>
      </c>
      <c r="J221" s="245">
        <f t="shared" si="37"/>
        <v>0</v>
      </c>
      <c r="K221" s="245">
        <f t="shared" si="37"/>
        <v>0</v>
      </c>
      <c r="L221" s="245">
        <f t="shared" si="37"/>
        <v>0</v>
      </c>
      <c r="M221" s="245">
        <f t="shared" si="37"/>
        <v>0</v>
      </c>
      <c r="N221" s="245">
        <f t="shared" si="37"/>
        <v>0</v>
      </c>
      <c r="O221" s="245">
        <f t="shared" si="37"/>
        <v>0</v>
      </c>
      <c r="P221" s="657">
        <f t="shared" si="37"/>
        <v>0</v>
      </c>
    </row>
    <row r="222" spans="1:16" x14ac:dyDescent="0.2">
      <c r="A222" s="21"/>
      <c r="B222" s="825" t="s">
        <v>621</v>
      </c>
      <c r="C222" s="828" t="s">
        <v>369</v>
      </c>
      <c r="D222" s="828"/>
      <c r="E222" s="828"/>
      <c r="F222" s="347"/>
      <c r="G222" s="348"/>
      <c r="H222" s="240"/>
      <c r="I222" s="240"/>
      <c r="J222" s="240"/>
      <c r="K222" s="240"/>
      <c r="L222" s="240"/>
      <c r="M222" s="240"/>
      <c r="N222" s="240"/>
      <c r="O222" s="240"/>
      <c r="P222" s="656">
        <f t="shared" ref="P222:P231" si="38">SUM(H222:O222)</f>
        <v>0</v>
      </c>
    </row>
    <row r="223" spans="1:16" x14ac:dyDescent="0.2">
      <c r="A223" s="21"/>
      <c r="B223" s="825"/>
      <c r="C223" s="828"/>
      <c r="D223" s="828"/>
      <c r="E223" s="828"/>
      <c r="F223" s="346"/>
      <c r="G223" s="198"/>
      <c r="H223" s="25"/>
      <c r="I223" s="25"/>
      <c r="J223" s="25"/>
      <c r="K223" s="25"/>
      <c r="L223" s="25"/>
      <c r="M223" s="25"/>
      <c r="N223" s="25"/>
      <c r="O223" s="25"/>
      <c r="P223" s="530">
        <f t="shared" si="38"/>
        <v>0</v>
      </c>
    </row>
    <row r="224" spans="1:16" x14ac:dyDescent="0.2">
      <c r="A224" s="21"/>
      <c r="B224" s="825"/>
      <c r="C224" s="828"/>
      <c r="D224" s="828"/>
      <c r="E224" s="828"/>
      <c r="F224" s="346"/>
      <c r="G224" s="198"/>
      <c r="H224" s="25"/>
      <c r="I224" s="25"/>
      <c r="J224" s="25"/>
      <c r="K224" s="25"/>
      <c r="L224" s="25"/>
      <c r="M224" s="25"/>
      <c r="N224" s="25"/>
      <c r="O224" s="25"/>
      <c r="P224" s="530">
        <f t="shared" si="38"/>
        <v>0</v>
      </c>
    </row>
    <row r="225" spans="1:16" x14ac:dyDescent="0.2">
      <c r="A225" s="21"/>
      <c r="B225" s="825"/>
      <c r="C225" s="828"/>
      <c r="D225" s="828"/>
      <c r="E225" s="828"/>
      <c r="F225" s="346"/>
      <c r="G225" s="198"/>
      <c r="H225" s="25"/>
      <c r="I225" s="25"/>
      <c r="J225" s="25"/>
      <c r="K225" s="25"/>
      <c r="L225" s="25"/>
      <c r="M225" s="25"/>
      <c r="N225" s="25"/>
      <c r="O225" s="25"/>
      <c r="P225" s="530">
        <f t="shared" si="38"/>
        <v>0</v>
      </c>
    </row>
    <row r="226" spans="1:16" x14ac:dyDescent="0.2">
      <c r="A226" s="21"/>
      <c r="B226" s="825"/>
      <c r="C226" s="828"/>
      <c r="D226" s="828"/>
      <c r="E226" s="828"/>
      <c r="F226" s="346"/>
      <c r="G226" s="198"/>
      <c r="H226" s="25"/>
      <c r="I226" s="25"/>
      <c r="J226" s="25"/>
      <c r="K226" s="25"/>
      <c r="L226" s="25"/>
      <c r="M226" s="25"/>
      <c r="N226" s="25"/>
      <c r="O226" s="25"/>
      <c r="P226" s="530">
        <f t="shared" si="38"/>
        <v>0</v>
      </c>
    </row>
    <row r="227" spans="1:16" x14ac:dyDescent="0.2">
      <c r="A227" s="21"/>
      <c r="B227" s="825"/>
      <c r="C227" s="828"/>
      <c r="D227" s="828"/>
      <c r="E227" s="828"/>
      <c r="F227" s="346"/>
      <c r="G227" s="198"/>
      <c r="H227" s="25"/>
      <c r="I227" s="25"/>
      <c r="J227" s="25"/>
      <c r="K227" s="25"/>
      <c r="L227" s="25"/>
      <c r="M227" s="25"/>
      <c r="N227" s="25"/>
      <c r="O227" s="25"/>
      <c r="P227" s="530">
        <f t="shared" si="38"/>
        <v>0</v>
      </c>
    </row>
    <row r="228" spans="1:16" x14ac:dyDescent="0.2">
      <c r="A228" s="21"/>
      <c r="B228" s="825"/>
      <c r="C228" s="828"/>
      <c r="D228" s="828"/>
      <c r="E228" s="828"/>
      <c r="F228" s="346"/>
      <c r="G228" s="198"/>
      <c r="H228" s="25"/>
      <c r="I228" s="25"/>
      <c r="J228" s="25"/>
      <c r="K228" s="25"/>
      <c r="L228" s="25"/>
      <c r="M228" s="25"/>
      <c r="N228" s="25"/>
      <c r="O228" s="25"/>
      <c r="P228" s="530">
        <f t="shared" si="38"/>
        <v>0</v>
      </c>
    </row>
    <row r="229" spans="1:16" x14ac:dyDescent="0.2">
      <c r="A229" s="21"/>
      <c r="B229" s="825"/>
      <c r="C229" s="828"/>
      <c r="D229" s="828"/>
      <c r="E229" s="828"/>
      <c r="F229" s="346"/>
      <c r="G229" s="198"/>
      <c r="H229" s="25"/>
      <c r="I229" s="25"/>
      <c r="J229" s="25"/>
      <c r="K229" s="25"/>
      <c r="L229" s="25"/>
      <c r="M229" s="25"/>
      <c r="N229" s="25"/>
      <c r="O229" s="25"/>
      <c r="P229" s="530">
        <f t="shared" si="38"/>
        <v>0</v>
      </c>
    </row>
    <row r="230" spans="1:16" x14ac:dyDescent="0.2">
      <c r="A230" s="21"/>
      <c r="B230" s="825"/>
      <c r="C230" s="828"/>
      <c r="D230" s="828"/>
      <c r="E230" s="828"/>
      <c r="F230" s="346"/>
      <c r="G230" s="198"/>
      <c r="H230" s="25"/>
      <c r="I230" s="25"/>
      <c r="J230" s="25"/>
      <c r="K230" s="25"/>
      <c r="L230" s="25"/>
      <c r="M230" s="25"/>
      <c r="N230" s="25"/>
      <c r="O230" s="25"/>
      <c r="P230" s="530">
        <f t="shared" si="38"/>
        <v>0</v>
      </c>
    </row>
    <row r="231" spans="1:16" x14ac:dyDescent="0.2">
      <c r="A231" s="21"/>
      <c r="B231" s="826"/>
      <c r="C231" s="830"/>
      <c r="D231" s="830"/>
      <c r="E231" s="830"/>
      <c r="F231" s="346"/>
      <c r="G231" s="198"/>
      <c r="H231" s="25"/>
      <c r="I231" s="25"/>
      <c r="J231" s="25"/>
      <c r="K231" s="25"/>
      <c r="L231" s="25"/>
      <c r="M231" s="25"/>
      <c r="N231" s="25"/>
      <c r="O231" s="25"/>
      <c r="P231" s="530">
        <f t="shared" si="38"/>
        <v>0</v>
      </c>
    </row>
    <row r="232" spans="1:16" x14ac:dyDescent="0.2">
      <c r="A232" s="21"/>
      <c r="B232" s="819" t="s">
        <v>378</v>
      </c>
      <c r="C232" s="820"/>
      <c r="D232" s="820"/>
      <c r="E232" s="820"/>
      <c r="F232" s="820"/>
      <c r="G232" s="821"/>
      <c r="H232" s="245">
        <f t="shared" ref="H232:P232" si="39">SUM(H222:H231)</f>
        <v>0</v>
      </c>
      <c r="I232" s="245">
        <f t="shared" si="39"/>
        <v>0</v>
      </c>
      <c r="J232" s="245">
        <f t="shared" si="39"/>
        <v>0</v>
      </c>
      <c r="K232" s="245">
        <f t="shared" si="39"/>
        <v>0</v>
      </c>
      <c r="L232" s="245">
        <f t="shared" si="39"/>
        <v>0</v>
      </c>
      <c r="M232" s="245">
        <f t="shared" si="39"/>
        <v>0</v>
      </c>
      <c r="N232" s="245">
        <f t="shared" si="39"/>
        <v>0</v>
      </c>
      <c r="O232" s="245">
        <f t="shared" si="39"/>
        <v>0</v>
      </c>
      <c r="P232" s="657">
        <f t="shared" si="39"/>
        <v>0</v>
      </c>
    </row>
    <row r="233" spans="1:16" x14ac:dyDescent="0.2">
      <c r="A233" s="21"/>
      <c r="B233" s="825" t="s">
        <v>623</v>
      </c>
      <c r="C233" s="827" t="s">
        <v>370</v>
      </c>
      <c r="D233" s="828"/>
      <c r="E233" s="828"/>
      <c r="F233" s="347"/>
      <c r="G233" s="348"/>
      <c r="H233" s="240"/>
      <c r="I233" s="240"/>
      <c r="J233" s="240"/>
      <c r="K233" s="240"/>
      <c r="L233" s="240"/>
      <c r="M233" s="240"/>
      <c r="N233" s="240"/>
      <c r="O233" s="240"/>
      <c r="P233" s="656">
        <f t="shared" ref="P233:P242" si="40">SUM(H233:O233)</f>
        <v>0</v>
      </c>
    </row>
    <row r="234" spans="1:16" x14ac:dyDescent="0.2">
      <c r="A234" s="21"/>
      <c r="B234" s="825"/>
      <c r="C234" s="827"/>
      <c r="D234" s="828"/>
      <c r="E234" s="828"/>
      <c r="F234" s="346"/>
      <c r="G234" s="198"/>
      <c r="H234" s="25"/>
      <c r="I234" s="25"/>
      <c r="J234" s="25"/>
      <c r="K234" s="25"/>
      <c r="L234" s="25"/>
      <c r="M234" s="25"/>
      <c r="N234" s="25"/>
      <c r="O234" s="25"/>
      <c r="P234" s="530">
        <f t="shared" si="40"/>
        <v>0</v>
      </c>
    </row>
    <row r="235" spans="1:16" x14ac:dyDescent="0.2">
      <c r="A235" s="21"/>
      <c r="B235" s="825"/>
      <c r="C235" s="827"/>
      <c r="D235" s="828"/>
      <c r="E235" s="828"/>
      <c r="F235" s="346"/>
      <c r="G235" s="198"/>
      <c r="H235" s="25"/>
      <c r="I235" s="25"/>
      <c r="J235" s="25"/>
      <c r="K235" s="25"/>
      <c r="L235" s="25"/>
      <c r="M235" s="25"/>
      <c r="N235" s="25"/>
      <c r="O235" s="25"/>
      <c r="P235" s="530">
        <f t="shared" si="40"/>
        <v>0</v>
      </c>
    </row>
    <row r="236" spans="1:16" x14ac:dyDescent="0.2">
      <c r="A236" s="21"/>
      <c r="B236" s="825"/>
      <c r="C236" s="827"/>
      <c r="D236" s="828"/>
      <c r="E236" s="828"/>
      <c r="F236" s="346"/>
      <c r="G236" s="198"/>
      <c r="H236" s="25"/>
      <c r="I236" s="25"/>
      <c r="J236" s="25"/>
      <c r="K236" s="25"/>
      <c r="L236" s="25"/>
      <c r="M236" s="25"/>
      <c r="N236" s="25"/>
      <c r="O236" s="25"/>
      <c r="P236" s="530">
        <f t="shared" si="40"/>
        <v>0</v>
      </c>
    </row>
    <row r="237" spans="1:16" x14ac:dyDescent="0.2">
      <c r="A237" s="21"/>
      <c r="B237" s="825"/>
      <c r="C237" s="827"/>
      <c r="D237" s="828"/>
      <c r="E237" s="828"/>
      <c r="F237" s="346"/>
      <c r="G237" s="198"/>
      <c r="H237" s="25"/>
      <c r="I237" s="25"/>
      <c r="J237" s="25"/>
      <c r="K237" s="25"/>
      <c r="L237" s="25"/>
      <c r="M237" s="25"/>
      <c r="N237" s="25"/>
      <c r="O237" s="25"/>
      <c r="P237" s="530">
        <f t="shared" si="40"/>
        <v>0</v>
      </c>
    </row>
    <row r="238" spans="1:16" x14ac:dyDescent="0.2">
      <c r="A238" s="21"/>
      <c r="B238" s="825"/>
      <c r="C238" s="827"/>
      <c r="D238" s="828"/>
      <c r="E238" s="828"/>
      <c r="F238" s="346"/>
      <c r="G238" s="198"/>
      <c r="H238" s="25"/>
      <c r="I238" s="25"/>
      <c r="J238" s="25"/>
      <c r="K238" s="25"/>
      <c r="L238" s="25"/>
      <c r="M238" s="25"/>
      <c r="N238" s="25"/>
      <c r="O238" s="25"/>
      <c r="P238" s="530">
        <f t="shared" si="40"/>
        <v>0</v>
      </c>
    </row>
    <row r="239" spans="1:16" x14ac:dyDescent="0.2">
      <c r="A239" s="21"/>
      <c r="B239" s="825"/>
      <c r="C239" s="827"/>
      <c r="D239" s="828"/>
      <c r="E239" s="828"/>
      <c r="F239" s="346"/>
      <c r="G239" s="198"/>
      <c r="H239" s="25"/>
      <c r="I239" s="25"/>
      <c r="J239" s="25"/>
      <c r="K239" s="25"/>
      <c r="L239" s="25"/>
      <c r="M239" s="25"/>
      <c r="N239" s="25"/>
      <c r="O239" s="25"/>
      <c r="P239" s="530">
        <f t="shared" si="40"/>
        <v>0</v>
      </c>
    </row>
    <row r="240" spans="1:16" x14ac:dyDescent="0.2">
      <c r="A240" s="21"/>
      <c r="B240" s="825"/>
      <c r="C240" s="827"/>
      <c r="D240" s="828"/>
      <c r="E240" s="828"/>
      <c r="F240" s="346"/>
      <c r="G240" s="198"/>
      <c r="H240" s="25"/>
      <c r="I240" s="25"/>
      <c r="J240" s="25"/>
      <c r="K240" s="25"/>
      <c r="L240" s="25"/>
      <c r="M240" s="25"/>
      <c r="N240" s="25"/>
      <c r="O240" s="25"/>
      <c r="P240" s="530">
        <f t="shared" si="40"/>
        <v>0</v>
      </c>
    </row>
    <row r="241" spans="1:16" x14ac:dyDescent="0.2">
      <c r="A241" s="21"/>
      <c r="B241" s="825"/>
      <c r="C241" s="827"/>
      <c r="D241" s="828"/>
      <c r="E241" s="828"/>
      <c r="F241" s="346"/>
      <c r="G241" s="198"/>
      <c r="H241" s="25"/>
      <c r="I241" s="25"/>
      <c r="J241" s="25"/>
      <c r="K241" s="25"/>
      <c r="L241" s="25"/>
      <c r="M241" s="25"/>
      <c r="N241" s="25"/>
      <c r="O241" s="25"/>
      <c r="P241" s="530">
        <f t="shared" si="40"/>
        <v>0</v>
      </c>
    </row>
    <row r="242" spans="1:16" x14ac:dyDescent="0.2">
      <c r="A242" s="21"/>
      <c r="B242" s="826"/>
      <c r="C242" s="829"/>
      <c r="D242" s="830"/>
      <c r="E242" s="830"/>
      <c r="F242" s="346"/>
      <c r="G242" s="198"/>
      <c r="H242" s="25"/>
      <c r="I242" s="25"/>
      <c r="J242" s="25"/>
      <c r="K242" s="25"/>
      <c r="L242" s="25"/>
      <c r="M242" s="25"/>
      <c r="N242" s="25"/>
      <c r="O242" s="25"/>
      <c r="P242" s="530">
        <f t="shared" si="40"/>
        <v>0</v>
      </c>
    </row>
    <row r="243" spans="1:16" x14ac:dyDescent="0.2">
      <c r="A243" s="21"/>
      <c r="B243" s="819" t="s">
        <v>378</v>
      </c>
      <c r="C243" s="820"/>
      <c r="D243" s="820"/>
      <c r="E243" s="820"/>
      <c r="F243" s="820"/>
      <c r="G243" s="821"/>
      <c r="H243" s="245">
        <f t="shared" ref="H243:P243" si="41">SUM(H233:H242)</f>
        <v>0</v>
      </c>
      <c r="I243" s="245">
        <f t="shared" si="41"/>
        <v>0</v>
      </c>
      <c r="J243" s="245">
        <f t="shared" si="41"/>
        <v>0</v>
      </c>
      <c r="K243" s="245">
        <f t="shared" si="41"/>
        <v>0</v>
      </c>
      <c r="L243" s="245">
        <f t="shared" si="41"/>
        <v>0</v>
      </c>
      <c r="M243" s="245">
        <f t="shared" si="41"/>
        <v>0</v>
      </c>
      <c r="N243" s="245">
        <f t="shared" si="41"/>
        <v>0</v>
      </c>
      <c r="O243" s="245">
        <f t="shared" si="41"/>
        <v>0</v>
      </c>
      <c r="P243" s="657">
        <f t="shared" si="41"/>
        <v>0</v>
      </c>
    </row>
    <row r="244" spans="1:16" x14ac:dyDescent="0.2">
      <c r="A244" s="21"/>
      <c r="B244" s="825" t="s">
        <v>625</v>
      </c>
      <c r="C244" s="827" t="s">
        <v>372</v>
      </c>
      <c r="D244" s="828"/>
      <c r="E244" s="828"/>
      <c r="F244" s="347"/>
      <c r="G244" s="348"/>
      <c r="H244" s="240"/>
      <c r="I244" s="240"/>
      <c r="J244" s="240"/>
      <c r="K244" s="240"/>
      <c r="L244" s="240"/>
      <c r="M244" s="240"/>
      <c r="N244" s="240"/>
      <c r="O244" s="240"/>
      <c r="P244" s="656">
        <f t="shared" ref="P244:P253" si="42">SUM(H244:O244)</f>
        <v>0</v>
      </c>
    </row>
    <row r="245" spans="1:16" x14ac:dyDescent="0.2">
      <c r="A245" s="21"/>
      <c r="B245" s="825"/>
      <c r="C245" s="827"/>
      <c r="D245" s="828"/>
      <c r="E245" s="828"/>
      <c r="F245" s="346"/>
      <c r="G245" s="198"/>
      <c r="H245" s="25"/>
      <c r="I245" s="25"/>
      <c r="J245" s="25"/>
      <c r="K245" s="25"/>
      <c r="L245" s="25"/>
      <c r="M245" s="25"/>
      <c r="N245" s="25"/>
      <c r="O245" s="25"/>
      <c r="P245" s="530">
        <f t="shared" si="42"/>
        <v>0</v>
      </c>
    </row>
    <row r="246" spans="1:16" x14ac:dyDescent="0.2">
      <c r="A246" s="21"/>
      <c r="B246" s="825"/>
      <c r="C246" s="827"/>
      <c r="D246" s="828"/>
      <c r="E246" s="828"/>
      <c r="F246" s="346"/>
      <c r="G246" s="198"/>
      <c r="H246" s="25"/>
      <c r="I246" s="25"/>
      <c r="J246" s="25"/>
      <c r="K246" s="25"/>
      <c r="L246" s="25"/>
      <c r="M246" s="25"/>
      <c r="N246" s="25"/>
      <c r="O246" s="25"/>
      <c r="P246" s="530">
        <f t="shared" si="42"/>
        <v>0</v>
      </c>
    </row>
    <row r="247" spans="1:16" x14ac:dyDescent="0.2">
      <c r="A247" s="21"/>
      <c r="B247" s="825"/>
      <c r="C247" s="827"/>
      <c r="D247" s="828"/>
      <c r="E247" s="828"/>
      <c r="F247" s="346"/>
      <c r="G247" s="198"/>
      <c r="H247" s="25"/>
      <c r="I247" s="25"/>
      <c r="J247" s="25"/>
      <c r="K247" s="25"/>
      <c r="L247" s="25"/>
      <c r="M247" s="25"/>
      <c r="N247" s="25"/>
      <c r="O247" s="25"/>
      <c r="P247" s="530">
        <f t="shared" si="42"/>
        <v>0</v>
      </c>
    </row>
    <row r="248" spans="1:16" x14ac:dyDescent="0.2">
      <c r="A248" s="21"/>
      <c r="B248" s="825"/>
      <c r="C248" s="827"/>
      <c r="D248" s="828"/>
      <c r="E248" s="828"/>
      <c r="F248" s="346"/>
      <c r="G248" s="198"/>
      <c r="H248" s="25"/>
      <c r="I248" s="25"/>
      <c r="J248" s="25"/>
      <c r="K248" s="25"/>
      <c r="L248" s="25"/>
      <c r="M248" s="25"/>
      <c r="N248" s="25"/>
      <c r="O248" s="25"/>
      <c r="P248" s="530">
        <f t="shared" si="42"/>
        <v>0</v>
      </c>
    </row>
    <row r="249" spans="1:16" x14ac:dyDescent="0.2">
      <c r="A249" s="21"/>
      <c r="B249" s="825"/>
      <c r="C249" s="827"/>
      <c r="D249" s="828"/>
      <c r="E249" s="828"/>
      <c r="F249" s="346"/>
      <c r="G249" s="198"/>
      <c r="H249" s="25"/>
      <c r="I249" s="25"/>
      <c r="J249" s="25"/>
      <c r="K249" s="25"/>
      <c r="L249" s="25"/>
      <c r="M249" s="25"/>
      <c r="N249" s="25"/>
      <c r="O249" s="25"/>
      <c r="P249" s="530">
        <f t="shared" si="42"/>
        <v>0</v>
      </c>
    </row>
    <row r="250" spans="1:16" x14ac:dyDescent="0.2">
      <c r="A250" s="21"/>
      <c r="B250" s="825"/>
      <c r="C250" s="827"/>
      <c r="D250" s="828"/>
      <c r="E250" s="828"/>
      <c r="F250" s="346"/>
      <c r="G250" s="198"/>
      <c r="H250" s="25"/>
      <c r="I250" s="25"/>
      <c r="J250" s="25"/>
      <c r="K250" s="25"/>
      <c r="L250" s="25"/>
      <c r="M250" s="25"/>
      <c r="N250" s="25"/>
      <c r="O250" s="25"/>
      <c r="P250" s="530">
        <f t="shared" si="42"/>
        <v>0</v>
      </c>
    </row>
    <row r="251" spans="1:16" x14ac:dyDescent="0.2">
      <c r="A251" s="21"/>
      <c r="B251" s="825"/>
      <c r="C251" s="827"/>
      <c r="D251" s="828"/>
      <c r="E251" s="828"/>
      <c r="F251" s="346"/>
      <c r="G251" s="198"/>
      <c r="H251" s="25"/>
      <c r="I251" s="25"/>
      <c r="J251" s="25"/>
      <c r="K251" s="25"/>
      <c r="L251" s="25"/>
      <c r="M251" s="25"/>
      <c r="N251" s="25"/>
      <c r="O251" s="25"/>
      <c r="P251" s="530">
        <f t="shared" si="42"/>
        <v>0</v>
      </c>
    </row>
    <row r="252" spans="1:16" x14ac:dyDescent="0.2">
      <c r="A252" s="21"/>
      <c r="B252" s="825"/>
      <c r="C252" s="827"/>
      <c r="D252" s="828"/>
      <c r="E252" s="828"/>
      <c r="F252" s="346"/>
      <c r="G252" s="198"/>
      <c r="H252" s="25"/>
      <c r="I252" s="25"/>
      <c r="J252" s="25"/>
      <c r="K252" s="25"/>
      <c r="L252" s="25"/>
      <c r="M252" s="25"/>
      <c r="N252" s="25"/>
      <c r="O252" s="25"/>
      <c r="P252" s="530">
        <f t="shared" si="42"/>
        <v>0</v>
      </c>
    </row>
    <row r="253" spans="1:16" x14ac:dyDescent="0.2">
      <c r="A253" s="21"/>
      <c r="B253" s="826"/>
      <c r="C253" s="829"/>
      <c r="D253" s="830"/>
      <c r="E253" s="830"/>
      <c r="F253" s="346"/>
      <c r="G253" s="198"/>
      <c r="H253" s="25"/>
      <c r="I253" s="25"/>
      <c r="J253" s="25"/>
      <c r="K253" s="25"/>
      <c r="L253" s="25"/>
      <c r="M253" s="25"/>
      <c r="N253" s="25"/>
      <c r="O253" s="25"/>
      <c r="P253" s="530">
        <f t="shared" si="42"/>
        <v>0</v>
      </c>
    </row>
    <row r="254" spans="1:16" x14ac:dyDescent="0.2">
      <c r="A254" s="21"/>
      <c r="B254" s="819" t="s">
        <v>378</v>
      </c>
      <c r="C254" s="820"/>
      <c r="D254" s="820"/>
      <c r="E254" s="820"/>
      <c r="F254" s="820"/>
      <c r="G254" s="821"/>
      <c r="H254" s="245">
        <f t="shared" ref="H254:P254" si="43">SUM(H244:H253)</f>
        <v>0</v>
      </c>
      <c r="I254" s="245">
        <f t="shared" si="43"/>
        <v>0</v>
      </c>
      <c r="J254" s="245">
        <f t="shared" si="43"/>
        <v>0</v>
      </c>
      <c r="K254" s="245">
        <f t="shared" si="43"/>
        <v>0</v>
      </c>
      <c r="L254" s="245">
        <f t="shared" si="43"/>
        <v>0</v>
      </c>
      <c r="M254" s="245">
        <f t="shared" si="43"/>
        <v>0</v>
      </c>
      <c r="N254" s="245">
        <f t="shared" si="43"/>
        <v>0</v>
      </c>
      <c r="O254" s="245">
        <f t="shared" si="43"/>
        <v>0</v>
      </c>
      <c r="P254" s="657">
        <f t="shared" si="43"/>
        <v>0</v>
      </c>
    </row>
    <row r="255" spans="1:16" x14ac:dyDescent="0.2">
      <c r="A255" s="21"/>
      <c r="B255" s="825" t="s">
        <v>627</v>
      </c>
      <c r="C255" s="828" t="s">
        <v>373</v>
      </c>
      <c r="D255" s="828"/>
      <c r="E255" s="828"/>
      <c r="F255" s="347"/>
      <c r="G255" s="348"/>
      <c r="H255" s="240"/>
      <c r="I255" s="240"/>
      <c r="J255" s="240"/>
      <c r="K255" s="240"/>
      <c r="L255" s="240"/>
      <c r="M255" s="240"/>
      <c r="N255" s="240"/>
      <c r="O255" s="240"/>
      <c r="P255" s="656">
        <f t="shared" ref="P255:P264" si="44">SUM(H255:O255)</f>
        <v>0</v>
      </c>
    </row>
    <row r="256" spans="1:16" x14ac:dyDescent="0.2">
      <c r="A256" s="21"/>
      <c r="B256" s="825"/>
      <c r="C256" s="828"/>
      <c r="D256" s="828"/>
      <c r="E256" s="828"/>
      <c r="F256" s="346"/>
      <c r="G256" s="198"/>
      <c r="H256" s="25"/>
      <c r="I256" s="25"/>
      <c r="J256" s="25"/>
      <c r="K256" s="25"/>
      <c r="L256" s="25"/>
      <c r="M256" s="25"/>
      <c r="N256" s="25"/>
      <c r="O256" s="25"/>
      <c r="P256" s="530">
        <f t="shared" si="44"/>
        <v>0</v>
      </c>
    </row>
    <row r="257" spans="1:16" x14ac:dyDescent="0.2">
      <c r="A257" s="21"/>
      <c r="B257" s="825"/>
      <c r="C257" s="828"/>
      <c r="D257" s="828"/>
      <c r="E257" s="828"/>
      <c r="F257" s="346"/>
      <c r="G257" s="198"/>
      <c r="H257" s="25"/>
      <c r="I257" s="25"/>
      <c r="J257" s="25"/>
      <c r="K257" s="25"/>
      <c r="L257" s="25"/>
      <c r="M257" s="25"/>
      <c r="N257" s="25"/>
      <c r="O257" s="25"/>
      <c r="P257" s="530">
        <f t="shared" si="44"/>
        <v>0</v>
      </c>
    </row>
    <row r="258" spans="1:16" x14ac:dyDescent="0.2">
      <c r="A258" s="21"/>
      <c r="B258" s="825"/>
      <c r="C258" s="828"/>
      <c r="D258" s="828"/>
      <c r="E258" s="828"/>
      <c r="F258" s="346"/>
      <c r="G258" s="198"/>
      <c r="H258" s="25"/>
      <c r="I258" s="25"/>
      <c r="J258" s="25"/>
      <c r="K258" s="25"/>
      <c r="L258" s="25"/>
      <c r="M258" s="25"/>
      <c r="N258" s="25"/>
      <c r="O258" s="25"/>
      <c r="P258" s="530">
        <f t="shared" si="44"/>
        <v>0</v>
      </c>
    </row>
    <row r="259" spans="1:16" x14ac:dyDescent="0.2">
      <c r="A259" s="21"/>
      <c r="B259" s="825"/>
      <c r="C259" s="828"/>
      <c r="D259" s="828"/>
      <c r="E259" s="828"/>
      <c r="F259" s="346"/>
      <c r="G259" s="198"/>
      <c r="H259" s="25"/>
      <c r="I259" s="25"/>
      <c r="J259" s="25"/>
      <c r="K259" s="25"/>
      <c r="L259" s="25"/>
      <c r="M259" s="25"/>
      <c r="N259" s="25"/>
      <c r="O259" s="25"/>
      <c r="P259" s="530">
        <f t="shared" si="44"/>
        <v>0</v>
      </c>
    </row>
    <row r="260" spans="1:16" x14ac:dyDescent="0.2">
      <c r="A260" s="21"/>
      <c r="B260" s="825"/>
      <c r="C260" s="828"/>
      <c r="D260" s="828"/>
      <c r="E260" s="828"/>
      <c r="F260" s="346"/>
      <c r="G260" s="198"/>
      <c r="H260" s="25"/>
      <c r="I260" s="25"/>
      <c r="J260" s="25"/>
      <c r="K260" s="25"/>
      <c r="L260" s="25"/>
      <c r="M260" s="25"/>
      <c r="N260" s="25"/>
      <c r="O260" s="25"/>
      <c r="P260" s="530">
        <f t="shared" si="44"/>
        <v>0</v>
      </c>
    </row>
    <row r="261" spans="1:16" x14ac:dyDescent="0.2">
      <c r="A261" s="21"/>
      <c r="B261" s="825"/>
      <c r="C261" s="828"/>
      <c r="D261" s="828"/>
      <c r="E261" s="828"/>
      <c r="F261" s="346"/>
      <c r="G261" s="198"/>
      <c r="H261" s="25"/>
      <c r="I261" s="25"/>
      <c r="J261" s="25"/>
      <c r="K261" s="25"/>
      <c r="L261" s="25"/>
      <c r="M261" s="25"/>
      <c r="N261" s="25"/>
      <c r="O261" s="25"/>
      <c r="P261" s="530">
        <f t="shared" si="44"/>
        <v>0</v>
      </c>
    </row>
    <row r="262" spans="1:16" x14ac:dyDescent="0.2">
      <c r="A262" s="21"/>
      <c r="B262" s="825"/>
      <c r="C262" s="828"/>
      <c r="D262" s="828"/>
      <c r="E262" s="828"/>
      <c r="F262" s="346"/>
      <c r="G262" s="198"/>
      <c r="H262" s="25"/>
      <c r="I262" s="25"/>
      <c r="J262" s="25"/>
      <c r="K262" s="25"/>
      <c r="L262" s="25"/>
      <c r="M262" s="25"/>
      <c r="N262" s="25"/>
      <c r="O262" s="25"/>
      <c r="P262" s="530">
        <f t="shared" si="44"/>
        <v>0</v>
      </c>
    </row>
    <row r="263" spans="1:16" x14ac:dyDescent="0.2">
      <c r="A263" s="21"/>
      <c r="B263" s="825"/>
      <c r="C263" s="828"/>
      <c r="D263" s="828"/>
      <c r="E263" s="828"/>
      <c r="F263" s="346"/>
      <c r="G263" s="198"/>
      <c r="H263" s="25"/>
      <c r="I263" s="25"/>
      <c r="J263" s="25"/>
      <c r="K263" s="25"/>
      <c r="L263" s="25"/>
      <c r="M263" s="25"/>
      <c r="N263" s="25"/>
      <c r="O263" s="25"/>
      <c r="P263" s="530">
        <f t="shared" si="44"/>
        <v>0</v>
      </c>
    </row>
    <row r="264" spans="1:16" x14ac:dyDescent="0.2">
      <c r="A264" s="21"/>
      <c r="B264" s="826"/>
      <c r="C264" s="830"/>
      <c r="D264" s="830"/>
      <c r="E264" s="830"/>
      <c r="F264" s="346"/>
      <c r="G264" s="198"/>
      <c r="H264" s="25"/>
      <c r="I264" s="25"/>
      <c r="J264" s="25"/>
      <c r="K264" s="25"/>
      <c r="L264" s="25"/>
      <c r="M264" s="25"/>
      <c r="N264" s="25"/>
      <c r="O264" s="25"/>
      <c r="P264" s="530">
        <f t="shared" si="44"/>
        <v>0</v>
      </c>
    </row>
    <row r="265" spans="1:16" x14ac:dyDescent="0.2">
      <c r="A265" s="21"/>
      <c r="B265" s="819" t="s">
        <v>378</v>
      </c>
      <c r="C265" s="820"/>
      <c r="D265" s="820"/>
      <c r="E265" s="820"/>
      <c r="F265" s="820"/>
      <c r="G265" s="821"/>
      <c r="H265" s="245">
        <f t="shared" ref="H265:P265" si="45">SUM(H255:H264)</f>
        <v>0</v>
      </c>
      <c r="I265" s="245">
        <f t="shared" si="45"/>
        <v>0</v>
      </c>
      <c r="J265" s="245">
        <f t="shared" si="45"/>
        <v>0</v>
      </c>
      <c r="K265" s="245">
        <f t="shared" si="45"/>
        <v>0</v>
      </c>
      <c r="L265" s="245">
        <f t="shared" si="45"/>
        <v>0</v>
      </c>
      <c r="M265" s="245">
        <f t="shared" si="45"/>
        <v>0</v>
      </c>
      <c r="N265" s="245">
        <f t="shared" si="45"/>
        <v>0</v>
      </c>
      <c r="O265" s="245">
        <f t="shared" si="45"/>
        <v>0</v>
      </c>
      <c r="P265" s="657">
        <f t="shared" si="45"/>
        <v>0</v>
      </c>
    </row>
    <row r="266" spans="1:16" x14ac:dyDescent="0.2">
      <c r="A266" s="21"/>
      <c r="B266" s="825" t="s">
        <v>633</v>
      </c>
      <c r="C266" s="827" t="s">
        <v>376</v>
      </c>
      <c r="D266" s="828"/>
      <c r="E266" s="828"/>
      <c r="F266" s="347"/>
      <c r="G266" s="348"/>
      <c r="H266" s="240"/>
      <c r="I266" s="240"/>
      <c r="J266" s="240"/>
      <c r="K266" s="240"/>
      <c r="L266" s="240"/>
      <c r="M266" s="240"/>
      <c r="N266" s="240"/>
      <c r="O266" s="240"/>
      <c r="P266" s="656">
        <f t="shared" ref="P266:P275" si="46">SUM(H266:O266)</f>
        <v>0</v>
      </c>
    </row>
    <row r="267" spans="1:16" x14ac:dyDescent="0.2">
      <c r="A267" s="21"/>
      <c r="B267" s="825"/>
      <c r="C267" s="827"/>
      <c r="D267" s="828"/>
      <c r="E267" s="828"/>
      <c r="F267" s="346"/>
      <c r="G267" s="198"/>
      <c r="H267" s="25"/>
      <c r="I267" s="25"/>
      <c r="J267" s="25"/>
      <c r="K267" s="25"/>
      <c r="L267" s="25"/>
      <c r="M267" s="25"/>
      <c r="N267" s="25"/>
      <c r="O267" s="25"/>
      <c r="P267" s="530">
        <f t="shared" si="46"/>
        <v>0</v>
      </c>
    </row>
    <row r="268" spans="1:16" x14ac:dyDescent="0.2">
      <c r="A268" s="21"/>
      <c r="B268" s="825"/>
      <c r="C268" s="827"/>
      <c r="D268" s="828"/>
      <c r="E268" s="828"/>
      <c r="F268" s="346"/>
      <c r="G268" s="198"/>
      <c r="H268" s="25"/>
      <c r="I268" s="25"/>
      <c r="J268" s="25"/>
      <c r="K268" s="25"/>
      <c r="L268" s="25"/>
      <c r="M268" s="25"/>
      <c r="N268" s="25"/>
      <c r="O268" s="25"/>
      <c r="P268" s="530">
        <f t="shared" si="46"/>
        <v>0</v>
      </c>
    </row>
    <row r="269" spans="1:16" x14ac:dyDescent="0.2">
      <c r="A269" s="21"/>
      <c r="B269" s="825"/>
      <c r="C269" s="827"/>
      <c r="D269" s="828"/>
      <c r="E269" s="828"/>
      <c r="F269" s="346"/>
      <c r="G269" s="198"/>
      <c r="H269" s="25"/>
      <c r="I269" s="25"/>
      <c r="J269" s="25"/>
      <c r="K269" s="25"/>
      <c r="L269" s="25"/>
      <c r="M269" s="25"/>
      <c r="N269" s="25"/>
      <c r="O269" s="25"/>
      <c r="P269" s="530">
        <f t="shared" si="46"/>
        <v>0</v>
      </c>
    </row>
    <row r="270" spans="1:16" x14ac:dyDescent="0.2">
      <c r="A270" s="21"/>
      <c r="B270" s="825"/>
      <c r="C270" s="827"/>
      <c r="D270" s="828"/>
      <c r="E270" s="828"/>
      <c r="F270" s="346"/>
      <c r="G270" s="198"/>
      <c r="H270" s="25"/>
      <c r="I270" s="25"/>
      <c r="J270" s="25"/>
      <c r="K270" s="25"/>
      <c r="L270" s="25"/>
      <c r="M270" s="25"/>
      <c r="N270" s="25"/>
      <c r="O270" s="25"/>
      <c r="P270" s="530">
        <f t="shared" si="46"/>
        <v>0</v>
      </c>
    </row>
    <row r="271" spans="1:16" x14ac:dyDescent="0.2">
      <c r="A271" s="21"/>
      <c r="B271" s="825"/>
      <c r="C271" s="827"/>
      <c r="D271" s="828"/>
      <c r="E271" s="828"/>
      <c r="F271" s="346"/>
      <c r="G271" s="198"/>
      <c r="H271" s="25"/>
      <c r="I271" s="25"/>
      <c r="J271" s="25"/>
      <c r="K271" s="25"/>
      <c r="L271" s="25"/>
      <c r="M271" s="25"/>
      <c r="N271" s="25"/>
      <c r="O271" s="25"/>
      <c r="P271" s="530">
        <f t="shared" si="46"/>
        <v>0</v>
      </c>
    </row>
    <row r="272" spans="1:16" x14ac:dyDescent="0.2">
      <c r="A272" s="21"/>
      <c r="B272" s="825"/>
      <c r="C272" s="827"/>
      <c r="D272" s="828"/>
      <c r="E272" s="828"/>
      <c r="F272" s="346"/>
      <c r="G272" s="198"/>
      <c r="H272" s="25"/>
      <c r="I272" s="25"/>
      <c r="J272" s="25"/>
      <c r="K272" s="25"/>
      <c r="L272" s="25"/>
      <c r="M272" s="25"/>
      <c r="N272" s="25"/>
      <c r="O272" s="25"/>
      <c r="P272" s="530">
        <f t="shared" si="46"/>
        <v>0</v>
      </c>
    </row>
    <row r="273" spans="1:16" x14ac:dyDescent="0.2">
      <c r="A273" s="21"/>
      <c r="B273" s="825"/>
      <c r="C273" s="827"/>
      <c r="D273" s="828"/>
      <c r="E273" s="828"/>
      <c r="F273" s="346"/>
      <c r="G273" s="198"/>
      <c r="H273" s="25"/>
      <c r="I273" s="25"/>
      <c r="J273" s="25"/>
      <c r="K273" s="25"/>
      <c r="L273" s="25"/>
      <c r="M273" s="25"/>
      <c r="N273" s="25"/>
      <c r="O273" s="25"/>
      <c r="P273" s="530">
        <f t="shared" si="46"/>
        <v>0</v>
      </c>
    </row>
    <row r="274" spans="1:16" x14ac:dyDescent="0.2">
      <c r="A274" s="21"/>
      <c r="B274" s="825"/>
      <c r="C274" s="827"/>
      <c r="D274" s="828"/>
      <c r="E274" s="828"/>
      <c r="F274" s="346"/>
      <c r="G274" s="198"/>
      <c r="H274" s="25"/>
      <c r="I274" s="25"/>
      <c r="J274" s="25"/>
      <c r="K274" s="25"/>
      <c r="L274" s="25"/>
      <c r="M274" s="25"/>
      <c r="N274" s="25"/>
      <c r="O274" s="25"/>
      <c r="P274" s="530">
        <f t="shared" si="46"/>
        <v>0</v>
      </c>
    </row>
    <row r="275" spans="1:16" x14ac:dyDescent="0.2">
      <c r="A275" s="21"/>
      <c r="B275" s="826"/>
      <c r="C275" s="829"/>
      <c r="D275" s="830"/>
      <c r="E275" s="830"/>
      <c r="F275" s="346"/>
      <c r="G275" s="198"/>
      <c r="H275" s="25"/>
      <c r="I275" s="25"/>
      <c r="J275" s="25"/>
      <c r="K275" s="25"/>
      <c r="L275" s="25"/>
      <c r="M275" s="25"/>
      <c r="N275" s="25"/>
      <c r="O275" s="25"/>
      <c r="P275" s="530">
        <f t="shared" si="46"/>
        <v>0</v>
      </c>
    </row>
    <row r="276" spans="1:16" x14ac:dyDescent="0.2">
      <c r="A276" s="21"/>
      <c r="B276" s="819" t="s">
        <v>378</v>
      </c>
      <c r="C276" s="820"/>
      <c r="D276" s="820"/>
      <c r="E276" s="820"/>
      <c r="F276" s="820"/>
      <c r="G276" s="821"/>
      <c r="H276" s="245">
        <f t="shared" ref="H276:P276" si="47">SUM(H266:H275)</f>
        <v>0</v>
      </c>
      <c r="I276" s="245">
        <f t="shared" si="47"/>
        <v>0</v>
      </c>
      <c r="J276" s="245">
        <f t="shared" si="47"/>
        <v>0</v>
      </c>
      <c r="K276" s="245">
        <f t="shared" si="47"/>
        <v>0</v>
      </c>
      <c r="L276" s="245">
        <f t="shared" si="47"/>
        <v>0</v>
      </c>
      <c r="M276" s="245">
        <f t="shared" si="47"/>
        <v>0</v>
      </c>
      <c r="N276" s="245">
        <f t="shared" si="47"/>
        <v>0</v>
      </c>
      <c r="O276" s="245">
        <f t="shared" si="47"/>
        <v>0</v>
      </c>
      <c r="P276" s="657">
        <f t="shared" si="47"/>
        <v>0</v>
      </c>
    </row>
    <row r="277" spans="1:16" x14ac:dyDescent="0.2">
      <c r="A277" s="21"/>
      <c r="B277" s="825" t="s">
        <v>635</v>
      </c>
      <c r="C277" s="827" t="s">
        <v>377</v>
      </c>
      <c r="D277" s="828"/>
      <c r="E277" s="828"/>
      <c r="F277" s="347"/>
      <c r="G277" s="348"/>
      <c r="H277" s="240"/>
      <c r="I277" s="240"/>
      <c r="J277" s="240"/>
      <c r="K277" s="240"/>
      <c r="L277" s="240"/>
      <c r="M277" s="240"/>
      <c r="N277" s="240"/>
      <c r="O277" s="240"/>
      <c r="P277" s="656">
        <f t="shared" ref="P277:P286" si="48">SUM(H277:O277)</f>
        <v>0</v>
      </c>
    </row>
    <row r="278" spans="1:16" x14ac:dyDescent="0.2">
      <c r="A278" s="21"/>
      <c r="B278" s="825"/>
      <c r="C278" s="827"/>
      <c r="D278" s="828"/>
      <c r="E278" s="828"/>
      <c r="F278" s="346"/>
      <c r="G278" s="198"/>
      <c r="H278" s="25"/>
      <c r="I278" s="25"/>
      <c r="J278" s="25"/>
      <c r="K278" s="25"/>
      <c r="L278" s="25"/>
      <c r="M278" s="25"/>
      <c r="N278" s="25"/>
      <c r="O278" s="25"/>
      <c r="P278" s="530">
        <f t="shared" si="48"/>
        <v>0</v>
      </c>
    </row>
    <row r="279" spans="1:16" x14ac:dyDescent="0.2">
      <c r="A279" s="21"/>
      <c r="B279" s="825"/>
      <c r="C279" s="827"/>
      <c r="D279" s="828"/>
      <c r="E279" s="828"/>
      <c r="F279" s="346"/>
      <c r="G279" s="198"/>
      <c r="H279" s="25"/>
      <c r="I279" s="25"/>
      <c r="J279" s="25"/>
      <c r="K279" s="25"/>
      <c r="L279" s="25"/>
      <c r="M279" s="25"/>
      <c r="N279" s="25"/>
      <c r="O279" s="25"/>
      <c r="P279" s="530">
        <f t="shared" si="48"/>
        <v>0</v>
      </c>
    </row>
    <row r="280" spans="1:16" x14ac:dyDescent="0.2">
      <c r="A280" s="21"/>
      <c r="B280" s="825"/>
      <c r="C280" s="827"/>
      <c r="D280" s="828"/>
      <c r="E280" s="828"/>
      <c r="F280" s="346"/>
      <c r="G280" s="198"/>
      <c r="H280" s="25"/>
      <c r="I280" s="25"/>
      <c r="J280" s="25"/>
      <c r="K280" s="25"/>
      <c r="L280" s="25"/>
      <c r="M280" s="25"/>
      <c r="N280" s="25"/>
      <c r="O280" s="25"/>
      <c r="P280" s="530">
        <f t="shared" si="48"/>
        <v>0</v>
      </c>
    </row>
    <row r="281" spans="1:16" x14ac:dyDescent="0.2">
      <c r="A281" s="21"/>
      <c r="B281" s="825"/>
      <c r="C281" s="827"/>
      <c r="D281" s="828"/>
      <c r="E281" s="828"/>
      <c r="F281" s="346"/>
      <c r="G281" s="198"/>
      <c r="H281" s="25"/>
      <c r="I281" s="25"/>
      <c r="J281" s="25"/>
      <c r="K281" s="25"/>
      <c r="L281" s="25"/>
      <c r="M281" s="25"/>
      <c r="N281" s="25"/>
      <c r="O281" s="25"/>
      <c r="P281" s="530">
        <f t="shared" si="48"/>
        <v>0</v>
      </c>
    </row>
    <row r="282" spans="1:16" x14ac:dyDescent="0.2">
      <c r="A282" s="21"/>
      <c r="B282" s="825"/>
      <c r="C282" s="827"/>
      <c r="D282" s="828"/>
      <c r="E282" s="828"/>
      <c r="F282" s="346"/>
      <c r="G282" s="198"/>
      <c r="H282" s="25"/>
      <c r="I282" s="25"/>
      <c r="J282" s="25"/>
      <c r="K282" s="25"/>
      <c r="L282" s="25"/>
      <c r="M282" s="25"/>
      <c r="N282" s="25"/>
      <c r="O282" s="25"/>
      <c r="P282" s="530">
        <f t="shared" si="48"/>
        <v>0</v>
      </c>
    </row>
    <row r="283" spans="1:16" x14ac:dyDescent="0.2">
      <c r="A283" s="21"/>
      <c r="B283" s="825"/>
      <c r="C283" s="827"/>
      <c r="D283" s="828"/>
      <c r="E283" s="828"/>
      <c r="F283" s="346"/>
      <c r="G283" s="198"/>
      <c r="H283" s="25"/>
      <c r="I283" s="25"/>
      <c r="J283" s="25"/>
      <c r="K283" s="25"/>
      <c r="L283" s="25"/>
      <c r="M283" s="25"/>
      <c r="N283" s="25"/>
      <c r="O283" s="25"/>
      <c r="P283" s="530">
        <f t="shared" si="48"/>
        <v>0</v>
      </c>
    </row>
    <row r="284" spans="1:16" x14ac:dyDescent="0.2">
      <c r="A284" s="21"/>
      <c r="B284" s="825"/>
      <c r="C284" s="827"/>
      <c r="D284" s="828"/>
      <c r="E284" s="828"/>
      <c r="F284" s="346"/>
      <c r="G284" s="198"/>
      <c r="H284" s="25"/>
      <c r="I284" s="25"/>
      <c r="J284" s="25"/>
      <c r="K284" s="25"/>
      <c r="L284" s="25"/>
      <c r="M284" s="25"/>
      <c r="N284" s="25"/>
      <c r="O284" s="25"/>
      <c r="P284" s="530">
        <f t="shared" si="48"/>
        <v>0</v>
      </c>
    </row>
    <row r="285" spans="1:16" x14ac:dyDescent="0.2">
      <c r="A285" s="21"/>
      <c r="B285" s="825"/>
      <c r="C285" s="827"/>
      <c r="D285" s="828"/>
      <c r="E285" s="828"/>
      <c r="F285" s="346"/>
      <c r="G285" s="198"/>
      <c r="H285" s="25"/>
      <c r="I285" s="25"/>
      <c r="J285" s="25"/>
      <c r="K285" s="25"/>
      <c r="L285" s="25"/>
      <c r="M285" s="25"/>
      <c r="N285" s="25"/>
      <c r="O285" s="25"/>
      <c r="P285" s="530">
        <f t="shared" si="48"/>
        <v>0</v>
      </c>
    </row>
    <row r="286" spans="1:16" x14ac:dyDescent="0.2">
      <c r="A286" s="21"/>
      <c r="B286" s="826"/>
      <c r="C286" s="829"/>
      <c r="D286" s="830"/>
      <c r="E286" s="830"/>
      <c r="F286" s="346"/>
      <c r="G286" s="198"/>
      <c r="H286" s="25"/>
      <c r="I286" s="25"/>
      <c r="J286" s="25"/>
      <c r="K286" s="25"/>
      <c r="L286" s="25"/>
      <c r="M286" s="25"/>
      <c r="N286" s="25"/>
      <c r="O286" s="25"/>
      <c r="P286" s="530">
        <f t="shared" si="48"/>
        <v>0</v>
      </c>
    </row>
    <row r="287" spans="1:16" ht="13.5" thickBot="1" x14ac:dyDescent="0.25">
      <c r="A287" s="21"/>
      <c r="B287" s="822" t="s">
        <v>378</v>
      </c>
      <c r="C287" s="823"/>
      <c r="D287" s="823"/>
      <c r="E287" s="823"/>
      <c r="F287" s="823"/>
      <c r="G287" s="824"/>
      <c r="H287" s="244">
        <f t="shared" ref="H287:P287" si="49">SUM(H277:H286)</f>
        <v>0</v>
      </c>
      <c r="I287" s="244">
        <f t="shared" si="49"/>
        <v>0</v>
      </c>
      <c r="J287" s="244">
        <f t="shared" si="49"/>
        <v>0</v>
      </c>
      <c r="K287" s="244">
        <f t="shared" si="49"/>
        <v>0</v>
      </c>
      <c r="L287" s="244">
        <f t="shared" si="49"/>
        <v>0</v>
      </c>
      <c r="M287" s="244">
        <f t="shared" si="49"/>
        <v>0</v>
      </c>
      <c r="N287" s="244">
        <f t="shared" si="49"/>
        <v>0</v>
      </c>
      <c r="O287" s="244">
        <f t="shared" si="49"/>
        <v>0</v>
      </c>
      <c r="P287" s="659">
        <f t="shared" si="49"/>
        <v>0</v>
      </c>
    </row>
    <row r="288" spans="1:16" ht="13.5" thickTop="1" x14ac:dyDescent="0.2">
      <c r="A288" s="21"/>
      <c r="B288" s="825" t="s">
        <v>572</v>
      </c>
      <c r="C288" s="827" t="s">
        <v>349</v>
      </c>
      <c r="D288" s="828"/>
      <c r="E288" s="828"/>
      <c r="F288" s="351"/>
      <c r="G288" s="239"/>
      <c r="H288" s="240"/>
      <c r="I288" s="240"/>
      <c r="J288" s="240"/>
      <c r="K288" s="240"/>
      <c r="L288" s="240"/>
      <c r="M288" s="240"/>
      <c r="N288" s="240"/>
      <c r="O288" s="240"/>
      <c r="P288" s="656">
        <f t="shared" ref="P288:P297" si="50">SUM(H288:O288)</f>
        <v>0</v>
      </c>
    </row>
    <row r="289" spans="1:16" x14ac:dyDescent="0.2">
      <c r="A289" s="21"/>
      <c r="B289" s="825"/>
      <c r="C289" s="827"/>
      <c r="D289" s="828"/>
      <c r="E289" s="828"/>
      <c r="F289" s="346"/>
      <c r="G289" s="198"/>
      <c r="H289" s="25"/>
      <c r="I289" s="25"/>
      <c r="J289" s="25"/>
      <c r="K289" s="25"/>
      <c r="L289" s="25"/>
      <c r="M289" s="25"/>
      <c r="N289" s="25"/>
      <c r="O289" s="25"/>
      <c r="P289" s="530">
        <f t="shared" si="50"/>
        <v>0</v>
      </c>
    </row>
    <row r="290" spans="1:16" x14ac:dyDescent="0.2">
      <c r="A290" s="21"/>
      <c r="B290" s="825"/>
      <c r="C290" s="827"/>
      <c r="D290" s="828"/>
      <c r="E290" s="828"/>
      <c r="F290" s="346"/>
      <c r="G290" s="198"/>
      <c r="H290" s="25"/>
      <c r="I290" s="25"/>
      <c r="J290" s="25"/>
      <c r="K290" s="25"/>
      <c r="L290" s="25"/>
      <c r="M290" s="25"/>
      <c r="N290" s="25"/>
      <c r="O290" s="25"/>
      <c r="P290" s="530">
        <f t="shared" si="50"/>
        <v>0</v>
      </c>
    </row>
    <row r="291" spans="1:16" x14ac:dyDescent="0.2">
      <c r="A291" s="21"/>
      <c r="B291" s="825"/>
      <c r="C291" s="827"/>
      <c r="D291" s="828"/>
      <c r="E291" s="828"/>
      <c r="F291" s="346"/>
      <c r="G291" s="198"/>
      <c r="H291" s="25"/>
      <c r="I291" s="25"/>
      <c r="J291" s="25"/>
      <c r="K291" s="25"/>
      <c r="L291" s="25"/>
      <c r="M291" s="25"/>
      <c r="N291" s="25"/>
      <c r="O291" s="25"/>
      <c r="P291" s="530">
        <f t="shared" si="50"/>
        <v>0</v>
      </c>
    </row>
    <row r="292" spans="1:16" x14ac:dyDescent="0.2">
      <c r="A292" s="21"/>
      <c r="B292" s="825"/>
      <c r="C292" s="827"/>
      <c r="D292" s="828"/>
      <c r="E292" s="828"/>
      <c r="F292" s="346"/>
      <c r="G292" s="198"/>
      <c r="H292" s="25"/>
      <c r="I292" s="25"/>
      <c r="J292" s="25"/>
      <c r="K292" s="25"/>
      <c r="L292" s="25"/>
      <c r="M292" s="25"/>
      <c r="N292" s="25"/>
      <c r="O292" s="25"/>
      <c r="P292" s="530">
        <f t="shared" si="50"/>
        <v>0</v>
      </c>
    </row>
    <row r="293" spans="1:16" x14ac:dyDescent="0.2">
      <c r="A293" s="21"/>
      <c r="B293" s="825"/>
      <c r="C293" s="827"/>
      <c r="D293" s="828"/>
      <c r="E293" s="828"/>
      <c r="F293" s="346"/>
      <c r="G293" s="198"/>
      <c r="H293" s="25"/>
      <c r="I293" s="25"/>
      <c r="J293" s="25"/>
      <c r="K293" s="25"/>
      <c r="L293" s="25"/>
      <c r="M293" s="25"/>
      <c r="N293" s="25"/>
      <c r="O293" s="25"/>
      <c r="P293" s="530">
        <f t="shared" si="50"/>
        <v>0</v>
      </c>
    </row>
    <row r="294" spans="1:16" x14ac:dyDescent="0.2">
      <c r="A294" s="21"/>
      <c r="B294" s="825"/>
      <c r="C294" s="827"/>
      <c r="D294" s="828"/>
      <c r="E294" s="828"/>
      <c r="F294" s="346"/>
      <c r="G294" s="198"/>
      <c r="H294" s="25"/>
      <c r="I294" s="25"/>
      <c r="J294" s="25"/>
      <c r="K294" s="25"/>
      <c r="L294" s="25"/>
      <c r="M294" s="25"/>
      <c r="N294" s="25"/>
      <c r="O294" s="25"/>
      <c r="P294" s="530">
        <f t="shared" si="50"/>
        <v>0</v>
      </c>
    </row>
    <row r="295" spans="1:16" x14ac:dyDescent="0.2">
      <c r="A295" s="21"/>
      <c r="B295" s="825"/>
      <c r="C295" s="827"/>
      <c r="D295" s="828"/>
      <c r="E295" s="828"/>
      <c r="F295" s="346"/>
      <c r="G295" s="198"/>
      <c r="H295" s="25"/>
      <c r="I295" s="25"/>
      <c r="J295" s="25"/>
      <c r="K295" s="25"/>
      <c r="L295" s="25"/>
      <c r="M295" s="25"/>
      <c r="N295" s="25"/>
      <c r="O295" s="25"/>
      <c r="P295" s="530">
        <f t="shared" si="50"/>
        <v>0</v>
      </c>
    </row>
    <row r="296" spans="1:16" x14ac:dyDescent="0.2">
      <c r="A296" s="21"/>
      <c r="B296" s="825"/>
      <c r="C296" s="827"/>
      <c r="D296" s="828"/>
      <c r="E296" s="828"/>
      <c r="F296" s="346"/>
      <c r="G296" s="198"/>
      <c r="H296" s="25"/>
      <c r="I296" s="25"/>
      <c r="J296" s="25"/>
      <c r="K296" s="25"/>
      <c r="L296" s="25"/>
      <c r="M296" s="25"/>
      <c r="N296" s="25"/>
      <c r="O296" s="25"/>
      <c r="P296" s="530">
        <f t="shared" si="50"/>
        <v>0</v>
      </c>
    </row>
    <row r="297" spans="1:16" x14ac:dyDescent="0.2">
      <c r="A297" s="21"/>
      <c r="B297" s="826"/>
      <c r="C297" s="829"/>
      <c r="D297" s="830"/>
      <c r="E297" s="830"/>
      <c r="F297" s="346"/>
      <c r="G297" s="198"/>
      <c r="H297" s="25"/>
      <c r="I297" s="25"/>
      <c r="J297" s="25"/>
      <c r="K297" s="25"/>
      <c r="L297" s="25"/>
      <c r="M297" s="25"/>
      <c r="N297" s="25"/>
      <c r="O297" s="25"/>
      <c r="P297" s="530">
        <f t="shared" si="50"/>
        <v>0</v>
      </c>
    </row>
    <row r="298" spans="1:16" x14ac:dyDescent="0.2">
      <c r="A298" s="21"/>
      <c r="B298" s="819" t="s">
        <v>378</v>
      </c>
      <c r="C298" s="820"/>
      <c r="D298" s="820"/>
      <c r="E298" s="820"/>
      <c r="F298" s="820"/>
      <c r="G298" s="821"/>
      <c r="H298" s="245">
        <f t="shared" ref="H298:P298" si="51">SUM(H288:H297)</f>
        <v>0</v>
      </c>
      <c r="I298" s="245">
        <f t="shared" si="51"/>
        <v>0</v>
      </c>
      <c r="J298" s="245">
        <f t="shared" si="51"/>
        <v>0</v>
      </c>
      <c r="K298" s="245">
        <f t="shared" si="51"/>
        <v>0</v>
      </c>
      <c r="L298" s="245">
        <f t="shared" si="51"/>
        <v>0</v>
      </c>
      <c r="M298" s="245">
        <f t="shared" si="51"/>
        <v>0</v>
      </c>
      <c r="N298" s="245">
        <f t="shared" si="51"/>
        <v>0</v>
      </c>
      <c r="O298" s="245">
        <f t="shared" si="51"/>
        <v>0</v>
      </c>
      <c r="P298" s="657">
        <f t="shared" si="51"/>
        <v>0</v>
      </c>
    </row>
    <row r="299" spans="1:16" x14ac:dyDescent="0.2">
      <c r="A299" s="21"/>
      <c r="B299" s="825" t="s">
        <v>659</v>
      </c>
      <c r="C299" s="827" t="s">
        <v>355</v>
      </c>
      <c r="D299" s="828"/>
      <c r="E299" s="828"/>
      <c r="F299" s="347"/>
      <c r="G299" s="348"/>
      <c r="H299" s="240"/>
      <c r="I299" s="240"/>
      <c r="J299" s="240"/>
      <c r="K299" s="240"/>
      <c r="L299" s="240"/>
      <c r="M299" s="240"/>
      <c r="N299" s="240"/>
      <c r="O299" s="240"/>
      <c r="P299" s="656">
        <f t="shared" ref="P299:P308" si="52">SUM(H299:O299)</f>
        <v>0</v>
      </c>
    </row>
    <row r="300" spans="1:16" x14ac:dyDescent="0.2">
      <c r="A300" s="21"/>
      <c r="B300" s="825"/>
      <c r="C300" s="827"/>
      <c r="D300" s="828"/>
      <c r="E300" s="828"/>
      <c r="F300" s="346"/>
      <c r="G300" s="198"/>
      <c r="H300" s="25"/>
      <c r="I300" s="25"/>
      <c r="J300" s="25"/>
      <c r="K300" s="25"/>
      <c r="L300" s="25"/>
      <c r="M300" s="25"/>
      <c r="N300" s="25"/>
      <c r="O300" s="25"/>
      <c r="P300" s="530">
        <f t="shared" si="52"/>
        <v>0</v>
      </c>
    </row>
    <row r="301" spans="1:16" x14ac:dyDescent="0.2">
      <c r="A301" s="21"/>
      <c r="B301" s="825"/>
      <c r="C301" s="827"/>
      <c r="D301" s="828"/>
      <c r="E301" s="828"/>
      <c r="F301" s="346"/>
      <c r="G301" s="198"/>
      <c r="H301" s="25"/>
      <c r="I301" s="25"/>
      <c r="J301" s="25"/>
      <c r="K301" s="25"/>
      <c r="L301" s="25"/>
      <c r="M301" s="25"/>
      <c r="N301" s="25"/>
      <c r="O301" s="25"/>
      <c r="P301" s="530">
        <f t="shared" si="52"/>
        <v>0</v>
      </c>
    </row>
    <row r="302" spans="1:16" x14ac:dyDescent="0.2">
      <c r="A302" s="21"/>
      <c r="B302" s="825"/>
      <c r="C302" s="827"/>
      <c r="D302" s="828"/>
      <c r="E302" s="828"/>
      <c r="F302" s="346"/>
      <c r="G302" s="198"/>
      <c r="H302" s="25"/>
      <c r="I302" s="25"/>
      <c r="J302" s="25"/>
      <c r="K302" s="25"/>
      <c r="L302" s="25"/>
      <c r="M302" s="25"/>
      <c r="N302" s="25"/>
      <c r="O302" s="25"/>
      <c r="P302" s="530">
        <f t="shared" si="52"/>
        <v>0</v>
      </c>
    </row>
    <row r="303" spans="1:16" x14ac:dyDescent="0.2">
      <c r="A303" s="21"/>
      <c r="B303" s="825"/>
      <c r="C303" s="827"/>
      <c r="D303" s="828"/>
      <c r="E303" s="828"/>
      <c r="F303" s="346"/>
      <c r="G303" s="198"/>
      <c r="H303" s="25"/>
      <c r="I303" s="25"/>
      <c r="J303" s="25"/>
      <c r="K303" s="25"/>
      <c r="L303" s="25"/>
      <c r="M303" s="25"/>
      <c r="N303" s="25"/>
      <c r="O303" s="25"/>
      <c r="P303" s="530">
        <f t="shared" si="52"/>
        <v>0</v>
      </c>
    </row>
    <row r="304" spans="1:16" x14ac:dyDescent="0.2">
      <c r="A304" s="21"/>
      <c r="B304" s="825"/>
      <c r="C304" s="827"/>
      <c r="D304" s="828"/>
      <c r="E304" s="828"/>
      <c r="F304" s="346"/>
      <c r="G304" s="198"/>
      <c r="H304" s="25"/>
      <c r="I304" s="25"/>
      <c r="J304" s="25"/>
      <c r="K304" s="25"/>
      <c r="L304" s="25"/>
      <c r="M304" s="25"/>
      <c r="N304" s="25"/>
      <c r="O304" s="25"/>
      <c r="P304" s="530">
        <f t="shared" si="52"/>
        <v>0</v>
      </c>
    </row>
    <row r="305" spans="1:16" x14ac:dyDescent="0.2">
      <c r="A305" s="21"/>
      <c r="B305" s="825"/>
      <c r="C305" s="827"/>
      <c r="D305" s="828"/>
      <c r="E305" s="828"/>
      <c r="F305" s="346"/>
      <c r="G305" s="198"/>
      <c r="H305" s="25"/>
      <c r="I305" s="25"/>
      <c r="J305" s="25"/>
      <c r="K305" s="25"/>
      <c r="L305" s="25"/>
      <c r="M305" s="25"/>
      <c r="N305" s="25"/>
      <c r="O305" s="25"/>
      <c r="P305" s="530">
        <f t="shared" si="52"/>
        <v>0</v>
      </c>
    </row>
    <row r="306" spans="1:16" x14ac:dyDescent="0.2">
      <c r="A306" s="21"/>
      <c r="B306" s="825"/>
      <c r="C306" s="827"/>
      <c r="D306" s="828"/>
      <c r="E306" s="828"/>
      <c r="F306" s="346"/>
      <c r="G306" s="198"/>
      <c r="H306" s="25"/>
      <c r="I306" s="25"/>
      <c r="J306" s="25"/>
      <c r="K306" s="25"/>
      <c r="L306" s="25"/>
      <c r="M306" s="25"/>
      <c r="N306" s="25"/>
      <c r="O306" s="25"/>
      <c r="P306" s="530">
        <f t="shared" si="52"/>
        <v>0</v>
      </c>
    </row>
    <row r="307" spans="1:16" x14ac:dyDescent="0.2">
      <c r="A307" s="21"/>
      <c r="B307" s="825"/>
      <c r="C307" s="827"/>
      <c r="D307" s="828"/>
      <c r="E307" s="828"/>
      <c r="F307" s="346"/>
      <c r="G307" s="198"/>
      <c r="H307" s="25"/>
      <c r="I307" s="25"/>
      <c r="J307" s="25"/>
      <c r="K307" s="25"/>
      <c r="L307" s="25"/>
      <c r="M307" s="25"/>
      <c r="N307" s="25"/>
      <c r="O307" s="25"/>
      <c r="P307" s="530">
        <f t="shared" si="52"/>
        <v>0</v>
      </c>
    </row>
    <row r="308" spans="1:16" x14ac:dyDescent="0.2">
      <c r="A308" s="21"/>
      <c r="B308" s="826"/>
      <c r="C308" s="829"/>
      <c r="D308" s="830"/>
      <c r="E308" s="830"/>
      <c r="F308" s="346"/>
      <c r="G308" s="198"/>
      <c r="H308" s="25"/>
      <c r="I308" s="25"/>
      <c r="J308" s="25"/>
      <c r="K308" s="25"/>
      <c r="L308" s="25"/>
      <c r="M308" s="25"/>
      <c r="N308" s="25"/>
      <c r="O308" s="25"/>
      <c r="P308" s="530">
        <f t="shared" si="52"/>
        <v>0</v>
      </c>
    </row>
    <row r="309" spans="1:16" x14ac:dyDescent="0.2">
      <c r="A309" s="21"/>
      <c r="B309" s="819" t="s">
        <v>378</v>
      </c>
      <c r="C309" s="820"/>
      <c r="D309" s="820"/>
      <c r="E309" s="820"/>
      <c r="F309" s="820"/>
      <c r="G309" s="821"/>
      <c r="H309" s="245">
        <f t="shared" ref="H309:P309" si="53">SUM(H299:H308)</f>
        <v>0</v>
      </c>
      <c r="I309" s="245">
        <f t="shared" si="53"/>
        <v>0</v>
      </c>
      <c r="J309" s="245">
        <f t="shared" si="53"/>
        <v>0</v>
      </c>
      <c r="K309" s="245">
        <f t="shared" si="53"/>
        <v>0</v>
      </c>
      <c r="L309" s="245">
        <f t="shared" si="53"/>
        <v>0</v>
      </c>
      <c r="M309" s="245">
        <f t="shared" si="53"/>
        <v>0</v>
      </c>
      <c r="N309" s="245">
        <f t="shared" si="53"/>
        <v>0</v>
      </c>
      <c r="O309" s="245">
        <f t="shared" si="53"/>
        <v>0</v>
      </c>
      <c r="P309" s="657">
        <f t="shared" si="53"/>
        <v>0</v>
      </c>
    </row>
    <row r="310" spans="1:16" x14ac:dyDescent="0.2">
      <c r="A310" s="21"/>
      <c r="B310" s="825" t="s">
        <v>602</v>
      </c>
      <c r="C310" s="828" t="s">
        <v>357</v>
      </c>
      <c r="D310" s="828"/>
      <c r="E310" s="828"/>
      <c r="F310" s="347"/>
      <c r="G310" s="348"/>
      <c r="H310" s="222"/>
      <c r="I310" s="222"/>
      <c r="J310" s="222"/>
      <c r="K310" s="222"/>
      <c r="L310" s="222"/>
      <c r="M310" s="222"/>
      <c r="N310" s="222"/>
      <c r="O310" s="222"/>
      <c r="P310" s="656">
        <f t="shared" ref="P310:P319" si="54">SUM(H310:O310)</f>
        <v>0</v>
      </c>
    </row>
    <row r="311" spans="1:16" x14ac:dyDescent="0.2">
      <c r="A311" s="21"/>
      <c r="B311" s="825"/>
      <c r="C311" s="828"/>
      <c r="D311" s="828"/>
      <c r="E311" s="828"/>
      <c r="F311" s="346"/>
      <c r="G311" s="198"/>
      <c r="H311" s="93"/>
      <c r="I311" s="93"/>
      <c r="J311" s="93"/>
      <c r="K311" s="93"/>
      <c r="L311" s="93"/>
      <c r="M311" s="93"/>
      <c r="N311" s="93"/>
      <c r="O311" s="93"/>
      <c r="P311" s="530">
        <f t="shared" si="54"/>
        <v>0</v>
      </c>
    </row>
    <row r="312" spans="1:16" x14ac:dyDescent="0.2">
      <c r="A312" s="21"/>
      <c r="B312" s="825"/>
      <c r="C312" s="828"/>
      <c r="D312" s="828"/>
      <c r="E312" s="828"/>
      <c r="F312" s="346"/>
      <c r="G312" s="198"/>
      <c r="H312" s="93"/>
      <c r="I312" s="93"/>
      <c r="J312" s="93"/>
      <c r="K312" s="93"/>
      <c r="L312" s="93"/>
      <c r="M312" s="93"/>
      <c r="N312" s="93"/>
      <c r="O312" s="93"/>
      <c r="P312" s="530">
        <f t="shared" si="54"/>
        <v>0</v>
      </c>
    </row>
    <row r="313" spans="1:16" x14ac:dyDescent="0.2">
      <c r="A313" s="21"/>
      <c r="B313" s="825"/>
      <c r="C313" s="828"/>
      <c r="D313" s="828"/>
      <c r="E313" s="828"/>
      <c r="F313" s="346"/>
      <c r="G313" s="198"/>
      <c r="H313" s="93"/>
      <c r="I313" s="93"/>
      <c r="J313" s="93"/>
      <c r="K313" s="93"/>
      <c r="L313" s="93"/>
      <c r="M313" s="93"/>
      <c r="N313" s="93"/>
      <c r="O313" s="93"/>
      <c r="P313" s="530">
        <f t="shared" si="54"/>
        <v>0</v>
      </c>
    </row>
    <row r="314" spans="1:16" x14ac:dyDescent="0.2">
      <c r="A314" s="21"/>
      <c r="B314" s="825"/>
      <c r="C314" s="828"/>
      <c r="D314" s="828"/>
      <c r="E314" s="828"/>
      <c r="F314" s="346"/>
      <c r="G314" s="198"/>
      <c r="H314" s="93"/>
      <c r="I314" s="93"/>
      <c r="J314" s="93"/>
      <c r="K314" s="93"/>
      <c r="L314" s="93"/>
      <c r="M314" s="93"/>
      <c r="N314" s="93"/>
      <c r="O314" s="93"/>
      <c r="P314" s="530">
        <f t="shared" si="54"/>
        <v>0</v>
      </c>
    </row>
    <row r="315" spans="1:16" x14ac:dyDescent="0.2">
      <c r="A315" s="21"/>
      <c r="B315" s="825"/>
      <c r="C315" s="828"/>
      <c r="D315" s="828"/>
      <c r="E315" s="828"/>
      <c r="F315" s="346"/>
      <c r="G315" s="198"/>
      <c r="H315" s="93"/>
      <c r="I315" s="93"/>
      <c r="J315" s="93"/>
      <c r="K315" s="93"/>
      <c r="L315" s="93"/>
      <c r="M315" s="93"/>
      <c r="N315" s="93"/>
      <c r="O315" s="93"/>
      <c r="P315" s="530">
        <f t="shared" si="54"/>
        <v>0</v>
      </c>
    </row>
    <row r="316" spans="1:16" x14ac:dyDescent="0.2">
      <c r="A316" s="21"/>
      <c r="B316" s="825"/>
      <c r="C316" s="828"/>
      <c r="D316" s="828"/>
      <c r="E316" s="828"/>
      <c r="F316" s="346"/>
      <c r="G316" s="198"/>
      <c r="H316" s="93"/>
      <c r="I316" s="93"/>
      <c r="J316" s="93"/>
      <c r="K316" s="93"/>
      <c r="L316" s="93"/>
      <c r="M316" s="93"/>
      <c r="N316" s="93"/>
      <c r="O316" s="93"/>
      <c r="P316" s="530">
        <f t="shared" si="54"/>
        <v>0</v>
      </c>
    </row>
    <row r="317" spans="1:16" x14ac:dyDescent="0.2">
      <c r="A317" s="21"/>
      <c r="B317" s="825"/>
      <c r="C317" s="828"/>
      <c r="D317" s="828"/>
      <c r="E317" s="828"/>
      <c r="F317" s="346"/>
      <c r="G317" s="198"/>
      <c r="H317" s="93"/>
      <c r="I317" s="93"/>
      <c r="J317" s="93"/>
      <c r="K317" s="93"/>
      <c r="L317" s="93"/>
      <c r="M317" s="93"/>
      <c r="N317" s="93"/>
      <c r="O317" s="93"/>
      <c r="P317" s="530">
        <f t="shared" si="54"/>
        <v>0</v>
      </c>
    </row>
    <row r="318" spans="1:16" x14ac:dyDescent="0.2">
      <c r="A318" s="21"/>
      <c r="B318" s="825"/>
      <c r="C318" s="828"/>
      <c r="D318" s="828"/>
      <c r="E318" s="828"/>
      <c r="F318" s="346"/>
      <c r="G318" s="198"/>
      <c r="H318" s="93"/>
      <c r="I318" s="93"/>
      <c r="J318" s="93"/>
      <c r="K318" s="93"/>
      <c r="L318" s="93"/>
      <c r="M318" s="93"/>
      <c r="N318" s="93"/>
      <c r="O318" s="93"/>
      <c r="P318" s="530">
        <f t="shared" si="54"/>
        <v>0</v>
      </c>
    </row>
    <row r="319" spans="1:16" x14ac:dyDescent="0.2">
      <c r="A319" s="21"/>
      <c r="B319" s="826"/>
      <c r="C319" s="830"/>
      <c r="D319" s="830"/>
      <c r="E319" s="830"/>
      <c r="F319" s="346"/>
      <c r="G319" s="198"/>
      <c r="H319" s="93"/>
      <c r="I319" s="93"/>
      <c r="J319" s="93"/>
      <c r="K319" s="93"/>
      <c r="L319" s="93"/>
      <c r="M319" s="93"/>
      <c r="N319" s="93"/>
      <c r="O319" s="93"/>
      <c r="P319" s="530">
        <f t="shared" si="54"/>
        <v>0</v>
      </c>
    </row>
    <row r="320" spans="1:16" x14ac:dyDescent="0.2">
      <c r="A320" s="21"/>
      <c r="B320" s="819" t="s">
        <v>378</v>
      </c>
      <c r="C320" s="820"/>
      <c r="D320" s="820"/>
      <c r="E320" s="820"/>
      <c r="F320" s="820"/>
      <c r="G320" s="821"/>
      <c r="H320" s="245">
        <f t="shared" ref="H320:P320" si="55">SUM(H310:H319)</f>
        <v>0</v>
      </c>
      <c r="I320" s="245">
        <f t="shared" si="55"/>
        <v>0</v>
      </c>
      <c r="J320" s="245">
        <f t="shared" si="55"/>
        <v>0</v>
      </c>
      <c r="K320" s="245">
        <f t="shared" si="55"/>
        <v>0</v>
      </c>
      <c r="L320" s="245">
        <f t="shared" si="55"/>
        <v>0</v>
      </c>
      <c r="M320" s="245">
        <f t="shared" si="55"/>
        <v>0</v>
      </c>
      <c r="N320" s="245">
        <f t="shared" si="55"/>
        <v>0</v>
      </c>
      <c r="O320" s="245">
        <f t="shared" si="55"/>
        <v>0</v>
      </c>
      <c r="P320" s="657">
        <f t="shared" si="55"/>
        <v>0</v>
      </c>
    </row>
    <row r="321" spans="1:16" x14ac:dyDescent="0.2">
      <c r="A321" s="21"/>
      <c r="B321" s="825" t="s">
        <v>605</v>
      </c>
      <c r="C321" s="828" t="s">
        <v>358</v>
      </c>
      <c r="D321" s="828"/>
      <c r="E321" s="828"/>
      <c r="F321" s="347"/>
      <c r="G321" s="348"/>
      <c r="H321" s="240"/>
      <c r="I321" s="240"/>
      <c r="J321" s="240"/>
      <c r="K321" s="240"/>
      <c r="L321" s="240"/>
      <c r="M321" s="240"/>
      <c r="N321" s="240"/>
      <c r="O321" s="240"/>
      <c r="P321" s="656">
        <f t="shared" ref="P321:P330" si="56">SUM(H321:O321)</f>
        <v>0</v>
      </c>
    </row>
    <row r="322" spans="1:16" x14ac:dyDescent="0.2">
      <c r="A322" s="21"/>
      <c r="B322" s="825"/>
      <c r="C322" s="828"/>
      <c r="D322" s="828"/>
      <c r="E322" s="828"/>
      <c r="F322" s="346"/>
      <c r="G322" s="198"/>
      <c r="H322" s="25"/>
      <c r="I322" s="25"/>
      <c r="J322" s="25"/>
      <c r="K322" s="25"/>
      <c r="L322" s="25"/>
      <c r="M322" s="25"/>
      <c r="N322" s="25"/>
      <c r="O322" s="25"/>
      <c r="P322" s="530">
        <f t="shared" si="56"/>
        <v>0</v>
      </c>
    </row>
    <row r="323" spans="1:16" x14ac:dyDescent="0.2">
      <c r="A323" s="21"/>
      <c r="B323" s="825"/>
      <c r="C323" s="828"/>
      <c r="D323" s="828"/>
      <c r="E323" s="828"/>
      <c r="F323" s="346"/>
      <c r="G323" s="198"/>
      <c r="H323" s="25"/>
      <c r="I323" s="25"/>
      <c r="J323" s="25"/>
      <c r="K323" s="25"/>
      <c r="L323" s="25"/>
      <c r="M323" s="25"/>
      <c r="N323" s="25"/>
      <c r="O323" s="25"/>
      <c r="P323" s="530">
        <f t="shared" si="56"/>
        <v>0</v>
      </c>
    </row>
    <row r="324" spans="1:16" x14ac:dyDescent="0.2">
      <c r="A324" s="21"/>
      <c r="B324" s="825"/>
      <c r="C324" s="828"/>
      <c r="D324" s="828"/>
      <c r="E324" s="828"/>
      <c r="F324" s="346"/>
      <c r="G324" s="198"/>
      <c r="H324" s="25"/>
      <c r="I324" s="25"/>
      <c r="J324" s="25"/>
      <c r="K324" s="25"/>
      <c r="L324" s="25"/>
      <c r="M324" s="25"/>
      <c r="N324" s="25"/>
      <c r="O324" s="25"/>
      <c r="P324" s="530">
        <f t="shared" si="56"/>
        <v>0</v>
      </c>
    </row>
    <row r="325" spans="1:16" x14ac:dyDescent="0.2">
      <c r="A325" s="21"/>
      <c r="B325" s="825"/>
      <c r="C325" s="828"/>
      <c r="D325" s="828"/>
      <c r="E325" s="828"/>
      <c r="F325" s="346"/>
      <c r="G325" s="198"/>
      <c r="H325" s="25"/>
      <c r="I325" s="25"/>
      <c r="J325" s="25"/>
      <c r="K325" s="25"/>
      <c r="L325" s="25"/>
      <c r="M325" s="25"/>
      <c r="N325" s="25"/>
      <c r="O325" s="25"/>
      <c r="P325" s="530">
        <f t="shared" si="56"/>
        <v>0</v>
      </c>
    </row>
    <row r="326" spans="1:16" x14ac:dyDescent="0.2">
      <c r="A326" s="21"/>
      <c r="B326" s="825"/>
      <c r="C326" s="828"/>
      <c r="D326" s="828"/>
      <c r="E326" s="828"/>
      <c r="F326" s="346"/>
      <c r="G326" s="198"/>
      <c r="H326" s="25"/>
      <c r="I326" s="25"/>
      <c r="J326" s="25"/>
      <c r="K326" s="25"/>
      <c r="L326" s="25"/>
      <c r="M326" s="25"/>
      <c r="N326" s="25"/>
      <c r="O326" s="25"/>
      <c r="P326" s="530">
        <f t="shared" si="56"/>
        <v>0</v>
      </c>
    </row>
    <row r="327" spans="1:16" x14ac:dyDescent="0.2">
      <c r="A327" s="21"/>
      <c r="B327" s="825"/>
      <c r="C327" s="828"/>
      <c r="D327" s="828"/>
      <c r="E327" s="828"/>
      <c r="F327" s="346"/>
      <c r="G327" s="198"/>
      <c r="H327" s="25"/>
      <c r="I327" s="25"/>
      <c r="J327" s="25"/>
      <c r="K327" s="25"/>
      <c r="L327" s="25"/>
      <c r="M327" s="25"/>
      <c r="N327" s="25"/>
      <c r="O327" s="25"/>
      <c r="P327" s="530">
        <f t="shared" si="56"/>
        <v>0</v>
      </c>
    </row>
    <row r="328" spans="1:16" x14ac:dyDescent="0.2">
      <c r="A328" s="21"/>
      <c r="B328" s="825"/>
      <c r="C328" s="828"/>
      <c r="D328" s="828"/>
      <c r="E328" s="828"/>
      <c r="F328" s="346"/>
      <c r="G328" s="198"/>
      <c r="H328" s="25"/>
      <c r="I328" s="25"/>
      <c r="J328" s="25"/>
      <c r="K328" s="25"/>
      <c r="L328" s="25"/>
      <c r="M328" s="25"/>
      <c r="N328" s="25"/>
      <c r="O328" s="25"/>
      <c r="P328" s="530">
        <f t="shared" si="56"/>
        <v>0</v>
      </c>
    </row>
    <row r="329" spans="1:16" x14ac:dyDescent="0.2">
      <c r="A329" s="21"/>
      <c r="B329" s="825"/>
      <c r="C329" s="828"/>
      <c r="D329" s="828"/>
      <c r="E329" s="828"/>
      <c r="F329" s="346"/>
      <c r="G329" s="198"/>
      <c r="H329" s="25"/>
      <c r="I329" s="25"/>
      <c r="J329" s="25"/>
      <c r="K329" s="25"/>
      <c r="L329" s="25"/>
      <c r="M329" s="25"/>
      <c r="N329" s="25"/>
      <c r="O329" s="25"/>
      <c r="P329" s="530">
        <f t="shared" si="56"/>
        <v>0</v>
      </c>
    </row>
    <row r="330" spans="1:16" x14ac:dyDescent="0.2">
      <c r="A330" s="21"/>
      <c r="B330" s="826"/>
      <c r="C330" s="830"/>
      <c r="D330" s="830"/>
      <c r="E330" s="830"/>
      <c r="F330" s="346"/>
      <c r="G330" s="198"/>
      <c r="H330" s="25"/>
      <c r="I330" s="25"/>
      <c r="J330" s="25"/>
      <c r="K330" s="25"/>
      <c r="L330" s="25"/>
      <c r="M330" s="25"/>
      <c r="N330" s="25"/>
      <c r="O330" s="25"/>
      <c r="P330" s="530">
        <f t="shared" si="56"/>
        <v>0</v>
      </c>
    </row>
    <row r="331" spans="1:16" x14ac:dyDescent="0.2">
      <c r="A331" s="21"/>
      <c r="B331" s="819" t="s">
        <v>378</v>
      </c>
      <c r="C331" s="820"/>
      <c r="D331" s="820"/>
      <c r="E331" s="820"/>
      <c r="F331" s="820"/>
      <c r="G331" s="821"/>
      <c r="H331" s="245">
        <f t="shared" ref="H331:P331" si="57">SUM(H321:H330)</f>
        <v>0</v>
      </c>
      <c r="I331" s="245">
        <f t="shared" si="57"/>
        <v>0</v>
      </c>
      <c r="J331" s="245">
        <f t="shared" si="57"/>
        <v>0</v>
      </c>
      <c r="K331" s="245">
        <f t="shared" si="57"/>
        <v>0</v>
      </c>
      <c r="L331" s="245">
        <f t="shared" si="57"/>
        <v>0</v>
      </c>
      <c r="M331" s="245">
        <f t="shared" si="57"/>
        <v>0</v>
      </c>
      <c r="N331" s="245">
        <f t="shared" si="57"/>
        <v>0</v>
      </c>
      <c r="O331" s="245">
        <f t="shared" si="57"/>
        <v>0</v>
      </c>
      <c r="P331" s="657">
        <f t="shared" si="57"/>
        <v>0</v>
      </c>
    </row>
    <row r="332" spans="1:16" x14ac:dyDescent="0.2">
      <c r="A332" s="21"/>
      <c r="B332" s="825" t="s">
        <v>631</v>
      </c>
      <c r="C332" s="827" t="s">
        <v>375</v>
      </c>
      <c r="D332" s="828"/>
      <c r="E332" s="828"/>
      <c r="F332" s="347"/>
      <c r="G332" s="348"/>
      <c r="H332" s="240"/>
      <c r="I332" s="240"/>
      <c r="J332" s="240"/>
      <c r="K332" s="240"/>
      <c r="L332" s="240"/>
      <c r="M332" s="240"/>
      <c r="N332" s="240"/>
      <c r="O332" s="240"/>
      <c r="P332" s="656">
        <f t="shared" ref="P332:P341" si="58">SUM(H332:O332)</f>
        <v>0</v>
      </c>
    </row>
    <row r="333" spans="1:16" x14ac:dyDescent="0.2">
      <c r="A333" s="21"/>
      <c r="B333" s="825"/>
      <c r="C333" s="827"/>
      <c r="D333" s="828"/>
      <c r="E333" s="828"/>
      <c r="F333" s="346"/>
      <c r="G333" s="198"/>
      <c r="H333" s="25"/>
      <c r="I333" s="25"/>
      <c r="J333" s="25"/>
      <c r="K333" s="25"/>
      <c r="L333" s="25"/>
      <c r="M333" s="25"/>
      <c r="N333" s="25"/>
      <c r="O333" s="25"/>
      <c r="P333" s="530">
        <f t="shared" si="58"/>
        <v>0</v>
      </c>
    </row>
    <row r="334" spans="1:16" x14ac:dyDescent="0.2">
      <c r="A334" s="21"/>
      <c r="B334" s="825"/>
      <c r="C334" s="827"/>
      <c r="D334" s="828"/>
      <c r="E334" s="828"/>
      <c r="F334" s="346"/>
      <c r="G334" s="198"/>
      <c r="H334" s="25"/>
      <c r="I334" s="25"/>
      <c r="J334" s="25"/>
      <c r="K334" s="25"/>
      <c r="L334" s="25"/>
      <c r="M334" s="25"/>
      <c r="N334" s="25"/>
      <c r="O334" s="25"/>
      <c r="P334" s="530">
        <f t="shared" si="58"/>
        <v>0</v>
      </c>
    </row>
    <row r="335" spans="1:16" x14ac:dyDescent="0.2">
      <c r="A335" s="21"/>
      <c r="B335" s="825"/>
      <c r="C335" s="827"/>
      <c r="D335" s="828"/>
      <c r="E335" s="828"/>
      <c r="F335" s="346"/>
      <c r="G335" s="198"/>
      <c r="H335" s="25"/>
      <c r="I335" s="25"/>
      <c r="J335" s="25"/>
      <c r="K335" s="25"/>
      <c r="L335" s="25"/>
      <c r="M335" s="25"/>
      <c r="N335" s="25"/>
      <c r="O335" s="25"/>
      <c r="P335" s="530">
        <f t="shared" si="58"/>
        <v>0</v>
      </c>
    </row>
    <row r="336" spans="1:16" x14ac:dyDescent="0.2">
      <c r="A336" s="21"/>
      <c r="B336" s="825"/>
      <c r="C336" s="827"/>
      <c r="D336" s="828"/>
      <c r="E336" s="828"/>
      <c r="F336" s="346"/>
      <c r="G336" s="198"/>
      <c r="H336" s="25"/>
      <c r="I336" s="25"/>
      <c r="J336" s="25"/>
      <c r="K336" s="25"/>
      <c r="L336" s="25"/>
      <c r="M336" s="25"/>
      <c r="N336" s="25"/>
      <c r="O336" s="25"/>
      <c r="P336" s="530">
        <f t="shared" si="58"/>
        <v>0</v>
      </c>
    </row>
    <row r="337" spans="1:16" x14ac:dyDescent="0.2">
      <c r="A337" s="21"/>
      <c r="B337" s="825"/>
      <c r="C337" s="827"/>
      <c r="D337" s="828"/>
      <c r="E337" s="828"/>
      <c r="F337" s="346"/>
      <c r="G337" s="198"/>
      <c r="H337" s="25"/>
      <c r="I337" s="25"/>
      <c r="J337" s="25"/>
      <c r="K337" s="25"/>
      <c r="L337" s="25"/>
      <c r="M337" s="25"/>
      <c r="N337" s="25"/>
      <c r="O337" s="25"/>
      <c r="P337" s="530">
        <f t="shared" si="58"/>
        <v>0</v>
      </c>
    </row>
    <row r="338" spans="1:16" x14ac:dyDescent="0.2">
      <c r="A338" s="21"/>
      <c r="B338" s="825"/>
      <c r="C338" s="827"/>
      <c r="D338" s="828"/>
      <c r="E338" s="828"/>
      <c r="F338" s="346"/>
      <c r="G338" s="198"/>
      <c r="H338" s="25"/>
      <c r="I338" s="25"/>
      <c r="J338" s="25"/>
      <c r="K338" s="25"/>
      <c r="L338" s="25"/>
      <c r="M338" s="25"/>
      <c r="N338" s="25"/>
      <c r="O338" s="25"/>
      <c r="P338" s="530">
        <f t="shared" si="58"/>
        <v>0</v>
      </c>
    </row>
    <row r="339" spans="1:16" x14ac:dyDescent="0.2">
      <c r="A339" s="21"/>
      <c r="B339" s="825"/>
      <c r="C339" s="827"/>
      <c r="D339" s="828"/>
      <c r="E339" s="828"/>
      <c r="F339" s="346"/>
      <c r="G339" s="198"/>
      <c r="H339" s="25"/>
      <c r="I339" s="25"/>
      <c r="J339" s="25"/>
      <c r="K339" s="25"/>
      <c r="L339" s="25"/>
      <c r="M339" s="25"/>
      <c r="N339" s="25"/>
      <c r="O339" s="25"/>
      <c r="P339" s="530">
        <f t="shared" si="58"/>
        <v>0</v>
      </c>
    </row>
    <row r="340" spans="1:16" x14ac:dyDescent="0.2">
      <c r="A340" s="21"/>
      <c r="B340" s="825"/>
      <c r="C340" s="827"/>
      <c r="D340" s="828"/>
      <c r="E340" s="828"/>
      <c r="F340" s="346"/>
      <c r="G340" s="198"/>
      <c r="H340" s="25"/>
      <c r="I340" s="25"/>
      <c r="J340" s="25"/>
      <c r="K340" s="25"/>
      <c r="L340" s="25"/>
      <c r="M340" s="25"/>
      <c r="N340" s="25"/>
      <c r="O340" s="25"/>
      <c r="P340" s="530">
        <f t="shared" si="58"/>
        <v>0</v>
      </c>
    </row>
    <row r="341" spans="1:16" x14ac:dyDescent="0.2">
      <c r="A341" s="21"/>
      <c r="B341" s="826"/>
      <c r="C341" s="829"/>
      <c r="D341" s="830"/>
      <c r="E341" s="830"/>
      <c r="F341" s="346"/>
      <c r="G341" s="198"/>
      <c r="H341" s="25"/>
      <c r="I341" s="25"/>
      <c r="J341" s="25"/>
      <c r="K341" s="25"/>
      <c r="L341" s="25"/>
      <c r="M341" s="25"/>
      <c r="N341" s="25"/>
      <c r="O341" s="25"/>
      <c r="P341" s="530">
        <f t="shared" si="58"/>
        <v>0</v>
      </c>
    </row>
    <row r="342" spans="1:16" ht="13.5" thickBot="1" x14ac:dyDescent="0.25">
      <c r="A342" s="21"/>
      <c r="B342" s="822" t="s">
        <v>378</v>
      </c>
      <c r="C342" s="823"/>
      <c r="D342" s="823"/>
      <c r="E342" s="823"/>
      <c r="F342" s="823"/>
      <c r="G342" s="824"/>
      <c r="H342" s="244">
        <f t="shared" ref="H342:P342" si="59">SUM(H332:H341)</f>
        <v>0</v>
      </c>
      <c r="I342" s="244">
        <f t="shared" si="59"/>
        <v>0</v>
      </c>
      <c r="J342" s="244">
        <f t="shared" si="59"/>
        <v>0</v>
      </c>
      <c r="K342" s="244">
        <f t="shared" si="59"/>
        <v>0</v>
      </c>
      <c r="L342" s="244">
        <f t="shared" si="59"/>
        <v>0</v>
      </c>
      <c r="M342" s="244">
        <f t="shared" si="59"/>
        <v>0</v>
      </c>
      <c r="N342" s="244">
        <f t="shared" si="59"/>
        <v>0</v>
      </c>
      <c r="O342" s="244">
        <f t="shared" si="59"/>
        <v>0</v>
      </c>
      <c r="P342" s="659">
        <f t="shared" si="59"/>
        <v>0</v>
      </c>
    </row>
    <row r="343" spans="1:16" ht="13.5" thickTop="1" x14ac:dyDescent="0.2">
      <c r="A343" s="21"/>
      <c r="B343" s="825" t="s">
        <v>595</v>
      </c>
      <c r="C343" s="857" t="s">
        <v>390</v>
      </c>
      <c r="D343" s="858"/>
      <c r="E343" s="858"/>
      <c r="F343" s="349"/>
      <c r="G343" s="350"/>
      <c r="H343" s="222"/>
      <c r="I343" s="222"/>
      <c r="J343" s="222"/>
      <c r="K343" s="222"/>
      <c r="L343" s="222"/>
      <c r="M343" s="222"/>
      <c r="N343" s="222"/>
      <c r="O343" s="222"/>
      <c r="P343" s="656">
        <f t="shared" ref="P343:P382" si="60">SUM(H343:O343)</f>
        <v>0</v>
      </c>
    </row>
    <row r="344" spans="1:16" x14ac:dyDescent="0.2">
      <c r="A344" s="21"/>
      <c r="B344" s="825"/>
      <c r="C344" s="827"/>
      <c r="D344" s="828"/>
      <c r="E344" s="828"/>
      <c r="F344" s="346"/>
      <c r="G344" s="198"/>
      <c r="H344" s="93"/>
      <c r="I344" s="93"/>
      <c r="J344" s="93"/>
      <c r="K344" s="93"/>
      <c r="L344" s="93"/>
      <c r="M344" s="93"/>
      <c r="N344" s="93"/>
      <c r="O344" s="93"/>
      <c r="P344" s="656">
        <f t="shared" si="60"/>
        <v>0</v>
      </c>
    </row>
    <row r="345" spans="1:16" x14ac:dyDescent="0.2">
      <c r="A345" s="21"/>
      <c r="B345" s="825"/>
      <c r="C345" s="827"/>
      <c r="D345" s="828"/>
      <c r="E345" s="828"/>
      <c r="F345" s="346"/>
      <c r="G345" s="198"/>
      <c r="H345" s="93"/>
      <c r="I345" s="93"/>
      <c r="J345" s="93"/>
      <c r="K345" s="93"/>
      <c r="L345" s="93"/>
      <c r="M345" s="93"/>
      <c r="N345" s="93"/>
      <c r="O345" s="93"/>
      <c r="P345" s="656">
        <f t="shared" si="60"/>
        <v>0</v>
      </c>
    </row>
    <row r="346" spans="1:16" x14ac:dyDescent="0.2">
      <c r="A346" s="21"/>
      <c r="B346" s="825"/>
      <c r="C346" s="827"/>
      <c r="D346" s="828"/>
      <c r="E346" s="828"/>
      <c r="F346" s="346"/>
      <c r="G346" s="198"/>
      <c r="H346" s="93"/>
      <c r="I346" s="93"/>
      <c r="J346" s="93"/>
      <c r="K346" s="93"/>
      <c r="L346" s="93"/>
      <c r="M346" s="93"/>
      <c r="N346" s="93"/>
      <c r="O346" s="93"/>
      <c r="P346" s="656">
        <f t="shared" si="60"/>
        <v>0</v>
      </c>
    </row>
    <row r="347" spans="1:16" x14ac:dyDescent="0.2">
      <c r="A347" s="21"/>
      <c r="B347" s="825"/>
      <c r="C347" s="829"/>
      <c r="D347" s="830"/>
      <c r="E347" s="830"/>
      <c r="F347" s="346"/>
      <c r="G347" s="198"/>
      <c r="H347" s="93"/>
      <c r="I347" s="93"/>
      <c r="J347" s="93"/>
      <c r="K347" s="93"/>
      <c r="L347" s="93"/>
      <c r="M347" s="93"/>
      <c r="N347" s="93"/>
      <c r="O347" s="93"/>
      <c r="P347" s="656">
        <f t="shared" si="60"/>
        <v>0</v>
      </c>
    </row>
    <row r="348" spans="1:16" x14ac:dyDescent="0.2">
      <c r="A348" s="21"/>
      <c r="B348" s="825"/>
      <c r="C348" s="831" t="s">
        <v>389</v>
      </c>
      <c r="D348" s="832"/>
      <c r="E348" s="832"/>
      <c r="F348" s="346"/>
      <c r="G348" s="198"/>
      <c r="H348" s="93"/>
      <c r="I348" s="93"/>
      <c r="J348" s="93"/>
      <c r="K348" s="93"/>
      <c r="L348" s="93"/>
      <c r="M348" s="93"/>
      <c r="N348" s="93"/>
      <c r="O348" s="93"/>
      <c r="P348" s="656">
        <f t="shared" si="60"/>
        <v>0</v>
      </c>
    </row>
    <row r="349" spans="1:16" x14ac:dyDescent="0.2">
      <c r="A349" s="21"/>
      <c r="B349" s="825"/>
      <c r="C349" s="827"/>
      <c r="D349" s="828"/>
      <c r="E349" s="828"/>
      <c r="F349" s="346"/>
      <c r="G349" s="198"/>
      <c r="H349" s="93"/>
      <c r="I349" s="93"/>
      <c r="J349" s="93"/>
      <c r="K349" s="93"/>
      <c r="L349" s="93"/>
      <c r="M349" s="93"/>
      <c r="N349" s="93"/>
      <c r="O349" s="93"/>
      <c r="P349" s="656">
        <f t="shared" si="60"/>
        <v>0</v>
      </c>
    </row>
    <row r="350" spans="1:16" x14ac:dyDescent="0.2">
      <c r="A350" s="21"/>
      <c r="B350" s="825"/>
      <c r="C350" s="827"/>
      <c r="D350" s="828"/>
      <c r="E350" s="828"/>
      <c r="F350" s="346"/>
      <c r="G350" s="198"/>
      <c r="H350" s="93"/>
      <c r="I350" s="93"/>
      <c r="J350" s="93"/>
      <c r="K350" s="93"/>
      <c r="L350" s="93"/>
      <c r="M350" s="93"/>
      <c r="N350" s="93"/>
      <c r="O350" s="93"/>
      <c r="P350" s="656">
        <f t="shared" si="60"/>
        <v>0</v>
      </c>
    </row>
    <row r="351" spans="1:16" x14ac:dyDescent="0.2">
      <c r="A351" s="21"/>
      <c r="B351" s="825"/>
      <c r="C351" s="827"/>
      <c r="D351" s="828"/>
      <c r="E351" s="828"/>
      <c r="F351" s="346"/>
      <c r="G351" s="198"/>
      <c r="H351" s="93"/>
      <c r="I351" s="93"/>
      <c r="J351" s="93"/>
      <c r="K351" s="93"/>
      <c r="L351" s="93"/>
      <c r="M351" s="93"/>
      <c r="N351" s="93"/>
      <c r="O351" s="93"/>
      <c r="P351" s="656">
        <f t="shared" si="60"/>
        <v>0</v>
      </c>
    </row>
    <row r="352" spans="1:16" x14ac:dyDescent="0.2">
      <c r="A352" s="21"/>
      <c r="B352" s="825"/>
      <c r="C352" s="829"/>
      <c r="D352" s="830"/>
      <c r="E352" s="830"/>
      <c r="F352" s="346"/>
      <c r="G352" s="198"/>
      <c r="H352" s="93"/>
      <c r="I352" s="93"/>
      <c r="J352" s="93"/>
      <c r="K352" s="93"/>
      <c r="L352" s="93"/>
      <c r="M352" s="93"/>
      <c r="N352" s="93"/>
      <c r="O352" s="93"/>
      <c r="P352" s="656">
        <f t="shared" si="60"/>
        <v>0</v>
      </c>
    </row>
    <row r="353" spans="1:16" x14ac:dyDescent="0.2">
      <c r="A353" s="21"/>
      <c r="B353" s="825"/>
      <c r="C353" s="831" t="s">
        <v>391</v>
      </c>
      <c r="D353" s="832"/>
      <c r="E353" s="832"/>
      <c r="F353" s="346"/>
      <c r="G353" s="198"/>
      <c r="H353" s="93"/>
      <c r="I353" s="93"/>
      <c r="J353" s="93"/>
      <c r="K353" s="93"/>
      <c r="L353" s="93"/>
      <c r="M353" s="93"/>
      <c r="N353" s="93"/>
      <c r="O353" s="93"/>
      <c r="P353" s="656">
        <f t="shared" si="60"/>
        <v>0</v>
      </c>
    </row>
    <row r="354" spans="1:16" x14ac:dyDescent="0.2">
      <c r="A354" s="21"/>
      <c r="B354" s="825"/>
      <c r="C354" s="827"/>
      <c r="D354" s="828"/>
      <c r="E354" s="828"/>
      <c r="F354" s="346"/>
      <c r="G354" s="198"/>
      <c r="H354" s="93"/>
      <c r="I354" s="93"/>
      <c r="J354" s="93"/>
      <c r="K354" s="93"/>
      <c r="L354" s="93"/>
      <c r="M354" s="93"/>
      <c r="N354" s="93"/>
      <c r="O354" s="93"/>
      <c r="P354" s="656">
        <f t="shared" si="60"/>
        <v>0</v>
      </c>
    </row>
    <row r="355" spans="1:16" x14ac:dyDescent="0.2">
      <c r="A355" s="21"/>
      <c r="B355" s="825"/>
      <c r="C355" s="827"/>
      <c r="D355" s="828"/>
      <c r="E355" s="828"/>
      <c r="F355" s="346"/>
      <c r="G355" s="198"/>
      <c r="H355" s="93"/>
      <c r="I355" s="93"/>
      <c r="J355" s="93"/>
      <c r="K355" s="93"/>
      <c r="L355" s="93"/>
      <c r="M355" s="93"/>
      <c r="N355" s="93"/>
      <c r="O355" s="93"/>
      <c r="P355" s="656">
        <f t="shared" si="60"/>
        <v>0</v>
      </c>
    </row>
    <row r="356" spans="1:16" x14ac:dyDescent="0.2">
      <c r="A356" s="21"/>
      <c r="B356" s="825"/>
      <c r="C356" s="827"/>
      <c r="D356" s="828"/>
      <c r="E356" s="828"/>
      <c r="F356" s="346"/>
      <c r="G356" s="198"/>
      <c r="H356" s="93"/>
      <c r="I356" s="93"/>
      <c r="J356" s="93"/>
      <c r="K356" s="93"/>
      <c r="L356" s="93"/>
      <c r="M356" s="93"/>
      <c r="N356" s="93"/>
      <c r="O356" s="93"/>
      <c r="P356" s="656">
        <f t="shared" si="60"/>
        <v>0</v>
      </c>
    </row>
    <row r="357" spans="1:16" x14ac:dyDescent="0.2">
      <c r="A357" s="21"/>
      <c r="B357" s="825"/>
      <c r="C357" s="829"/>
      <c r="D357" s="830"/>
      <c r="E357" s="830"/>
      <c r="F357" s="346"/>
      <c r="G357" s="198"/>
      <c r="H357" s="93"/>
      <c r="I357" s="93"/>
      <c r="J357" s="93"/>
      <c r="K357" s="93"/>
      <c r="L357" s="93"/>
      <c r="M357" s="93"/>
      <c r="N357" s="93"/>
      <c r="O357" s="93"/>
      <c r="P357" s="656">
        <f t="shared" si="60"/>
        <v>0</v>
      </c>
    </row>
    <row r="358" spans="1:16" x14ac:dyDescent="0.2">
      <c r="A358" s="21"/>
      <c r="B358" s="825"/>
      <c r="C358" s="831" t="s">
        <v>392</v>
      </c>
      <c r="D358" s="832"/>
      <c r="E358" s="832"/>
      <c r="F358" s="346"/>
      <c r="G358" s="198"/>
      <c r="H358" s="93"/>
      <c r="I358" s="93"/>
      <c r="J358" s="93"/>
      <c r="K358" s="93"/>
      <c r="L358" s="93"/>
      <c r="M358" s="93"/>
      <c r="N358" s="93"/>
      <c r="O358" s="93"/>
      <c r="P358" s="656">
        <f t="shared" si="60"/>
        <v>0</v>
      </c>
    </row>
    <row r="359" spans="1:16" x14ac:dyDescent="0.2">
      <c r="A359" s="21"/>
      <c r="B359" s="825"/>
      <c r="C359" s="827"/>
      <c r="D359" s="828"/>
      <c r="E359" s="828"/>
      <c r="F359" s="346"/>
      <c r="G359" s="198"/>
      <c r="H359" s="93"/>
      <c r="I359" s="93"/>
      <c r="J359" s="93"/>
      <c r="K359" s="93"/>
      <c r="L359" s="93"/>
      <c r="M359" s="93"/>
      <c r="N359" s="93"/>
      <c r="O359" s="93"/>
      <c r="P359" s="656">
        <f t="shared" si="60"/>
        <v>0</v>
      </c>
    </row>
    <row r="360" spans="1:16" x14ac:dyDescent="0.2">
      <c r="A360" s="21"/>
      <c r="B360" s="825"/>
      <c r="C360" s="827"/>
      <c r="D360" s="828"/>
      <c r="E360" s="828"/>
      <c r="F360" s="346"/>
      <c r="G360" s="198"/>
      <c r="H360" s="93"/>
      <c r="I360" s="93"/>
      <c r="J360" s="93"/>
      <c r="K360" s="93"/>
      <c r="L360" s="93"/>
      <c r="M360" s="93"/>
      <c r="N360" s="93"/>
      <c r="O360" s="93"/>
      <c r="P360" s="656">
        <f t="shared" si="60"/>
        <v>0</v>
      </c>
    </row>
    <row r="361" spans="1:16" x14ac:dyDescent="0.2">
      <c r="A361" s="21"/>
      <c r="B361" s="825"/>
      <c r="C361" s="827"/>
      <c r="D361" s="828"/>
      <c r="E361" s="828"/>
      <c r="F361" s="346"/>
      <c r="G361" s="198"/>
      <c r="H361" s="93"/>
      <c r="I361" s="93"/>
      <c r="J361" s="93"/>
      <c r="K361" s="93"/>
      <c r="L361" s="93"/>
      <c r="M361" s="93"/>
      <c r="N361" s="93"/>
      <c r="O361" s="93"/>
      <c r="P361" s="656">
        <f t="shared" si="60"/>
        <v>0</v>
      </c>
    </row>
    <row r="362" spans="1:16" x14ac:dyDescent="0.2">
      <c r="A362" s="21"/>
      <c r="B362" s="825"/>
      <c r="C362" s="829"/>
      <c r="D362" s="830"/>
      <c r="E362" s="830"/>
      <c r="F362" s="346"/>
      <c r="G362" s="198"/>
      <c r="H362" s="93"/>
      <c r="I362" s="93"/>
      <c r="J362" s="93"/>
      <c r="K362" s="93"/>
      <c r="L362" s="93"/>
      <c r="M362" s="93"/>
      <c r="N362" s="93"/>
      <c r="O362" s="93"/>
      <c r="P362" s="656">
        <f t="shared" si="60"/>
        <v>0</v>
      </c>
    </row>
    <row r="363" spans="1:16" x14ac:dyDescent="0.2">
      <c r="A363" s="21"/>
      <c r="B363" s="825"/>
      <c r="C363" s="827" t="s">
        <v>393</v>
      </c>
      <c r="D363" s="828"/>
      <c r="E363" s="828"/>
      <c r="F363" s="346"/>
      <c r="G363" s="198"/>
      <c r="H363" s="93"/>
      <c r="I363" s="93"/>
      <c r="J363" s="93"/>
      <c r="K363" s="93"/>
      <c r="L363" s="93"/>
      <c r="M363" s="93"/>
      <c r="N363" s="93"/>
      <c r="O363" s="93"/>
      <c r="P363" s="656">
        <f t="shared" si="60"/>
        <v>0</v>
      </c>
    </row>
    <row r="364" spans="1:16" x14ac:dyDescent="0.2">
      <c r="A364" s="21"/>
      <c r="B364" s="825"/>
      <c r="C364" s="827"/>
      <c r="D364" s="828"/>
      <c r="E364" s="828"/>
      <c r="F364" s="346"/>
      <c r="G364" s="198"/>
      <c r="H364" s="93"/>
      <c r="I364" s="93"/>
      <c r="J364" s="93"/>
      <c r="K364" s="93"/>
      <c r="L364" s="93"/>
      <c r="M364" s="93"/>
      <c r="N364" s="93"/>
      <c r="O364" s="93"/>
      <c r="P364" s="656">
        <f t="shared" si="60"/>
        <v>0</v>
      </c>
    </row>
    <row r="365" spans="1:16" x14ac:dyDescent="0.2">
      <c r="A365" s="21"/>
      <c r="B365" s="825"/>
      <c r="C365" s="827"/>
      <c r="D365" s="828"/>
      <c r="E365" s="828"/>
      <c r="F365" s="346"/>
      <c r="G365" s="198"/>
      <c r="H365" s="93"/>
      <c r="I365" s="93"/>
      <c r="J365" s="93"/>
      <c r="K365" s="93"/>
      <c r="L365" s="93"/>
      <c r="M365" s="93"/>
      <c r="N365" s="93"/>
      <c r="O365" s="93"/>
      <c r="P365" s="656">
        <f t="shared" si="60"/>
        <v>0</v>
      </c>
    </row>
    <row r="366" spans="1:16" x14ac:dyDescent="0.2">
      <c r="A366" s="21"/>
      <c r="B366" s="825"/>
      <c r="C366" s="827"/>
      <c r="D366" s="828"/>
      <c r="E366" s="828"/>
      <c r="F366" s="346"/>
      <c r="G366" s="198"/>
      <c r="H366" s="93"/>
      <c r="I366" s="93"/>
      <c r="J366" s="93"/>
      <c r="K366" s="93"/>
      <c r="L366" s="93"/>
      <c r="M366" s="93"/>
      <c r="N366" s="93"/>
      <c r="O366" s="93"/>
      <c r="P366" s="656">
        <f t="shared" si="60"/>
        <v>0</v>
      </c>
    </row>
    <row r="367" spans="1:16" x14ac:dyDescent="0.2">
      <c r="A367" s="21"/>
      <c r="B367" s="825"/>
      <c r="C367" s="827"/>
      <c r="D367" s="828"/>
      <c r="E367" s="828"/>
      <c r="F367" s="346"/>
      <c r="G367" s="198"/>
      <c r="H367" s="93"/>
      <c r="I367" s="93"/>
      <c r="J367" s="93"/>
      <c r="K367" s="93"/>
      <c r="L367" s="93"/>
      <c r="M367" s="93"/>
      <c r="N367" s="93"/>
      <c r="O367" s="93"/>
      <c r="P367" s="656">
        <f t="shared" si="60"/>
        <v>0</v>
      </c>
    </row>
    <row r="368" spans="1:16" x14ac:dyDescent="0.2">
      <c r="A368" s="21"/>
      <c r="B368" s="825"/>
      <c r="C368" s="831" t="s">
        <v>394</v>
      </c>
      <c r="D368" s="832"/>
      <c r="E368" s="832"/>
      <c r="F368" s="346"/>
      <c r="G368" s="198"/>
      <c r="H368" s="93"/>
      <c r="I368" s="93"/>
      <c r="J368" s="93"/>
      <c r="K368" s="93"/>
      <c r="L368" s="93"/>
      <c r="M368" s="93"/>
      <c r="N368" s="93"/>
      <c r="O368" s="93"/>
      <c r="P368" s="530">
        <f t="shared" si="60"/>
        <v>0</v>
      </c>
    </row>
    <row r="369" spans="1:16" x14ac:dyDescent="0.2">
      <c r="A369" s="21"/>
      <c r="B369" s="825"/>
      <c r="C369" s="827"/>
      <c r="D369" s="828"/>
      <c r="E369" s="828"/>
      <c r="F369" s="346"/>
      <c r="G369" s="198"/>
      <c r="H369" s="93"/>
      <c r="I369" s="93"/>
      <c r="J369" s="93"/>
      <c r="K369" s="93"/>
      <c r="L369" s="93"/>
      <c r="M369" s="93"/>
      <c r="N369" s="93"/>
      <c r="O369" s="93"/>
      <c r="P369" s="530">
        <f t="shared" si="60"/>
        <v>0</v>
      </c>
    </row>
    <row r="370" spans="1:16" x14ac:dyDescent="0.2">
      <c r="A370" s="21"/>
      <c r="B370" s="825"/>
      <c r="C370" s="827"/>
      <c r="D370" s="828"/>
      <c r="E370" s="828"/>
      <c r="F370" s="346"/>
      <c r="G370" s="198"/>
      <c r="H370" s="93"/>
      <c r="I370" s="93"/>
      <c r="J370" s="93"/>
      <c r="K370" s="93"/>
      <c r="L370" s="93"/>
      <c r="M370" s="93"/>
      <c r="N370" s="93"/>
      <c r="O370" s="93"/>
      <c r="P370" s="530">
        <f t="shared" si="60"/>
        <v>0</v>
      </c>
    </row>
    <row r="371" spans="1:16" x14ac:dyDescent="0.2">
      <c r="A371" s="21"/>
      <c r="B371" s="825"/>
      <c r="C371" s="827"/>
      <c r="D371" s="828"/>
      <c r="E371" s="828"/>
      <c r="F371" s="346"/>
      <c r="G371" s="198"/>
      <c r="H371" s="93"/>
      <c r="I371" s="93"/>
      <c r="J371" s="93"/>
      <c r="K371" s="93"/>
      <c r="L371" s="93"/>
      <c r="M371" s="93"/>
      <c r="N371" s="93"/>
      <c r="O371" s="93"/>
      <c r="P371" s="530">
        <f t="shared" si="60"/>
        <v>0</v>
      </c>
    </row>
    <row r="372" spans="1:16" x14ac:dyDescent="0.2">
      <c r="A372" s="21"/>
      <c r="B372" s="825"/>
      <c r="C372" s="829"/>
      <c r="D372" s="830"/>
      <c r="E372" s="830"/>
      <c r="F372" s="346"/>
      <c r="G372" s="198"/>
      <c r="H372" s="93"/>
      <c r="I372" s="93"/>
      <c r="J372" s="93"/>
      <c r="K372" s="93"/>
      <c r="L372" s="93"/>
      <c r="M372" s="93"/>
      <c r="N372" s="93"/>
      <c r="O372" s="93"/>
      <c r="P372" s="530">
        <f t="shared" si="60"/>
        <v>0</v>
      </c>
    </row>
    <row r="373" spans="1:16" x14ac:dyDescent="0.2">
      <c r="A373" s="21"/>
      <c r="B373" s="825"/>
      <c r="C373" s="831" t="s">
        <v>395</v>
      </c>
      <c r="D373" s="832"/>
      <c r="E373" s="832"/>
      <c r="F373" s="346"/>
      <c r="G373" s="198"/>
      <c r="H373" s="93"/>
      <c r="I373" s="93"/>
      <c r="J373" s="93"/>
      <c r="K373" s="93"/>
      <c r="L373" s="93"/>
      <c r="M373" s="93"/>
      <c r="N373" s="93"/>
      <c r="O373" s="93"/>
      <c r="P373" s="530">
        <f t="shared" si="60"/>
        <v>0</v>
      </c>
    </row>
    <row r="374" spans="1:16" x14ac:dyDescent="0.2">
      <c r="A374" s="21"/>
      <c r="B374" s="825"/>
      <c r="C374" s="827"/>
      <c r="D374" s="828"/>
      <c r="E374" s="828"/>
      <c r="F374" s="346"/>
      <c r="G374" s="198"/>
      <c r="H374" s="93"/>
      <c r="I374" s="93"/>
      <c r="J374" s="93"/>
      <c r="K374" s="93"/>
      <c r="L374" s="93"/>
      <c r="M374" s="93"/>
      <c r="N374" s="93"/>
      <c r="O374" s="93"/>
      <c r="P374" s="530">
        <f t="shared" si="60"/>
        <v>0</v>
      </c>
    </row>
    <row r="375" spans="1:16" x14ac:dyDescent="0.2">
      <c r="A375" s="21"/>
      <c r="B375" s="825"/>
      <c r="C375" s="827"/>
      <c r="D375" s="828"/>
      <c r="E375" s="828"/>
      <c r="F375" s="346"/>
      <c r="G375" s="198"/>
      <c r="H375" s="93"/>
      <c r="I375" s="93"/>
      <c r="J375" s="93"/>
      <c r="K375" s="93"/>
      <c r="L375" s="93"/>
      <c r="M375" s="93"/>
      <c r="N375" s="93"/>
      <c r="O375" s="93"/>
      <c r="P375" s="530">
        <f t="shared" si="60"/>
        <v>0</v>
      </c>
    </row>
    <row r="376" spans="1:16" x14ac:dyDescent="0.2">
      <c r="A376" s="21"/>
      <c r="B376" s="825"/>
      <c r="C376" s="827"/>
      <c r="D376" s="828"/>
      <c r="E376" s="828"/>
      <c r="F376" s="346"/>
      <c r="G376" s="198"/>
      <c r="H376" s="93"/>
      <c r="I376" s="93"/>
      <c r="J376" s="93"/>
      <c r="K376" s="93"/>
      <c r="L376" s="93"/>
      <c r="M376" s="93"/>
      <c r="N376" s="93"/>
      <c r="O376" s="93"/>
      <c r="P376" s="530">
        <f t="shared" si="60"/>
        <v>0</v>
      </c>
    </row>
    <row r="377" spans="1:16" x14ac:dyDescent="0.2">
      <c r="A377" s="21"/>
      <c r="B377" s="825"/>
      <c r="C377" s="829"/>
      <c r="D377" s="830"/>
      <c r="E377" s="830"/>
      <c r="F377" s="346"/>
      <c r="G377" s="198"/>
      <c r="H377" s="93"/>
      <c r="I377" s="93"/>
      <c r="J377" s="93"/>
      <c r="K377" s="93"/>
      <c r="L377" s="93"/>
      <c r="M377" s="93"/>
      <c r="N377" s="93"/>
      <c r="O377" s="93"/>
      <c r="P377" s="530">
        <f t="shared" si="60"/>
        <v>0</v>
      </c>
    </row>
    <row r="378" spans="1:16" x14ac:dyDescent="0.2">
      <c r="A378" s="21"/>
      <c r="B378" s="825"/>
      <c r="C378" s="831" t="s">
        <v>396</v>
      </c>
      <c r="D378" s="832"/>
      <c r="E378" s="832"/>
      <c r="F378" s="346"/>
      <c r="G378" s="198"/>
      <c r="H378" s="93"/>
      <c r="I378" s="93"/>
      <c r="J378" s="93"/>
      <c r="K378" s="93"/>
      <c r="L378" s="93"/>
      <c r="M378" s="93"/>
      <c r="N378" s="93"/>
      <c r="O378" s="93"/>
      <c r="P378" s="530">
        <f t="shared" si="60"/>
        <v>0</v>
      </c>
    </row>
    <row r="379" spans="1:16" x14ac:dyDescent="0.2">
      <c r="A379" s="21"/>
      <c r="B379" s="825"/>
      <c r="C379" s="827"/>
      <c r="D379" s="828"/>
      <c r="E379" s="828"/>
      <c r="F379" s="346"/>
      <c r="G379" s="198"/>
      <c r="H379" s="93"/>
      <c r="I379" s="93"/>
      <c r="J379" s="93"/>
      <c r="K379" s="93"/>
      <c r="L379" s="93"/>
      <c r="M379" s="93"/>
      <c r="N379" s="93"/>
      <c r="O379" s="93"/>
      <c r="P379" s="530">
        <f t="shared" si="60"/>
        <v>0</v>
      </c>
    </row>
    <row r="380" spans="1:16" x14ac:dyDescent="0.2">
      <c r="A380" s="21"/>
      <c r="B380" s="825"/>
      <c r="C380" s="827"/>
      <c r="D380" s="828"/>
      <c r="E380" s="828"/>
      <c r="F380" s="346"/>
      <c r="G380" s="198"/>
      <c r="H380" s="93"/>
      <c r="I380" s="93"/>
      <c r="J380" s="93"/>
      <c r="K380" s="93"/>
      <c r="L380" s="93"/>
      <c r="M380" s="93"/>
      <c r="N380" s="93"/>
      <c r="O380" s="93"/>
      <c r="P380" s="530">
        <f t="shared" si="60"/>
        <v>0</v>
      </c>
    </row>
    <row r="381" spans="1:16" x14ac:dyDescent="0.2">
      <c r="A381" s="21"/>
      <c r="B381" s="825"/>
      <c r="C381" s="827"/>
      <c r="D381" s="828"/>
      <c r="E381" s="828"/>
      <c r="F381" s="346"/>
      <c r="G381" s="198"/>
      <c r="H381" s="93"/>
      <c r="I381" s="93"/>
      <c r="J381" s="93"/>
      <c r="K381" s="93"/>
      <c r="L381" s="93"/>
      <c r="M381" s="93"/>
      <c r="N381" s="93"/>
      <c r="O381" s="93"/>
      <c r="P381" s="530">
        <f t="shared" si="60"/>
        <v>0</v>
      </c>
    </row>
    <row r="382" spans="1:16" x14ac:dyDescent="0.2">
      <c r="A382" s="21"/>
      <c r="B382" s="825"/>
      <c r="C382" s="829"/>
      <c r="D382" s="830"/>
      <c r="E382" s="830"/>
      <c r="F382" s="346"/>
      <c r="G382" s="198"/>
      <c r="H382" s="93"/>
      <c r="I382" s="93"/>
      <c r="J382" s="93"/>
      <c r="K382" s="93"/>
      <c r="L382" s="93"/>
      <c r="M382" s="93"/>
      <c r="N382" s="93"/>
      <c r="O382" s="93"/>
      <c r="P382" s="530">
        <f t="shared" si="60"/>
        <v>0</v>
      </c>
    </row>
    <row r="383" spans="1:16" x14ac:dyDescent="0.2">
      <c r="A383" s="21"/>
      <c r="B383" s="819" t="s">
        <v>378</v>
      </c>
      <c r="C383" s="820"/>
      <c r="D383" s="820"/>
      <c r="E383" s="820"/>
      <c r="F383" s="820"/>
      <c r="G383" s="821"/>
      <c r="H383" s="245">
        <f t="shared" ref="H383:O383" si="61">SUM(H343:H382)</f>
        <v>0</v>
      </c>
      <c r="I383" s="245">
        <f t="shared" si="61"/>
        <v>0</v>
      </c>
      <c r="J383" s="245">
        <f t="shared" si="61"/>
        <v>0</v>
      </c>
      <c r="K383" s="245">
        <f t="shared" si="61"/>
        <v>0</v>
      </c>
      <c r="L383" s="245">
        <f t="shared" si="61"/>
        <v>0</v>
      </c>
      <c r="M383" s="245">
        <f t="shared" si="61"/>
        <v>0</v>
      </c>
      <c r="N383" s="245">
        <f t="shared" si="61"/>
        <v>0</v>
      </c>
      <c r="O383" s="245">
        <f t="shared" si="61"/>
        <v>0</v>
      </c>
      <c r="P383" s="657">
        <f>SUM(P343:P382)</f>
        <v>0</v>
      </c>
    </row>
    <row r="384" spans="1:16" x14ac:dyDescent="0.2">
      <c r="A384" s="21"/>
      <c r="B384" s="825" t="s">
        <v>603</v>
      </c>
      <c r="C384" s="827" t="s">
        <v>401</v>
      </c>
      <c r="D384" s="828"/>
      <c r="E384" s="828"/>
      <c r="F384" s="347"/>
      <c r="G384" s="348"/>
      <c r="H384" s="240"/>
      <c r="I384" s="240"/>
      <c r="J384" s="240"/>
      <c r="K384" s="240"/>
      <c r="L384" s="240"/>
      <c r="M384" s="240"/>
      <c r="N384" s="240"/>
      <c r="O384" s="240"/>
      <c r="P384" s="656">
        <f t="shared" ref="P384:P393" si="62">SUM(H384:O384)</f>
        <v>0</v>
      </c>
    </row>
    <row r="385" spans="1:16" x14ac:dyDescent="0.2">
      <c r="A385" s="21"/>
      <c r="B385" s="825"/>
      <c r="C385" s="827"/>
      <c r="D385" s="828"/>
      <c r="E385" s="828"/>
      <c r="F385" s="346"/>
      <c r="G385" s="198"/>
      <c r="H385" s="25"/>
      <c r="I385" s="25"/>
      <c r="J385" s="25"/>
      <c r="K385" s="25"/>
      <c r="L385" s="25"/>
      <c r="M385" s="25"/>
      <c r="N385" s="25"/>
      <c r="O385" s="25"/>
      <c r="P385" s="530">
        <f t="shared" si="62"/>
        <v>0</v>
      </c>
    </row>
    <row r="386" spans="1:16" x14ac:dyDescent="0.2">
      <c r="A386" s="21"/>
      <c r="B386" s="825"/>
      <c r="C386" s="827"/>
      <c r="D386" s="828"/>
      <c r="E386" s="828"/>
      <c r="F386" s="346"/>
      <c r="G386" s="198"/>
      <c r="H386" s="25"/>
      <c r="I386" s="25"/>
      <c r="J386" s="25"/>
      <c r="K386" s="25"/>
      <c r="L386" s="25"/>
      <c r="M386" s="25"/>
      <c r="N386" s="25"/>
      <c r="O386" s="25"/>
      <c r="P386" s="530">
        <f t="shared" si="62"/>
        <v>0</v>
      </c>
    </row>
    <row r="387" spans="1:16" x14ac:dyDescent="0.2">
      <c r="A387" s="21"/>
      <c r="B387" s="825"/>
      <c r="C387" s="827"/>
      <c r="D387" s="828"/>
      <c r="E387" s="828"/>
      <c r="F387" s="346"/>
      <c r="G387" s="198"/>
      <c r="H387" s="25"/>
      <c r="I387" s="25"/>
      <c r="J387" s="25"/>
      <c r="K387" s="25"/>
      <c r="L387" s="25"/>
      <c r="M387" s="25"/>
      <c r="N387" s="25"/>
      <c r="O387" s="25"/>
      <c r="P387" s="530">
        <f t="shared" si="62"/>
        <v>0</v>
      </c>
    </row>
    <row r="388" spans="1:16" x14ac:dyDescent="0.2">
      <c r="A388" s="21"/>
      <c r="B388" s="825"/>
      <c r="C388" s="827"/>
      <c r="D388" s="828"/>
      <c r="E388" s="828"/>
      <c r="F388" s="346"/>
      <c r="G388" s="198"/>
      <c r="H388" s="25"/>
      <c r="I388" s="25"/>
      <c r="J388" s="25"/>
      <c r="K388" s="25"/>
      <c r="L388" s="25"/>
      <c r="M388" s="25"/>
      <c r="N388" s="25"/>
      <c r="O388" s="25"/>
      <c r="P388" s="530">
        <f t="shared" si="62"/>
        <v>0</v>
      </c>
    </row>
    <row r="389" spans="1:16" x14ac:dyDescent="0.2">
      <c r="A389" s="21"/>
      <c r="B389" s="825"/>
      <c r="C389" s="831" t="s">
        <v>402</v>
      </c>
      <c r="D389" s="832"/>
      <c r="E389" s="832"/>
      <c r="F389" s="346"/>
      <c r="G389" s="198"/>
      <c r="H389" s="25"/>
      <c r="I389" s="25"/>
      <c r="J389" s="25"/>
      <c r="K389" s="25"/>
      <c r="L389" s="25"/>
      <c r="M389" s="25"/>
      <c r="N389" s="25"/>
      <c r="O389" s="25"/>
      <c r="P389" s="530">
        <f t="shared" si="62"/>
        <v>0</v>
      </c>
    </row>
    <row r="390" spans="1:16" x14ac:dyDescent="0.2">
      <c r="A390" s="21"/>
      <c r="B390" s="825"/>
      <c r="C390" s="827"/>
      <c r="D390" s="828"/>
      <c r="E390" s="828"/>
      <c r="F390" s="346"/>
      <c r="G390" s="198"/>
      <c r="H390" s="25"/>
      <c r="I390" s="25"/>
      <c r="J390" s="25"/>
      <c r="K390" s="25"/>
      <c r="L390" s="25"/>
      <c r="M390" s="25"/>
      <c r="N390" s="25"/>
      <c r="O390" s="25"/>
      <c r="P390" s="530">
        <f t="shared" si="62"/>
        <v>0</v>
      </c>
    </row>
    <row r="391" spans="1:16" x14ac:dyDescent="0.2">
      <c r="A391" s="21"/>
      <c r="B391" s="825"/>
      <c r="C391" s="827"/>
      <c r="D391" s="828"/>
      <c r="E391" s="828"/>
      <c r="F391" s="346"/>
      <c r="G391" s="198"/>
      <c r="H391" s="25"/>
      <c r="I391" s="25"/>
      <c r="J391" s="25"/>
      <c r="K391" s="25"/>
      <c r="L391" s="25"/>
      <c r="M391" s="25"/>
      <c r="N391" s="25"/>
      <c r="O391" s="25"/>
      <c r="P391" s="530">
        <f t="shared" si="62"/>
        <v>0</v>
      </c>
    </row>
    <row r="392" spans="1:16" x14ac:dyDescent="0.2">
      <c r="A392" s="21"/>
      <c r="B392" s="825"/>
      <c r="C392" s="827"/>
      <c r="D392" s="828"/>
      <c r="E392" s="828"/>
      <c r="F392" s="346"/>
      <c r="G392" s="198"/>
      <c r="H392" s="25"/>
      <c r="I392" s="25"/>
      <c r="J392" s="25"/>
      <c r="K392" s="25"/>
      <c r="L392" s="25"/>
      <c r="M392" s="25"/>
      <c r="N392" s="25"/>
      <c r="O392" s="25"/>
      <c r="P392" s="530">
        <f t="shared" si="62"/>
        <v>0</v>
      </c>
    </row>
    <row r="393" spans="1:16" x14ac:dyDescent="0.2">
      <c r="A393" s="21"/>
      <c r="B393" s="826"/>
      <c r="C393" s="829"/>
      <c r="D393" s="830"/>
      <c r="E393" s="830"/>
      <c r="F393" s="346"/>
      <c r="G393" s="198"/>
      <c r="H393" s="25"/>
      <c r="I393" s="25"/>
      <c r="J393" s="25"/>
      <c r="K393" s="25"/>
      <c r="L393" s="25"/>
      <c r="M393" s="25"/>
      <c r="N393" s="25"/>
      <c r="O393" s="25"/>
      <c r="P393" s="530">
        <f t="shared" si="62"/>
        <v>0</v>
      </c>
    </row>
    <row r="394" spans="1:16" x14ac:dyDescent="0.2">
      <c r="A394" s="21"/>
      <c r="B394" s="819" t="s">
        <v>378</v>
      </c>
      <c r="C394" s="820"/>
      <c r="D394" s="820"/>
      <c r="E394" s="820"/>
      <c r="F394" s="820"/>
      <c r="G394" s="821"/>
      <c r="H394" s="245">
        <f t="shared" ref="H394:O394" si="63">SUM(H384:H393)</f>
        <v>0</v>
      </c>
      <c r="I394" s="245">
        <f t="shared" si="63"/>
        <v>0</v>
      </c>
      <c r="J394" s="245">
        <f t="shared" si="63"/>
        <v>0</v>
      </c>
      <c r="K394" s="245">
        <f t="shared" si="63"/>
        <v>0</v>
      </c>
      <c r="L394" s="245">
        <f t="shared" si="63"/>
        <v>0</v>
      </c>
      <c r="M394" s="245">
        <f t="shared" si="63"/>
        <v>0</v>
      </c>
      <c r="N394" s="245">
        <f t="shared" si="63"/>
        <v>0</v>
      </c>
      <c r="O394" s="245">
        <f t="shared" si="63"/>
        <v>0</v>
      </c>
      <c r="P394" s="657">
        <f>SUM(P384:P393)</f>
        <v>0</v>
      </c>
    </row>
    <row r="395" spans="1:16" x14ac:dyDescent="0.2">
      <c r="A395" s="21"/>
      <c r="B395" s="825" t="s">
        <v>613</v>
      </c>
      <c r="C395" s="827" t="s">
        <v>409</v>
      </c>
      <c r="D395" s="828"/>
      <c r="E395" s="828"/>
      <c r="F395" s="347"/>
      <c r="G395" s="348"/>
      <c r="H395" s="222"/>
      <c r="I395" s="222"/>
      <c r="J395" s="222"/>
      <c r="K395" s="222"/>
      <c r="L395" s="222"/>
      <c r="M395" s="222"/>
      <c r="N395" s="222"/>
      <c r="O395" s="222"/>
      <c r="P395" s="656">
        <f t="shared" ref="P395:P404" si="64">SUM(H395:O395)</f>
        <v>0</v>
      </c>
    </row>
    <row r="396" spans="1:16" x14ac:dyDescent="0.2">
      <c r="A396" s="21"/>
      <c r="B396" s="825"/>
      <c r="C396" s="827"/>
      <c r="D396" s="828"/>
      <c r="E396" s="828"/>
      <c r="F396" s="346"/>
      <c r="G396" s="198"/>
      <c r="H396" s="93"/>
      <c r="I396" s="93"/>
      <c r="J396" s="93"/>
      <c r="K396" s="93"/>
      <c r="L396" s="93"/>
      <c r="M396" s="93"/>
      <c r="N396" s="93"/>
      <c r="O396" s="93"/>
      <c r="P396" s="530">
        <f t="shared" si="64"/>
        <v>0</v>
      </c>
    </row>
    <row r="397" spans="1:16" x14ac:dyDescent="0.2">
      <c r="A397" s="21"/>
      <c r="B397" s="825"/>
      <c r="C397" s="827"/>
      <c r="D397" s="828"/>
      <c r="E397" s="828"/>
      <c r="F397" s="346"/>
      <c r="G397" s="198"/>
      <c r="H397" s="93"/>
      <c r="I397" s="93"/>
      <c r="J397" s="93"/>
      <c r="K397" s="93"/>
      <c r="L397" s="93"/>
      <c r="M397" s="93"/>
      <c r="N397" s="93"/>
      <c r="O397" s="93"/>
      <c r="P397" s="530">
        <f t="shared" si="64"/>
        <v>0</v>
      </c>
    </row>
    <row r="398" spans="1:16" x14ac:dyDescent="0.2">
      <c r="A398" s="21"/>
      <c r="B398" s="825"/>
      <c r="C398" s="827"/>
      <c r="D398" s="828"/>
      <c r="E398" s="828"/>
      <c r="F398" s="346"/>
      <c r="G398" s="198"/>
      <c r="H398" s="93"/>
      <c r="I398" s="93"/>
      <c r="J398" s="93"/>
      <c r="K398" s="93"/>
      <c r="L398" s="93"/>
      <c r="M398" s="93"/>
      <c r="N398" s="93"/>
      <c r="O398" s="93"/>
      <c r="P398" s="530">
        <f t="shared" si="64"/>
        <v>0</v>
      </c>
    </row>
    <row r="399" spans="1:16" x14ac:dyDescent="0.2">
      <c r="A399" s="21"/>
      <c r="B399" s="825"/>
      <c r="C399" s="827"/>
      <c r="D399" s="828"/>
      <c r="E399" s="828"/>
      <c r="F399" s="346"/>
      <c r="G399" s="198"/>
      <c r="H399" s="93"/>
      <c r="I399" s="93"/>
      <c r="J399" s="93"/>
      <c r="K399" s="93"/>
      <c r="L399" s="93"/>
      <c r="M399" s="93"/>
      <c r="N399" s="93"/>
      <c r="O399" s="93"/>
      <c r="P399" s="530">
        <f t="shared" si="64"/>
        <v>0</v>
      </c>
    </row>
    <row r="400" spans="1:16" x14ac:dyDescent="0.2">
      <c r="A400" s="21"/>
      <c r="B400" s="825"/>
      <c r="C400" s="831" t="s">
        <v>410</v>
      </c>
      <c r="D400" s="832"/>
      <c r="E400" s="832"/>
      <c r="F400" s="346"/>
      <c r="G400" s="198"/>
      <c r="H400" s="93"/>
      <c r="I400" s="93"/>
      <c r="J400" s="93"/>
      <c r="K400" s="93"/>
      <c r="L400" s="93"/>
      <c r="M400" s="93"/>
      <c r="N400" s="93"/>
      <c r="O400" s="93"/>
      <c r="P400" s="530">
        <f t="shared" si="64"/>
        <v>0</v>
      </c>
    </row>
    <row r="401" spans="1:16" x14ac:dyDescent="0.2">
      <c r="A401" s="21"/>
      <c r="B401" s="825"/>
      <c r="C401" s="827"/>
      <c r="D401" s="828"/>
      <c r="E401" s="828"/>
      <c r="F401" s="346"/>
      <c r="G401" s="198"/>
      <c r="H401" s="93"/>
      <c r="I401" s="93"/>
      <c r="J401" s="93"/>
      <c r="K401" s="93"/>
      <c r="L401" s="93"/>
      <c r="M401" s="93"/>
      <c r="N401" s="93"/>
      <c r="O401" s="93"/>
      <c r="P401" s="530">
        <f t="shared" si="64"/>
        <v>0</v>
      </c>
    </row>
    <row r="402" spans="1:16" x14ac:dyDescent="0.2">
      <c r="A402" s="21"/>
      <c r="B402" s="825"/>
      <c r="C402" s="827"/>
      <c r="D402" s="828"/>
      <c r="E402" s="828"/>
      <c r="F402" s="346"/>
      <c r="G402" s="198"/>
      <c r="H402" s="93"/>
      <c r="I402" s="93"/>
      <c r="J402" s="93"/>
      <c r="K402" s="93"/>
      <c r="L402" s="93"/>
      <c r="M402" s="93"/>
      <c r="N402" s="93"/>
      <c r="O402" s="93"/>
      <c r="P402" s="530">
        <f t="shared" si="64"/>
        <v>0</v>
      </c>
    </row>
    <row r="403" spans="1:16" x14ac:dyDescent="0.2">
      <c r="A403" s="21"/>
      <c r="B403" s="825"/>
      <c r="C403" s="827"/>
      <c r="D403" s="828"/>
      <c r="E403" s="828"/>
      <c r="F403" s="346"/>
      <c r="G403" s="198"/>
      <c r="H403" s="93"/>
      <c r="I403" s="93"/>
      <c r="J403" s="93"/>
      <c r="K403" s="93"/>
      <c r="L403" s="93"/>
      <c r="M403" s="93"/>
      <c r="N403" s="93"/>
      <c r="O403" s="93"/>
      <c r="P403" s="530">
        <f t="shared" si="64"/>
        <v>0</v>
      </c>
    </row>
    <row r="404" spans="1:16" x14ac:dyDescent="0.2">
      <c r="A404" s="21"/>
      <c r="B404" s="826"/>
      <c r="C404" s="829"/>
      <c r="D404" s="830"/>
      <c r="E404" s="830"/>
      <c r="F404" s="346"/>
      <c r="G404" s="198"/>
      <c r="H404" s="93"/>
      <c r="I404" s="93"/>
      <c r="J404" s="93"/>
      <c r="K404" s="93"/>
      <c r="L404" s="93"/>
      <c r="M404" s="93"/>
      <c r="N404" s="93"/>
      <c r="O404" s="93"/>
      <c r="P404" s="530">
        <f t="shared" si="64"/>
        <v>0</v>
      </c>
    </row>
    <row r="405" spans="1:16" x14ac:dyDescent="0.2">
      <c r="A405" s="21"/>
      <c r="B405" s="819" t="s">
        <v>378</v>
      </c>
      <c r="C405" s="820"/>
      <c r="D405" s="820"/>
      <c r="E405" s="820"/>
      <c r="F405" s="820"/>
      <c r="G405" s="821"/>
      <c r="H405" s="245">
        <f t="shared" ref="H405:P405" si="65">SUM(H395:H404)</f>
        <v>0</v>
      </c>
      <c r="I405" s="245">
        <f t="shared" si="65"/>
        <v>0</v>
      </c>
      <c r="J405" s="245">
        <f t="shared" si="65"/>
        <v>0</v>
      </c>
      <c r="K405" s="245">
        <f t="shared" si="65"/>
        <v>0</v>
      </c>
      <c r="L405" s="245">
        <f t="shared" si="65"/>
        <v>0</v>
      </c>
      <c r="M405" s="245">
        <f t="shared" si="65"/>
        <v>0</v>
      </c>
      <c r="N405" s="245">
        <f t="shared" si="65"/>
        <v>0</v>
      </c>
      <c r="O405" s="245">
        <f t="shared" si="65"/>
        <v>0</v>
      </c>
      <c r="P405" s="657">
        <f t="shared" si="65"/>
        <v>0</v>
      </c>
    </row>
    <row r="406" spans="1:16" x14ac:dyDescent="0.2">
      <c r="A406" s="21"/>
      <c r="B406" s="825" t="s">
        <v>628</v>
      </c>
      <c r="C406" s="827" t="s">
        <v>431</v>
      </c>
      <c r="D406" s="828"/>
      <c r="E406" s="828"/>
      <c r="F406" s="347"/>
      <c r="G406" s="348"/>
      <c r="H406" s="222"/>
      <c r="I406" s="222"/>
      <c r="J406" s="222"/>
      <c r="K406" s="222"/>
      <c r="L406" s="222"/>
      <c r="M406" s="222"/>
      <c r="N406" s="222"/>
      <c r="O406" s="222"/>
      <c r="P406" s="656">
        <f t="shared" ref="P406:P415" si="66">SUM(H406:O406)</f>
        <v>0</v>
      </c>
    </row>
    <row r="407" spans="1:16" x14ac:dyDescent="0.2">
      <c r="A407" s="21"/>
      <c r="B407" s="825"/>
      <c r="C407" s="827"/>
      <c r="D407" s="828"/>
      <c r="E407" s="828"/>
      <c r="F407" s="346"/>
      <c r="G407" s="198"/>
      <c r="H407" s="93"/>
      <c r="I407" s="93"/>
      <c r="J407" s="93"/>
      <c r="K407" s="93"/>
      <c r="L407" s="93"/>
      <c r="M407" s="93"/>
      <c r="N407" s="93"/>
      <c r="O407" s="93"/>
      <c r="P407" s="530">
        <f t="shared" si="66"/>
        <v>0</v>
      </c>
    </row>
    <row r="408" spans="1:16" x14ac:dyDescent="0.2">
      <c r="A408" s="21"/>
      <c r="B408" s="825"/>
      <c r="C408" s="827"/>
      <c r="D408" s="828"/>
      <c r="E408" s="828"/>
      <c r="F408" s="346"/>
      <c r="G408" s="198"/>
      <c r="H408" s="93"/>
      <c r="I408" s="93"/>
      <c r="J408" s="93"/>
      <c r="K408" s="93"/>
      <c r="L408" s="93"/>
      <c r="M408" s="93"/>
      <c r="N408" s="93"/>
      <c r="O408" s="93"/>
      <c r="P408" s="530">
        <f t="shared" si="66"/>
        <v>0</v>
      </c>
    </row>
    <row r="409" spans="1:16" x14ac:dyDescent="0.2">
      <c r="A409" s="21"/>
      <c r="B409" s="825"/>
      <c r="C409" s="827"/>
      <c r="D409" s="828"/>
      <c r="E409" s="828"/>
      <c r="F409" s="346"/>
      <c r="G409" s="198"/>
      <c r="H409" s="93"/>
      <c r="I409" s="93"/>
      <c r="J409" s="93"/>
      <c r="K409" s="93"/>
      <c r="L409" s="93"/>
      <c r="M409" s="93"/>
      <c r="N409" s="93"/>
      <c r="O409" s="93"/>
      <c r="P409" s="530">
        <f t="shared" si="66"/>
        <v>0</v>
      </c>
    </row>
    <row r="410" spans="1:16" x14ac:dyDescent="0.2">
      <c r="A410" s="21"/>
      <c r="B410" s="825"/>
      <c r="C410" s="827"/>
      <c r="D410" s="828"/>
      <c r="E410" s="828"/>
      <c r="F410" s="346"/>
      <c r="G410" s="198"/>
      <c r="H410" s="93"/>
      <c r="I410" s="93"/>
      <c r="J410" s="93"/>
      <c r="K410" s="93"/>
      <c r="L410" s="93"/>
      <c r="M410" s="93"/>
      <c r="N410" s="93"/>
      <c r="O410" s="93"/>
      <c r="P410" s="530">
        <f t="shared" si="66"/>
        <v>0</v>
      </c>
    </row>
    <row r="411" spans="1:16" x14ac:dyDescent="0.2">
      <c r="A411" s="21"/>
      <c r="B411" s="825"/>
      <c r="C411" s="831" t="s">
        <v>432</v>
      </c>
      <c r="D411" s="832"/>
      <c r="E411" s="832"/>
      <c r="F411" s="346"/>
      <c r="G411" s="198"/>
      <c r="H411" s="93"/>
      <c r="I411" s="93"/>
      <c r="J411" s="93"/>
      <c r="K411" s="93"/>
      <c r="L411" s="93"/>
      <c r="M411" s="93"/>
      <c r="N411" s="93"/>
      <c r="O411" s="93"/>
      <c r="P411" s="530">
        <f t="shared" si="66"/>
        <v>0</v>
      </c>
    </row>
    <row r="412" spans="1:16" x14ac:dyDescent="0.2">
      <c r="A412" s="21"/>
      <c r="B412" s="825"/>
      <c r="C412" s="827"/>
      <c r="D412" s="828"/>
      <c r="E412" s="828"/>
      <c r="F412" s="346"/>
      <c r="G412" s="198"/>
      <c r="H412" s="93"/>
      <c r="I412" s="93"/>
      <c r="J412" s="93"/>
      <c r="K412" s="93"/>
      <c r="L412" s="93"/>
      <c r="M412" s="93"/>
      <c r="N412" s="93"/>
      <c r="O412" s="93"/>
      <c r="P412" s="530">
        <f t="shared" si="66"/>
        <v>0</v>
      </c>
    </row>
    <row r="413" spans="1:16" x14ac:dyDescent="0.2">
      <c r="A413" s="21"/>
      <c r="B413" s="825"/>
      <c r="C413" s="827"/>
      <c r="D413" s="828"/>
      <c r="E413" s="828"/>
      <c r="F413" s="346"/>
      <c r="G413" s="198"/>
      <c r="H413" s="93"/>
      <c r="I413" s="93"/>
      <c r="J413" s="93"/>
      <c r="K413" s="93"/>
      <c r="L413" s="93"/>
      <c r="M413" s="93"/>
      <c r="N413" s="93"/>
      <c r="O413" s="93"/>
      <c r="P413" s="530">
        <f t="shared" si="66"/>
        <v>0</v>
      </c>
    </row>
    <row r="414" spans="1:16" x14ac:dyDescent="0.2">
      <c r="A414" s="21"/>
      <c r="B414" s="825"/>
      <c r="C414" s="827"/>
      <c r="D414" s="828"/>
      <c r="E414" s="828"/>
      <c r="F414" s="346"/>
      <c r="G414" s="198"/>
      <c r="H414" s="93"/>
      <c r="I414" s="93"/>
      <c r="J414" s="93"/>
      <c r="K414" s="93"/>
      <c r="L414" s="93"/>
      <c r="M414" s="93"/>
      <c r="N414" s="93"/>
      <c r="O414" s="93"/>
      <c r="P414" s="530">
        <f t="shared" si="66"/>
        <v>0</v>
      </c>
    </row>
    <row r="415" spans="1:16" x14ac:dyDescent="0.2">
      <c r="A415" s="21"/>
      <c r="B415" s="826"/>
      <c r="C415" s="829"/>
      <c r="D415" s="830"/>
      <c r="E415" s="830"/>
      <c r="F415" s="346"/>
      <c r="G415" s="198"/>
      <c r="H415" s="93"/>
      <c r="I415" s="93"/>
      <c r="J415" s="93"/>
      <c r="K415" s="93"/>
      <c r="L415" s="93"/>
      <c r="M415" s="93"/>
      <c r="N415" s="93"/>
      <c r="O415" s="93"/>
      <c r="P415" s="530">
        <f t="shared" si="66"/>
        <v>0</v>
      </c>
    </row>
    <row r="416" spans="1:16" ht="13.5" thickBot="1" x14ac:dyDescent="0.25">
      <c r="A416" s="21"/>
      <c r="B416" s="822" t="s">
        <v>378</v>
      </c>
      <c r="C416" s="823"/>
      <c r="D416" s="823"/>
      <c r="E416" s="823"/>
      <c r="F416" s="823"/>
      <c r="G416" s="824"/>
      <c r="H416" s="244">
        <f t="shared" ref="H416:P416" si="67">SUM(H406:H415)</f>
        <v>0</v>
      </c>
      <c r="I416" s="244">
        <f t="shared" si="67"/>
        <v>0</v>
      </c>
      <c r="J416" s="244">
        <f t="shared" si="67"/>
        <v>0</v>
      </c>
      <c r="K416" s="244">
        <f t="shared" si="67"/>
        <v>0</v>
      </c>
      <c r="L416" s="244">
        <f t="shared" si="67"/>
        <v>0</v>
      </c>
      <c r="M416" s="244">
        <f t="shared" si="67"/>
        <v>0</v>
      </c>
      <c r="N416" s="244">
        <f t="shared" si="67"/>
        <v>0</v>
      </c>
      <c r="O416" s="244">
        <f t="shared" si="67"/>
        <v>0</v>
      </c>
      <c r="P416" s="659">
        <f t="shared" si="67"/>
        <v>0</v>
      </c>
    </row>
    <row r="417" spans="1:16" ht="13.5" thickTop="1" x14ac:dyDescent="0.2">
      <c r="A417" s="21"/>
      <c r="B417" s="825" t="s">
        <v>573</v>
      </c>
      <c r="C417" s="827" t="s">
        <v>381</v>
      </c>
      <c r="D417" s="828"/>
      <c r="E417" s="828"/>
      <c r="F417" s="349"/>
      <c r="G417" s="350"/>
      <c r="H417" s="222"/>
      <c r="I417" s="222"/>
      <c r="J417" s="222"/>
      <c r="K417" s="222"/>
      <c r="L417" s="222"/>
      <c r="M417" s="222"/>
      <c r="N417" s="222"/>
      <c r="O417" s="222"/>
      <c r="P417" s="656">
        <f t="shared" ref="P417:P426" si="68">SUM(H417:O417)</f>
        <v>0</v>
      </c>
    </row>
    <row r="418" spans="1:16" x14ac:dyDescent="0.2">
      <c r="A418" s="21"/>
      <c r="B418" s="825"/>
      <c r="C418" s="827"/>
      <c r="D418" s="828"/>
      <c r="E418" s="828"/>
      <c r="F418" s="346"/>
      <c r="G418" s="198"/>
      <c r="H418" s="93"/>
      <c r="I418" s="93"/>
      <c r="J418" s="93"/>
      <c r="K418" s="93"/>
      <c r="L418" s="93"/>
      <c r="M418" s="93"/>
      <c r="N418" s="93"/>
      <c r="O418" s="93"/>
      <c r="P418" s="530">
        <f t="shared" si="68"/>
        <v>0</v>
      </c>
    </row>
    <row r="419" spans="1:16" x14ac:dyDescent="0.2">
      <c r="A419" s="21"/>
      <c r="B419" s="825"/>
      <c r="C419" s="827"/>
      <c r="D419" s="828"/>
      <c r="E419" s="828"/>
      <c r="F419" s="346"/>
      <c r="G419" s="198"/>
      <c r="H419" s="93"/>
      <c r="I419" s="93"/>
      <c r="J419" s="93"/>
      <c r="K419" s="93"/>
      <c r="L419" s="93"/>
      <c r="M419" s="93"/>
      <c r="N419" s="93"/>
      <c r="O419" s="93"/>
      <c r="P419" s="530">
        <f t="shared" si="68"/>
        <v>0</v>
      </c>
    </row>
    <row r="420" spans="1:16" x14ac:dyDescent="0.2">
      <c r="A420" s="21"/>
      <c r="B420" s="825"/>
      <c r="C420" s="827"/>
      <c r="D420" s="828"/>
      <c r="E420" s="828"/>
      <c r="F420" s="346"/>
      <c r="G420" s="198"/>
      <c r="H420" s="93"/>
      <c r="I420" s="93"/>
      <c r="J420" s="93"/>
      <c r="K420" s="93"/>
      <c r="L420" s="93"/>
      <c r="M420" s="93"/>
      <c r="N420" s="93"/>
      <c r="O420" s="93"/>
      <c r="P420" s="530">
        <f t="shared" si="68"/>
        <v>0</v>
      </c>
    </row>
    <row r="421" spans="1:16" x14ac:dyDescent="0.2">
      <c r="A421" s="21"/>
      <c r="B421" s="825"/>
      <c r="C421" s="827"/>
      <c r="D421" s="828"/>
      <c r="E421" s="828"/>
      <c r="F421" s="346"/>
      <c r="G421" s="198"/>
      <c r="H421" s="93"/>
      <c r="I421" s="93"/>
      <c r="J421" s="93"/>
      <c r="K421" s="93"/>
      <c r="L421" s="93"/>
      <c r="M421" s="93"/>
      <c r="N421" s="93"/>
      <c r="O421" s="93"/>
      <c r="P421" s="530">
        <f t="shared" si="68"/>
        <v>0</v>
      </c>
    </row>
    <row r="422" spans="1:16" x14ac:dyDescent="0.2">
      <c r="A422" s="21"/>
      <c r="B422" s="825"/>
      <c r="C422" s="831" t="s">
        <v>382</v>
      </c>
      <c r="D422" s="832"/>
      <c r="E422" s="832"/>
      <c r="F422" s="346"/>
      <c r="G422" s="198"/>
      <c r="H422" s="93"/>
      <c r="I422" s="93"/>
      <c r="J422" s="93"/>
      <c r="K422" s="93"/>
      <c r="L422" s="93"/>
      <c r="M422" s="93"/>
      <c r="N422" s="93"/>
      <c r="O422" s="93"/>
      <c r="P422" s="530">
        <f t="shared" si="68"/>
        <v>0</v>
      </c>
    </row>
    <row r="423" spans="1:16" x14ac:dyDescent="0.2">
      <c r="A423" s="21"/>
      <c r="B423" s="825"/>
      <c r="C423" s="827"/>
      <c r="D423" s="828"/>
      <c r="E423" s="828"/>
      <c r="F423" s="346"/>
      <c r="G423" s="198"/>
      <c r="H423" s="93"/>
      <c r="I423" s="93"/>
      <c r="J423" s="93"/>
      <c r="K423" s="93"/>
      <c r="L423" s="93"/>
      <c r="M423" s="93"/>
      <c r="N423" s="93"/>
      <c r="O423" s="93"/>
      <c r="P423" s="530">
        <f t="shared" si="68"/>
        <v>0</v>
      </c>
    </row>
    <row r="424" spans="1:16" x14ac:dyDescent="0.2">
      <c r="A424" s="21"/>
      <c r="B424" s="825"/>
      <c r="C424" s="827"/>
      <c r="D424" s="828"/>
      <c r="E424" s="828"/>
      <c r="F424" s="346"/>
      <c r="G424" s="198"/>
      <c r="H424" s="93"/>
      <c r="I424" s="93"/>
      <c r="J424" s="93"/>
      <c r="K424" s="93"/>
      <c r="L424" s="93"/>
      <c r="M424" s="93"/>
      <c r="N424" s="93"/>
      <c r="O424" s="93"/>
      <c r="P424" s="530">
        <f t="shared" si="68"/>
        <v>0</v>
      </c>
    </row>
    <row r="425" spans="1:16" x14ac:dyDescent="0.2">
      <c r="A425" s="21"/>
      <c r="B425" s="825"/>
      <c r="C425" s="827"/>
      <c r="D425" s="828"/>
      <c r="E425" s="828"/>
      <c r="F425" s="346"/>
      <c r="G425" s="198"/>
      <c r="H425" s="93"/>
      <c r="I425" s="93"/>
      <c r="J425" s="93"/>
      <c r="K425" s="93"/>
      <c r="L425" s="93"/>
      <c r="M425" s="93"/>
      <c r="N425" s="93"/>
      <c r="O425" s="93"/>
      <c r="P425" s="530">
        <f t="shared" si="68"/>
        <v>0</v>
      </c>
    </row>
    <row r="426" spans="1:16" x14ac:dyDescent="0.2">
      <c r="A426" s="21"/>
      <c r="B426" s="826"/>
      <c r="C426" s="829"/>
      <c r="D426" s="830"/>
      <c r="E426" s="830"/>
      <c r="F426" s="346"/>
      <c r="G426" s="198"/>
      <c r="H426" s="93"/>
      <c r="I426" s="93"/>
      <c r="J426" s="93"/>
      <c r="K426" s="93"/>
      <c r="L426" s="93"/>
      <c r="M426" s="93"/>
      <c r="N426" s="93"/>
      <c r="O426" s="93"/>
      <c r="P426" s="530">
        <f t="shared" si="68"/>
        <v>0</v>
      </c>
    </row>
    <row r="427" spans="1:16" x14ac:dyDescent="0.2">
      <c r="A427" s="21"/>
      <c r="B427" s="819" t="s">
        <v>378</v>
      </c>
      <c r="C427" s="820"/>
      <c r="D427" s="820"/>
      <c r="E427" s="820"/>
      <c r="F427" s="820"/>
      <c r="G427" s="821"/>
      <c r="H427" s="245">
        <f t="shared" ref="H427:P427" si="69">SUM(H417:H426)</f>
        <v>0</v>
      </c>
      <c r="I427" s="245">
        <f t="shared" si="69"/>
        <v>0</v>
      </c>
      <c r="J427" s="245">
        <f t="shared" si="69"/>
        <v>0</v>
      </c>
      <c r="K427" s="245">
        <f t="shared" si="69"/>
        <v>0</v>
      </c>
      <c r="L427" s="245">
        <f t="shared" si="69"/>
        <v>0</v>
      </c>
      <c r="M427" s="245">
        <f t="shared" si="69"/>
        <v>0</v>
      </c>
      <c r="N427" s="245">
        <f t="shared" si="69"/>
        <v>0</v>
      </c>
      <c r="O427" s="245">
        <f t="shared" si="69"/>
        <v>0</v>
      </c>
      <c r="P427" s="657">
        <f t="shared" si="69"/>
        <v>0</v>
      </c>
    </row>
    <row r="428" spans="1:16" x14ac:dyDescent="0.2">
      <c r="A428" s="21"/>
      <c r="B428" s="825" t="s">
        <v>599</v>
      </c>
      <c r="C428" s="827" t="s">
        <v>354</v>
      </c>
      <c r="D428" s="828"/>
      <c r="E428" s="828"/>
      <c r="F428" s="347"/>
      <c r="G428" s="348"/>
      <c r="H428" s="222"/>
      <c r="I428" s="222"/>
      <c r="J428" s="222"/>
      <c r="K428" s="222"/>
      <c r="L428" s="222"/>
      <c r="M428" s="222"/>
      <c r="N428" s="222"/>
      <c r="O428" s="222"/>
      <c r="P428" s="656">
        <f t="shared" ref="P428:P437" si="70">SUM(H428:O428)</f>
        <v>0</v>
      </c>
    </row>
    <row r="429" spans="1:16" x14ac:dyDescent="0.2">
      <c r="A429" s="21"/>
      <c r="B429" s="825"/>
      <c r="C429" s="827"/>
      <c r="D429" s="828"/>
      <c r="E429" s="828"/>
      <c r="F429" s="346"/>
      <c r="G429" s="198"/>
      <c r="H429" s="93"/>
      <c r="I429" s="93"/>
      <c r="J429" s="93"/>
      <c r="K429" s="93"/>
      <c r="L429" s="93"/>
      <c r="M429" s="93"/>
      <c r="N429" s="93"/>
      <c r="O429" s="93"/>
      <c r="P429" s="530">
        <f t="shared" si="70"/>
        <v>0</v>
      </c>
    </row>
    <row r="430" spans="1:16" x14ac:dyDescent="0.2">
      <c r="A430" s="21"/>
      <c r="B430" s="825"/>
      <c r="C430" s="827"/>
      <c r="D430" s="828"/>
      <c r="E430" s="828"/>
      <c r="F430" s="346"/>
      <c r="G430" s="198"/>
      <c r="H430" s="93"/>
      <c r="I430" s="93"/>
      <c r="J430" s="93"/>
      <c r="K430" s="93"/>
      <c r="L430" s="93"/>
      <c r="M430" s="93"/>
      <c r="N430" s="93"/>
      <c r="O430" s="93"/>
      <c r="P430" s="530">
        <f t="shared" si="70"/>
        <v>0</v>
      </c>
    </row>
    <row r="431" spans="1:16" x14ac:dyDescent="0.2">
      <c r="A431" s="21"/>
      <c r="B431" s="825"/>
      <c r="C431" s="827"/>
      <c r="D431" s="828"/>
      <c r="E431" s="828"/>
      <c r="F431" s="346"/>
      <c r="G431" s="198"/>
      <c r="H431" s="93"/>
      <c r="I431" s="93"/>
      <c r="J431" s="93"/>
      <c r="K431" s="93"/>
      <c r="L431" s="93"/>
      <c r="M431" s="93"/>
      <c r="N431" s="93"/>
      <c r="O431" s="93"/>
      <c r="P431" s="530">
        <f t="shared" si="70"/>
        <v>0</v>
      </c>
    </row>
    <row r="432" spans="1:16" x14ac:dyDescent="0.2">
      <c r="A432" s="21"/>
      <c r="B432" s="825"/>
      <c r="C432" s="827"/>
      <c r="D432" s="828"/>
      <c r="E432" s="828"/>
      <c r="F432" s="346"/>
      <c r="G432" s="198"/>
      <c r="H432" s="93"/>
      <c r="I432" s="93"/>
      <c r="J432" s="93"/>
      <c r="K432" s="93"/>
      <c r="L432" s="93"/>
      <c r="M432" s="93"/>
      <c r="N432" s="93"/>
      <c r="O432" s="93"/>
      <c r="P432" s="530">
        <f t="shared" si="70"/>
        <v>0</v>
      </c>
    </row>
    <row r="433" spans="1:16" x14ac:dyDescent="0.2">
      <c r="A433" s="21"/>
      <c r="B433" s="825"/>
      <c r="C433" s="827"/>
      <c r="D433" s="828"/>
      <c r="E433" s="828"/>
      <c r="F433" s="346"/>
      <c r="G433" s="198"/>
      <c r="H433" s="93"/>
      <c r="I433" s="93"/>
      <c r="J433" s="93"/>
      <c r="K433" s="93"/>
      <c r="L433" s="93"/>
      <c r="M433" s="93"/>
      <c r="N433" s="93"/>
      <c r="O433" s="93"/>
      <c r="P433" s="530">
        <f t="shared" si="70"/>
        <v>0</v>
      </c>
    </row>
    <row r="434" spans="1:16" x14ac:dyDescent="0.2">
      <c r="A434" s="21"/>
      <c r="B434" s="825"/>
      <c r="C434" s="827"/>
      <c r="D434" s="828"/>
      <c r="E434" s="828"/>
      <c r="F434" s="346"/>
      <c r="G434" s="198"/>
      <c r="H434" s="93"/>
      <c r="I434" s="93"/>
      <c r="J434" s="93"/>
      <c r="K434" s="93"/>
      <c r="L434" s="93"/>
      <c r="M434" s="93"/>
      <c r="N434" s="93"/>
      <c r="O434" s="93"/>
      <c r="P434" s="530">
        <f t="shared" si="70"/>
        <v>0</v>
      </c>
    </row>
    <row r="435" spans="1:16" x14ac:dyDescent="0.2">
      <c r="A435" s="21"/>
      <c r="B435" s="825"/>
      <c r="C435" s="827"/>
      <c r="D435" s="828"/>
      <c r="E435" s="828"/>
      <c r="F435" s="346"/>
      <c r="G435" s="198"/>
      <c r="H435" s="93"/>
      <c r="I435" s="93"/>
      <c r="J435" s="93"/>
      <c r="K435" s="93"/>
      <c r="L435" s="93"/>
      <c r="M435" s="93"/>
      <c r="N435" s="93"/>
      <c r="O435" s="93"/>
      <c r="P435" s="530">
        <f t="shared" si="70"/>
        <v>0</v>
      </c>
    </row>
    <row r="436" spans="1:16" x14ac:dyDescent="0.2">
      <c r="A436" s="21"/>
      <c r="B436" s="825"/>
      <c r="C436" s="827"/>
      <c r="D436" s="828"/>
      <c r="E436" s="828"/>
      <c r="F436" s="346"/>
      <c r="G436" s="198"/>
      <c r="H436" s="93"/>
      <c r="I436" s="93"/>
      <c r="J436" s="93"/>
      <c r="K436" s="93"/>
      <c r="L436" s="93"/>
      <c r="M436" s="93"/>
      <c r="N436" s="93"/>
      <c r="O436" s="93"/>
      <c r="P436" s="530">
        <f t="shared" si="70"/>
        <v>0</v>
      </c>
    </row>
    <row r="437" spans="1:16" x14ac:dyDescent="0.2">
      <c r="A437" s="21"/>
      <c r="B437" s="826"/>
      <c r="C437" s="829"/>
      <c r="D437" s="830"/>
      <c r="E437" s="830"/>
      <c r="F437" s="346"/>
      <c r="G437" s="198"/>
      <c r="H437" s="93"/>
      <c r="I437" s="93"/>
      <c r="J437" s="93"/>
      <c r="K437" s="93"/>
      <c r="L437" s="93"/>
      <c r="M437" s="93"/>
      <c r="N437" s="93"/>
      <c r="O437" s="93"/>
      <c r="P437" s="530">
        <f t="shared" si="70"/>
        <v>0</v>
      </c>
    </row>
    <row r="438" spans="1:16" x14ac:dyDescent="0.2">
      <c r="A438" s="21"/>
      <c r="B438" s="819" t="s">
        <v>378</v>
      </c>
      <c r="C438" s="820"/>
      <c r="D438" s="820"/>
      <c r="E438" s="820"/>
      <c r="F438" s="820"/>
      <c r="G438" s="821"/>
      <c r="H438" s="245">
        <f t="shared" ref="H438:P438" si="71">SUM(H428:H437)</f>
        <v>0</v>
      </c>
      <c r="I438" s="245">
        <f t="shared" si="71"/>
        <v>0</v>
      </c>
      <c r="J438" s="245">
        <f t="shared" si="71"/>
        <v>0</v>
      </c>
      <c r="K438" s="245">
        <f t="shared" si="71"/>
        <v>0</v>
      </c>
      <c r="L438" s="245">
        <f t="shared" si="71"/>
        <v>0</v>
      </c>
      <c r="M438" s="245">
        <f t="shared" si="71"/>
        <v>0</v>
      </c>
      <c r="N438" s="245">
        <f t="shared" si="71"/>
        <v>0</v>
      </c>
      <c r="O438" s="245">
        <f t="shared" si="71"/>
        <v>0</v>
      </c>
      <c r="P438" s="657">
        <f t="shared" si="71"/>
        <v>0</v>
      </c>
    </row>
    <row r="439" spans="1:16" x14ac:dyDescent="0.2">
      <c r="A439" s="21"/>
      <c r="B439" s="825" t="s">
        <v>632</v>
      </c>
      <c r="C439" s="827" t="s">
        <v>433</v>
      </c>
      <c r="D439" s="828"/>
      <c r="E439" s="828"/>
      <c r="F439" s="347"/>
      <c r="G439" s="348"/>
      <c r="H439" s="240"/>
      <c r="I439" s="240"/>
      <c r="J439" s="240"/>
      <c r="K439" s="240"/>
      <c r="L439" s="240"/>
      <c r="M439" s="240"/>
      <c r="N439" s="240"/>
      <c r="O439" s="240"/>
      <c r="P439" s="656">
        <f t="shared" ref="P439:P458" si="72">SUM(H439:O439)</f>
        <v>0</v>
      </c>
    </row>
    <row r="440" spans="1:16" x14ac:dyDescent="0.2">
      <c r="A440" s="21"/>
      <c r="B440" s="825"/>
      <c r="C440" s="827"/>
      <c r="D440" s="828"/>
      <c r="E440" s="828"/>
      <c r="F440" s="346"/>
      <c r="G440" s="198"/>
      <c r="H440" s="25"/>
      <c r="I440" s="25"/>
      <c r="J440" s="25"/>
      <c r="K440" s="25"/>
      <c r="L440" s="25"/>
      <c r="M440" s="25"/>
      <c r="N440" s="25"/>
      <c r="O440" s="25"/>
      <c r="P440" s="656">
        <f t="shared" si="72"/>
        <v>0</v>
      </c>
    </row>
    <row r="441" spans="1:16" x14ac:dyDescent="0.2">
      <c r="A441" s="21"/>
      <c r="B441" s="825"/>
      <c r="C441" s="827"/>
      <c r="D441" s="828"/>
      <c r="E441" s="828"/>
      <c r="F441" s="346"/>
      <c r="G441" s="198"/>
      <c r="H441" s="25"/>
      <c r="I441" s="25"/>
      <c r="J441" s="25"/>
      <c r="K441" s="25"/>
      <c r="L441" s="25"/>
      <c r="M441" s="25"/>
      <c r="N441" s="25"/>
      <c r="O441" s="25"/>
      <c r="P441" s="656">
        <f t="shared" si="72"/>
        <v>0</v>
      </c>
    </row>
    <row r="442" spans="1:16" x14ac:dyDescent="0.2">
      <c r="A442" s="21"/>
      <c r="B442" s="825"/>
      <c r="C442" s="827"/>
      <c r="D442" s="828"/>
      <c r="E442" s="828"/>
      <c r="F442" s="346"/>
      <c r="G442" s="198"/>
      <c r="H442" s="25"/>
      <c r="I442" s="25"/>
      <c r="J442" s="25"/>
      <c r="K442" s="25"/>
      <c r="L442" s="25"/>
      <c r="M442" s="25"/>
      <c r="N442" s="25"/>
      <c r="O442" s="25"/>
      <c r="P442" s="656">
        <f t="shared" si="72"/>
        <v>0</v>
      </c>
    </row>
    <row r="443" spans="1:16" x14ac:dyDescent="0.2">
      <c r="A443" s="21"/>
      <c r="B443" s="825"/>
      <c r="C443" s="827"/>
      <c r="D443" s="828"/>
      <c r="E443" s="828"/>
      <c r="F443" s="346"/>
      <c r="G443" s="198"/>
      <c r="H443" s="25"/>
      <c r="I443" s="25"/>
      <c r="J443" s="25"/>
      <c r="K443" s="25"/>
      <c r="L443" s="25"/>
      <c r="M443" s="25"/>
      <c r="N443" s="25"/>
      <c r="O443" s="25"/>
      <c r="P443" s="656">
        <f t="shared" si="72"/>
        <v>0</v>
      </c>
    </row>
    <row r="444" spans="1:16" x14ac:dyDescent="0.2">
      <c r="A444" s="21"/>
      <c r="B444" s="825"/>
      <c r="C444" s="831" t="s">
        <v>434</v>
      </c>
      <c r="D444" s="832"/>
      <c r="E444" s="832"/>
      <c r="F444" s="346"/>
      <c r="G444" s="198"/>
      <c r="H444" s="25"/>
      <c r="I444" s="25"/>
      <c r="J444" s="25"/>
      <c r="K444" s="25"/>
      <c r="L444" s="25"/>
      <c r="M444" s="25"/>
      <c r="N444" s="25"/>
      <c r="O444" s="25"/>
      <c r="P444" s="656">
        <f t="shared" si="72"/>
        <v>0</v>
      </c>
    </row>
    <row r="445" spans="1:16" x14ac:dyDescent="0.2">
      <c r="A445" s="21"/>
      <c r="B445" s="825"/>
      <c r="C445" s="827"/>
      <c r="D445" s="828"/>
      <c r="E445" s="828"/>
      <c r="F445" s="346"/>
      <c r="G445" s="198"/>
      <c r="H445" s="25"/>
      <c r="I445" s="25"/>
      <c r="J445" s="25"/>
      <c r="K445" s="25"/>
      <c r="L445" s="25"/>
      <c r="M445" s="25"/>
      <c r="N445" s="25"/>
      <c r="O445" s="25"/>
      <c r="P445" s="656">
        <f t="shared" si="72"/>
        <v>0</v>
      </c>
    </row>
    <row r="446" spans="1:16" x14ac:dyDescent="0.2">
      <c r="A446" s="21"/>
      <c r="B446" s="825"/>
      <c r="C446" s="827"/>
      <c r="D446" s="828"/>
      <c r="E446" s="828"/>
      <c r="F446" s="346"/>
      <c r="G446" s="198"/>
      <c r="H446" s="25"/>
      <c r="I446" s="25"/>
      <c r="J446" s="25"/>
      <c r="K446" s="25"/>
      <c r="L446" s="25"/>
      <c r="M446" s="25"/>
      <c r="N446" s="25"/>
      <c r="O446" s="25"/>
      <c r="P446" s="656">
        <f t="shared" si="72"/>
        <v>0</v>
      </c>
    </row>
    <row r="447" spans="1:16" x14ac:dyDescent="0.2">
      <c r="A447" s="21"/>
      <c r="B447" s="825"/>
      <c r="C447" s="827"/>
      <c r="D447" s="828"/>
      <c r="E447" s="828"/>
      <c r="F447" s="346"/>
      <c r="G447" s="198"/>
      <c r="H447" s="25"/>
      <c r="I447" s="25"/>
      <c r="J447" s="25"/>
      <c r="K447" s="25"/>
      <c r="L447" s="25"/>
      <c r="M447" s="25"/>
      <c r="N447" s="25"/>
      <c r="O447" s="25"/>
      <c r="P447" s="656">
        <f t="shared" si="72"/>
        <v>0</v>
      </c>
    </row>
    <row r="448" spans="1:16" x14ac:dyDescent="0.2">
      <c r="A448" s="21"/>
      <c r="B448" s="825"/>
      <c r="C448" s="829"/>
      <c r="D448" s="830"/>
      <c r="E448" s="830"/>
      <c r="F448" s="346"/>
      <c r="G448" s="198"/>
      <c r="H448" s="25"/>
      <c r="I448" s="25"/>
      <c r="J448" s="25"/>
      <c r="K448" s="25"/>
      <c r="L448" s="25"/>
      <c r="M448" s="25"/>
      <c r="N448" s="25"/>
      <c r="O448" s="25"/>
      <c r="P448" s="656">
        <f t="shared" si="72"/>
        <v>0</v>
      </c>
    </row>
    <row r="449" spans="1:16" x14ac:dyDescent="0.2">
      <c r="A449" s="21"/>
      <c r="B449" s="825"/>
      <c r="C449" s="831" t="s">
        <v>435</v>
      </c>
      <c r="D449" s="832"/>
      <c r="E449" s="832"/>
      <c r="F449" s="346"/>
      <c r="G449" s="198"/>
      <c r="H449" s="25"/>
      <c r="I449" s="25"/>
      <c r="J449" s="25"/>
      <c r="K449" s="25"/>
      <c r="L449" s="25"/>
      <c r="M449" s="25"/>
      <c r="N449" s="25"/>
      <c r="O449" s="25"/>
      <c r="P449" s="530">
        <f t="shared" si="72"/>
        <v>0</v>
      </c>
    </row>
    <row r="450" spans="1:16" x14ac:dyDescent="0.2">
      <c r="A450" s="21"/>
      <c r="B450" s="825"/>
      <c r="C450" s="827"/>
      <c r="D450" s="828"/>
      <c r="E450" s="828"/>
      <c r="F450" s="346"/>
      <c r="G450" s="198"/>
      <c r="H450" s="25"/>
      <c r="I450" s="25"/>
      <c r="J450" s="25"/>
      <c r="K450" s="25"/>
      <c r="L450" s="25"/>
      <c r="M450" s="25"/>
      <c r="N450" s="25"/>
      <c r="O450" s="25"/>
      <c r="P450" s="530">
        <f t="shared" si="72"/>
        <v>0</v>
      </c>
    </row>
    <row r="451" spans="1:16" x14ac:dyDescent="0.2">
      <c r="A451" s="21"/>
      <c r="B451" s="825"/>
      <c r="C451" s="827"/>
      <c r="D451" s="828"/>
      <c r="E451" s="828"/>
      <c r="F451" s="346"/>
      <c r="G451" s="198"/>
      <c r="H451" s="25"/>
      <c r="I451" s="25"/>
      <c r="J451" s="25"/>
      <c r="K451" s="25"/>
      <c r="L451" s="25"/>
      <c r="M451" s="25"/>
      <c r="N451" s="25"/>
      <c r="O451" s="25"/>
      <c r="P451" s="530">
        <f t="shared" si="72"/>
        <v>0</v>
      </c>
    </row>
    <row r="452" spans="1:16" x14ac:dyDescent="0.2">
      <c r="A452" s="21"/>
      <c r="B452" s="825"/>
      <c r="C452" s="827"/>
      <c r="D452" s="828"/>
      <c r="E452" s="828"/>
      <c r="F452" s="346"/>
      <c r="G452" s="198"/>
      <c r="H452" s="25"/>
      <c r="I452" s="25"/>
      <c r="J452" s="25"/>
      <c r="K452" s="25"/>
      <c r="L452" s="25"/>
      <c r="M452" s="25"/>
      <c r="N452" s="25"/>
      <c r="O452" s="25"/>
      <c r="P452" s="530">
        <f t="shared" si="72"/>
        <v>0</v>
      </c>
    </row>
    <row r="453" spans="1:16" x14ac:dyDescent="0.2">
      <c r="A453" s="21"/>
      <c r="B453" s="825"/>
      <c r="C453" s="829"/>
      <c r="D453" s="830"/>
      <c r="E453" s="830"/>
      <c r="F453" s="346"/>
      <c r="G453" s="198"/>
      <c r="H453" s="25"/>
      <c r="I453" s="25"/>
      <c r="J453" s="25"/>
      <c r="K453" s="25"/>
      <c r="L453" s="25"/>
      <c r="M453" s="25"/>
      <c r="N453" s="25"/>
      <c r="O453" s="25"/>
      <c r="P453" s="530">
        <f t="shared" si="72"/>
        <v>0</v>
      </c>
    </row>
    <row r="454" spans="1:16" x14ac:dyDescent="0.2">
      <c r="A454" s="21"/>
      <c r="B454" s="825"/>
      <c r="C454" s="827" t="s">
        <v>436</v>
      </c>
      <c r="D454" s="828"/>
      <c r="E454" s="828"/>
      <c r="F454" s="346"/>
      <c r="G454" s="198"/>
      <c r="H454" s="25"/>
      <c r="I454" s="25"/>
      <c r="J454" s="25"/>
      <c r="K454" s="25"/>
      <c r="L454" s="25"/>
      <c r="M454" s="25"/>
      <c r="N454" s="25"/>
      <c r="O454" s="25"/>
      <c r="P454" s="530">
        <f t="shared" si="72"/>
        <v>0</v>
      </c>
    </row>
    <row r="455" spans="1:16" x14ac:dyDescent="0.2">
      <c r="A455" s="21"/>
      <c r="B455" s="825"/>
      <c r="C455" s="827"/>
      <c r="D455" s="828"/>
      <c r="E455" s="828"/>
      <c r="F455" s="346"/>
      <c r="G455" s="198"/>
      <c r="H455" s="25"/>
      <c r="I455" s="25"/>
      <c r="J455" s="25"/>
      <c r="K455" s="25"/>
      <c r="L455" s="25"/>
      <c r="M455" s="25"/>
      <c r="N455" s="25"/>
      <c r="O455" s="25"/>
      <c r="P455" s="530">
        <f t="shared" si="72"/>
        <v>0</v>
      </c>
    </row>
    <row r="456" spans="1:16" x14ac:dyDescent="0.2">
      <c r="A456" s="21"/>
      <c r="B456" s="825"/>
      <c r="C456" s="827"/>
      <c r="D456" s="828"/>
      <c r="E456" s="828"/>
      <c r="F456" s="346"/>
      <c r="G456" s="198"/>
      <c r="H456" s="25"/>
      <c r="I456" s="25"/>
      <c r="J456" s="25"/>
      <c r="K456" s="25"/>
      <c r="L456" s="25"/>
      <c r="M456" s="25"/>
      <c r="N456" s="25"/>
      <c r="O456" s="25"/>
      <c r="P456" s="530">
        <f t="shared" si="72"/>
        <v>0</v>
      </c>
    </row>
    <row r="457" spans="1:16" x14ac:dyDescent="0.2">
      <c r="A457" s="21"/>
      <c r="B457" s="825"/>
      <c r="C457" s="827"/>
      <c r="D457" s="828"/>
      <c r="E457" s="828"/>
      <c r="F457" s="346"/>
      <c r="G457" s="198"/>
      <c r="H457" s="25"/>
      <c r="I457" s="25"/>
      <c r="J457" s="25"/>
      <c r="K457" s="25"/>
      <c r="L457" s="25"/>
      <c r="M457" s="25"/>
      <c r="N457" s="25"/>
      <c r="O457" s="25"/>
      <c r="P457" s="530">
        <f t="shared" si="72"/>
        <v>0</v>
      </c>
    </row>
    <row r="458" spans="1:16" x14ac:dyDescent="0.2">
      <c r="A458" s="21"/>
      <c r="B458" s="826"/>
      <c r="C458" s="827"/>
      <c r="D458" s="828"/>
      <c r="E458" s="828"/>
      <c r="F458" s="346"/>
      <c r="G458" s="198"/>
      <c r="H458" s="25"/>
      <c r="I458" s="25"/>
      <c r="J458" s="25"/>
      <c r="K458" s="25"/>
      <c r="L458" s="25"/>
      <c r="M458" s="25"/>
      <c r="N458" s="25"/>
      <c r="O458" s="25"/>
      <c r="P458" s="530">
        <f t="shared" si="72"/>
        <v>0</v>
      </c>
    </row>
    <row r="459" spans="1:16" ht="13.5" thickBot="1" x14ac:dyDescent="0.25">
      <c r="A459" s="21"/>
      <c r="B459" s="822" t="s">
        <v>378</v>
      </c>
      <c r="C459" s="823"/>
      <c r="D459" s="823"/>
      <c r="E459" s="823"/>
      <c r="F459" s="823"/>
      <c r="G459" s="824"/>
      <c r="H459" s="244">
        <f t="shared" ref="H459:P459" si="73">SUM(H439:H458)</f>
        <v>0</v>
      </c>
      <c r="I459" s="244">
        <f t="shared" si="73"/>
        <v>0</v>
      </c>
      <c r="J459" s="244">
        <f t="shared" si="73"/>
        <v>0</v>
      </c>
      <c r="K459" s="244">
        <f t="shared" si="73"/>
        <v>0</v>
      </c>
      <c r="L459" s="244">
        <f t="shared" si="73"/>
        <v>0</v>
      </c>
      <c r="M459" s="244">
        <f t="shared" si="73"/>
        <v>0</v>
      </c>
      <c r="N459" s="244">
        <f t="shared" si="73"/>
        <v>0</v>
      </c>
      <c r="O459" s="244">
        <f t="shared" si="73"/>
        <v>0</v>
      </c>
      <c r="P459" s="659">
        <f t="shared" si="73"/>
        <v>0</v>
      </c>
    </row>
    <row r="460" spans="1:16" ht="13.5" thickTop="1" x14ac:dyDescent="0.2">
      <c r="B460" s="825" t="s">
        <v>593</v>
      </c>
      <c r="C460" s="827" t="s">
        <v>385</v>
      </c>
      <c r="D460" s="828"/>
      <c r="E460" s="828"/>
      <c r="F460" s="349"/>
      <c r="G460" s="350"/>
      <c r="H460" s="222"/>
      <c r="I460" s="222"/>
      <c r="J460" s="222"/>
      <c r="K460" s="222"/>
      <c r="L460" s="222"/>
      <c r="M460" s="222"/>
      <c r="N460" s="222"/>
      <c r="O460" s="222"/>
      <c r="P460" s="656">
        <f t="shared" ref="P460:P469" si="74">SUM(H460:O460)</f>
        <v>0</v>
      </c>
    </row>
    <row r="461" spans="1:16" x14ac:dyDescent="0.2">
      <c r="B461" s="825"/>
      <c r="C461" s="827"/>
      <c r="D461" s="828"/>
      <c r="E461" s="828"/>
      <c r="F461" s="346"/>
      <c r="G461" s="198"/>
      <c r="H461" s="93"/>
      <c r="I461" s="93"/>
      <c r="J461" s="93"/>
      <c r="K461" s="93"/>
      <c r="L461" s="93"/>
      <c r="M461" s="93"/>
      <c r="N461" s="93"/>
      <c r="O461" s="93"/>
      <c r="P461" s="530">
        <f t="shared" si="74"/>
        <v>0</v>
      </c>
    </row>
    <row r="462" spans="1:16" x14ac:dyDescent="0.2">
      <c r="B462" s="825"/>
      <c r="C462" s="827"/>
      <c r="D462" s="828"/>
      <c r="E462" s="828"/>
      <c r="F462" s="346"/>
      <c r="G462" s="198"/>
      <c r="H462" s="93"/>
      <c r="I462" s="93"/>
      <c r="J462" s="93"/>
      <c r="K462" s="93"/>
      <c r="L462" s="93"/>
      <c r="M462" s="93"/>
      <c r="N462" s="93"/>
      <c r="O462" s="93"/>
      <c r="P462" s="530">
        <f t="shared" si="74"/>
        <v>0</v>
      </c>
    </row>
    <row r="463" spans="1:16" x14ac:dyDescent="0.2">
      <c r="B463" s="825"/>
      <c r="C463" s="827"/>
      <c r="D463" s="828"/>
      <c r="E463" s="828"/>
      <c r="F463" s="346"/>
      <c r="G463" s="198"/>
      <c r="H463" s="93"/>
      <c r="I463" s="93"/>
      <c r="J463" s="93"/>
      <c r="K463" s="93"/>
      <c r="L463" s="93"/>
      <c r="M463" s="93"/>
      <c r="N463" s="93"/>
      <c r="O463" s="93"/>
      <c r="P463" s="530">
        <f t="shared" si="74"/>
        <v>0</v>
      </c>
    </row>
    <row r="464" spans="1:16" x14ac:dyDescent="0.2">
      <c r="B464" s="825"/>
      <c r="C464" s="827"/>
      <c r="D464" s="828"/>
      <c r="E464" s="828"/>
      <c r="F464" s="346"/>
      <c r="G464" s="198"/>
      <c r="H464" s="93"/>
      <c r="I464" s="93"/>
      <c r="J464" s="93"/>
      <c r="K464" s="93"/>
      <c r="L464" s="93"/>
      <c r="M464" s="93"/>
      <c r="N464" s="93"/>
      <c r="O464" s="93"/>
      <c r="P464" s="530">
        <f t="shared" si="74"/>
        <v>0</v>
      </c>
    </row>
    <row r="465" spans="2:16" x14ac:dyDescent="0.2">
      <c r="B465" s="825"/>
      <c r="C465" s="831" t="s">
        <v>386</v>
      </c>
      <c r="D465" s="832"/>
      <c r="E465" s="832"/>
      <c r="F465" s="346"/>
      <c r="G465" s="198"/>
      <c r="H465" s="93"/>
      <c r="I465" s="93"/>
      <c r="J465" s="93"/>
      <c r="K465" s="93"/>
      <c r="L465" s="93"/>
      <c r="M465" s="93"/>
      <c r="N465" s="93"/>
      <c r="O465" s="93"/>
      <c r="P465" s="530">
        <f t="shared" si="74"/>
        <v>0</v>
      </c>
    </row>
    <row r="466" spans="2:16" x14ac:dyDescent="0.2">
      <c r="B466" s="825"/>
      <c r="C466" s="827"/>
      <c r="D466" s="828"/>
      <c r="E466" s="828"/>
      <c r="F466" s="346"/>
      <c r="G466" s="198"/>
      <c r="H466" s="93"/>
      <c r="I466" s="93"/>
      <c r="J466" s="93"/>
      <c r="K466" s="93"/>
      <c r="L466" s="93"/>
      <c r="M466" s="93"/>
      <c r="N466" s="93"/>
      <c r="O466" s="93"/>
      <c r="P466" s="530">
        <f t="shared" si="74"/>
        <v>0</v>
      </c>
    </row>
    <row r="467" spans="2:16" x14ac:dyDescent="0.2">
      <c r="B467" s="825"/>
      <c r="C467" s="827"/>
      <c r="D467" s="828"/>
      <c r="E467" s="828"/>
      <c r="F467" s="346"/>
      <c r="G467" s="198"/>
      <c r="H467" s="93"/>
      <c r="I467" s="93"/>
      <c r="J467" s="93"/>
      <c r="K467" s="93"/>
      <c r="L467" s="93"/>
      <c r="M467" s="93"/>
      <c r="N467" s="93"/>
      <c r="O467" s="93"/>
      <c r="P467" s="530">
        <f t="shared" si="74"/>
        <v>0</v>
      </c>
    </row>
    <row r="468" spans="2:16" x14ac:dyDescent="0.2">
      <c r="B468" s="825"/>
      <c r="C468" s="827"/>
      <c r="D468" s="828"/>
      <c r="E468" s="828"/>
      <c r="F468" s="346"/>
      <c r="G468" s="198"/>
      <c r="H468" s="93"/>
      <c r="I468" s="93"/>
      <c r="J468" s="93"/>
      <c r="K468" s="93"/>
      <c r="L468" s="93"/>
      <c r="M468" s="93"/>
      <c r="N468" s="93"/>
      <c r="O468" s="93"/>
      <c r="P468" s="530">
        <f t="shared" si="74"/>
        <v>0</v>
      </c>
    </row>
    <row r="469" spans="2:16" x14ac:dyDescent="0.2">
      <c r="B469" s="826"/>
      <c r="C469" s="829"/>
      <c r="D469" s="830"/>
      <c r="E469" s="830"/>
      <c r="F469" s="346"/>
      <c r="G469" s="198"/>
      <c r="H469" s="93"/>
      <c r="I469" s="93"/>
      <c r="J469" s="93"/>
      <c r="K469" s="93"/>
      <c r="L469" s="93"/>
      <c r="M469" s="93"/>
      <c r="N469" s="93"/>
      <c r="O469" s="93"/>
      <c r="P469" s="530">
        <f t="shared" si="74"/>
        <v>0</v>
      </c>
    </row>
    <row r="470" spans="2:16" x14ac:dyDescent="0.2">
      <c r="B470" s="819" t="s">
        <v>378</v>
      </c>
      <c r="C470" s="820"/>
      <c r="D470" s="820"/>
      <c r="E470" s="820"/>
      <c r="F470" s="820"/>
      <c r="G470" s="821"/>
      <c r="H470" s="245">
        <f t="shared" ref="H470:P470" si="75">SUM(H460:H469)</f>
        <v>0</v>
      </c>
      <c r="I470" s="245">
        <f t="shared" si="75"/>
        <v>0</v>
      </c>
      <c r="J470" s="245">
        <f t="shared" si="75"/>
        <v>0</v>
      </c>
      <c r="K470" s="245">
        <f t="shared" si="75"/>
        <v>0</v>
      </c>
      <c r="L470" s="245">
        <f t="shared" si="75"/>
        <v>0</v>
      </c>
      <c r="M470" s="245">
        <f t="shared" si="75"/>
        <v>0</v>
      </c>
      <c r="N470" s="245">
        <f t="shared" si="75"/>
        <v>0</v>
      </c>
      <c r="O470" s="245">
        <f t="shared" si="75"/>
        <v>0</v>
      </c>
      <c r="P470" s="657">
        <f t="shared" si="75"/>
        <v>0</v>
      </c>
    </row>
    <row r="471" spans="2:16" x14ac:dyDescent="0.2">
      <c r="B471" s="825" t="s">
        <v>597</v>
      </c>
      <c r="C471" s="827" t="s">
        <v>353</v>
      </c>
      <c r="D471" s="828"/>
      <c r="E471" s="828"/>
      <c r="F471" s="347"/>
      <c r="G471" s="348"/>
      <c r="H471" s="222"/>
      <c r="I471" s="222"/>
      <c r="J471" s="222"/>
      <c r="K471" s="222"/>
      <c r="L471" s="222"/>
      <c r="M471" s="222"/>
      <c r="N471" s="222"/>
      <c r="O471" s="222"/>
      <c r="P471" s="656">
        <f t="shared" ref="P471:P480" si="76">SUM(H471:O471)</f>
        <v>0</v>
      </c>
    </row>
    <row r="472" spans="2:16" x14ac:dyDescent="0.2">
      <c r="B472" s="825"/>
      <c r="C472" s="827"/>
      <c r="D472" s="828"/>
      <c r="E472" s="828"/>
      <c r="F472" s="346"/>
      <c r="G472" s="198"/>
      <c r="H472" s="93"/>
      <c r="I472" s="93"/>
      <c r="J472" s="93"/>
      <c r="K472" s="93"/>
      <c r="L472" s="93"/>
      <c r="M472" s="93"/>
      <c r="N472" s="93"/>
      <c r="O472" s="93"/>
      <c r="P472" s="530">
        <f t="shared" si="76"/>
        <v>0</v>
      </c>
    </row>
    <row r="473" spans="2:16" x14ac:dyDescent="0.2">
      <c r="B473" s="825"/>
      <c r="C473" s="827"/>
      <c r="D473" s="828"/>
      <c r="E473" s="828"/>
      <c r="F473" s="346"/>
      <c r="G473" s="198"/>
      <c r="H473" s="93"/>
      <c r="I473" s="93"/>
      <c r="J473" s="93"/>
      <c r="K473" s="93"/>
      <c r="L473" s="93"/>
      <c r="M473" s="93"/>
      <c r="N473" s="93"/>
      <c r="O473" s="93"/>
      <c r="P473" s="530">
        <f t="shared" si="76"/>
        <v>0</v>
      </c>
    </row>
    <row r="474" spans="2:16" x14ac:dyDescent="0.2">
      <c r="B474" s="825"/>
      <c r="C474" s="827"/>
      <c r="D474" s="828"/>
      <c r="E474" s="828"/>
      <c r="F474" s="346"/>
      <c r="G474" s="198"/>
      <c r="H474" s="93"/>
      <c r="I474" s="93"/>
      <c r="J474" s="93"/>
      <c r="K474" s="93"/>
      <c r="L474" s="93"/>
      <c r="M474" s="93"/>
      <c r="N474" s="93"/>
      <c r="O474" s="93"/>
      <c r="P474" s="530">
        <f t="shared" si="76"/>
        <v>0</v>
      </c>
    </row>
    <row r="475" spans="2:16" x14ac:dyDescent="0.2">
      <c r="B475" s="825"/>
      <c r="C475" s="827"/>
      <c r="D475" s="828"/>
      <c r="E475" s="828"/>
      <c r="F475" s="346"/>
      <c r="G475" s="198"/>
      <c r="H475" s="93"/>
      <c r="I475" s="93"/>
      <c r="J475" s="93"/>
      <c r="K475" s="93"/>
      <c r="L475" s="93"/>
      <c r="M475" s="93"/>
      <c r="N475" s="93"/>
      <c r="O475" s="93"/>
      <c r="P475" s="530">
        <f t="shared" si="76"/>
        <v>0</v>
      </c>
    </row>
    <row r="476" spans="2:16" x14ac:dyDescent="0.2">
      <c r="B476" s="825"/>
      <c r="C476" s="827"/>
      <c r="D476" s="828"/>
      <c r="E476" s="828"/>
      <c r="F476" s="346"/>
      <c r="G476" s="198"/>
      <c r="H476" s="93"/>
      <c r="I476" s="93"/>
      <c r="J476" s="93"/>
      <c r="K476" s="93"/>
      <c r="L476" s="93"/>
      <c r="M476" s="93"/>
      <c r="N476" s="93"/>
      <c r="O476" s="93"/>
      <c r="P476" s="530">
        <f t="shared" si="76"/>
        <v>0</v>
      </c>
    </row>
    <row r="477" spans="2:16" x14ac:dyDescent="0.2">
      <c r="B477" s="825"/>
      <c r="C477" s="827"/>
      <c r="D477" s="828"/>
      <c r="E477" s="828"/>
      <c r="F477" s="346"/>
      <c r="G477" s="198"/>
      <c r="H477" s="93"/>
      <c r="I477" s="93"/>
      <c r="J477" s="93"/>
      <c r="K477" s="93"/>
      <c r="L477" s="93"/>
      <c r="M477" s="93"/>
      <c r="N477" s="93"/>
      <c r="O477" s="93"/>
      <c r="P477" s="530">
        <f t="shared" si="76"/>
        <v>0</v>
      </c>
    </row>
    <row r="478" spans="2:16" x14ac:dyDescent="0.2">
      <c r="B478" s="825"/>
      <c r="C478" s="827"/>
      <c r="D478" s="828"/>
      <c r="E478" s="828"/>
      <c r="F478" s="346"/>
      <c r="G478" s="198"/>
      <c r="H478" s="93"/>
      <c r="I478" s="93"/>
      <c r="J478" s="93"/>
      <c r="K478" s="93"/>
      <c r="L478" s="93"/>
      <c r="M478" s="93"/>
      <c r="N478" s="93"/>
      <c r="O478" s="93"/>
      <c r="P478" s="530">
        <f t="shared" si="76"/>
        <v>0</v>
      </c>
    </row>
    <row r="479" spans="2:16" x14ac:dyDescent="0.2">
      <c r="B479" s="825"/>
      <c r="C479" s="827"/>
      <c r="D479" s="828"/>
      <c r="E479" s="828"/>
      <c r="F479" s="346"/>
      <c r="G479" s="198"/>
      <c r="H479" s="93"/>
      <c r="I479" s="93"/>
      <c r="J479" s="93"/>
      <c r="K479" s="93"/>
      <c r="L479" s="93"/>
      <c r="M479" s="93"/>
      <c r="N479" s="93"/>
      <c r="O479" s="93"/>
      <c r="P479" s="530">
        <f t="shared" si="76"/>
        <v>0</v>
      </c>
    </row>
    <row r="480" spans="2:16" x14ac:dyDescent="0.2">
      <c r="B480" s="826"/>
      <c r="C480" s="829"/>
      <c r="D480" s="830"/>
      <c r="E480" s="830"/>
      <c r="F480" s="346"/>
      <c r="G480" s="198"/>
      <c r="H480" s="93"/>
      <c r="I480" s="93"/>
      <c r="J480" s="93"/>
      <c r="K480" s="93"/>
      <c r="L480" s="93"/>
      <c r="M480" s="93"/>
      <c r="N480" s="93"/>
      <c r="O480" s="93"/>
      <c r="P480" s="530">
        <f t="shared" si="76"/>
        <v>0</v>
      </c>
    </row>
    <row r="481" spans="2:16" ht="13.5" thickBot="1" x14ac:dyDescent="0.25">
      <c r="B481" s="822" t="s">
        <v>378</v>
      </c>
      <c r="C481" s="823"/>
      <c r="D481" s="823"/>
      <c r="E481" s="823"/>
      <c r="F481" s="823"/>
      <c r="G481" s="824"/>
      <c r="H481" s="244">
        <f t="shared" ref="H481:P481" si="77">SUM(H471:H480)</f>
        <v>0</v>
      </c>
      <c r="I481" s="244">
        <f t="shared" si="77"/>
        <v>0</v>
      </c>
      <c r="J481" s="244">
        <f t="shared" si="77"/>
        <v>0</v>
      </c>
      <c r="K481" s="244">
        <f t="shared" si="77"/>
        <v>0</v>
      </c>
      <c r="L481" s="244">
        <f t="shared" si="77"/>
        <v>0</v>
      </c>
      <c r="M481" s="244">
        <f t="shared" si="77"/>
        <v>0</v>
      </c>
      <c r="N481" s="244">
        <f t="shared" si="77"/>
        <v>0</v>
      </c>
      <c r="O481" s="244">
        <f t="shared" si="77"/>
        <v>0</v>
      </c>
      <c r="P481" s="659">
        <f t="shared" si="77"/>
        <v>0</v>
      </c>
    </row>
    <row r="482" spans="2:16" ht="13.5" thickTop="1" x14ac:dyDescent="0.2">
      <c r="B482" s="825" t="s">
        <v>601</v>
      </c>
      <c r="C482" s="827" t="s">
        <v>399</v>
      </c>
      <c r="D482" s="828"/>
      <c r="E482" s="828"/>
      <c r="F482" s="349"/>
      <c r="G482" s="350"/>
      <c r="H482" s="240"/>
      <c r="I482" s="240"/>
      <c r="J482" s="240"/>
      <c r="K482" s="240"/>
      <c r="L482" s="240"/>
      <c r="M482" s="240"/>
      <c r="N482" s="240"/>
      <c r="O482" s="240"/>
      <c r="P482" s="656">
        <f t="shared" ref="P482:P491" si="78">SUM(H482:O482)</f>
        <v>0</v>
      </c>
    </row>
    <row r="483" spans="2:16" x14ac:dyDescent="0.2">
      <c r="B483" s="825"/>
      <c r="C483" s="827"/>
      <c r="D483" s="828"/>
      <c r="E483" s="828"/>
      <c r="F483" s="346"/>
      <c r="G483" s="198"/>
      <c r="H483" s="25"/>
      <c r="I483" s="25"/>
      <c r="J483" s="25"/>
      <c r="K483" s="25"/>
      <c r="L483" s="25"/>
      <c r="M483" s="25"/>
      <c r="N483" s="25"/>
      <c r="O483" s="25"/>
      <c r="P483" s="530">
        <f t="shared" si="78"/>
        <v>0</v>
      </c>
    </row>
    <row r="484" spans="2:16" x14ac:dyDescent="0.2">
      <c r="B484" s="825"/>
      <c r="C484" s="827"/>
      <c r="D484" s="828"/>
      <c r="E484" s="828"/>
      <c r="F484" s="346"/>
      <c r="G484" s="198"/>
      <c r="H484" s="25"/>
      <c r="I484" s="25"/>
      <c r="J484" s="25"/>
      <c r="K484" s="25"/>
      <c r="L484" s="25"/>
      <c r="M484" s="25"/>
      <c r="N484" s="25"/>
      <c r="O484" s="25"/>
      <c r="P484" s="530">
        <f t="shared" si="78"/>
        <v>0</v>
      </c>
    </row>
    <row r="485" spans="2:16" x14ac:dyDescent="0.2">
      <c r="B485" s="825"/>
      <c r="C485" s="827"/>
      <c r="D485" s="828"/>
      <c r="E485" s="828"/>
      <c r="F485" s="346"/>
      <c r="G485" s="198"/>
      <c r="H485" s="25"/>
      <c r="I485" s="25"/>
      <c r="J485" s="25"/>
      <c r="K485" s="25"/>
      <c r="L485" s="25"/>
      <c r="M485" s="25"/>
      <c r="N485" s="25"/>
      <c r="O485" s="25"/>
      <c r="P485" s="530">
        <f t="shared" si="78"/>
        <v>0</v>
      </c>
    </row>
    <row r="486" spans="2:16" x14ac:dyDescent="0.2">
      <c r="B486" s="825"/>
      <c r="C486" s="827"/>
      <c r="D486" s="828"/>
      <c r="E486" s="828"/>
      <c r="F486" s="346"/>
      <c r="G486" s="198"/>
      <c r="H486" s="25"/>
      <c r="I486" s="25"/>
      <c r="J486" s="25"/>
      <c r="K486" s="25"/>
      <c r="L486" s="25"/>
      <c r="M486" s="25"/>
      <c r="N486" s="25"/>
      <c r="O486" s="25"/>
      <c r="P486" s="530">
        <f t="shared" si="78"/>
        <v>0</v>
      </c>
    </row>
    <row r="487" spans="2:16" x14ac:dyDescent="0.2">
      <c r="B487" s="825"/>
      <c r="C487" s="831" t="s">
        <v>400</v>
      </c>
      <c r="D487" s="832"/>
      <c r="E487" s="832"/>
      <c r="F487" s="346"/>
      <c r="G487" s="198"/>
      <c r="H487" s="25"/>
      <c r="I487" s="25"/>
      <c r="J487" s="25"/>
      <c r="K487" s="25"/>
      <c r="L487" s="25"/>
      <c r="M487" s="25"/>
      <c r="N487" s="25"/>
      <c r="O487" s="25"/>
      <c r="P487" s="530">
        <f t="shared" si="78"/>
        <v>0</v>
      </c>
    </row>
    <row r="488" spans="2:16" x14ac:dyDescent="0.2">
      <c r="B488" s="825"/>
      <c r="C488" s="827"/>
      <c r="D488" s="828"/>
      <c r="E488" s="828"/>
      <c r="F488" s="346"/>
      <c r="G488" s="198"/>
      <c r="H488" s="25"/>
      <c r="I488" s="25"/>
      <c r="J488" s="25"/>
      <c r="K488" s="25"/>
      <c r="L488" s="25"/>
      <c r="M488" s="25"/>
      <c r="N488" s="25"/>
      <c r="O488" s="25"/>
      <c r="P488" s="530">
        <f t="shared" si="78"/>
        <v>0</v>
      </c>
    </row>
    <row r="489" spans="2:16" x14ac:dyDescent="0.2">
      <c r="B489" s="825"/>
      <c r="C489" s="827"/>
      <c r="D489" s="828"/>
      <c r="E489" s="828"/>
      <c r="F489" s="346"/>
      <c r="G489" s="198"/>
      <c r="H489" s="25"/>
      <c r="I489" s="25"/>
      <c r="J489" s="25"/>
      <c r="K489" s="25"/>
      <c r="L489" s="25"/>
      <c r="M489" s="25"/>
      <c r="N489" s="25"/>
      <c r="O489" s="25"/>
      <c r="P489" s="530">
        <f t="shared" si="78"/>
        <v>0</v>
      </c>
    </row>
    <row r="490" spans="2:16" x14ac:dyDescent="0.2">
      <c r="B490" s="825"/>
      <c r="C490" s="827"/>
      <c r="D490" s="828"/>
      <c r="E490" s="828"/>
      <c r="F490" s="346"/>
      <c r="G490" s="198"/>
      <c r="H490" s="25"/>
      <c r="I490" s="25"/>
      <c r="J490" s="25"/>
      <c r="K490" s="25"/>
      <c r="L490" s="25"/>
      <c r="M490" s="25"/>
      <c r="N490" s="25"/>
      <c r="O490" s="25"/>
      <c r="P490" s="530">
        <f t="shared" si="78"/>
        <v>0</v>
      </c>
    </row>
    <row r="491" spans="2:16" x14ac:dyDescent="0.2">
      <c r="B491" s="826"/>
      <c r="C491" s="829"/>
      <c r="D491" s="830"/>
      <c r="E491" s="830"/>
      <c r="F491" s="346"/>
      <c r="G491" s="198"/>
      <c r="H491" s="25"/>
      <c r="I491" s="25"/>
      <c r="J491" s="25"/>
      <c r="K491" s="25"/>
      <c r="L491" s="25"/>
      <c r="M491" s="25"/>
      <c r="N491" s="25"/>
      <c r="O491" s="25"/>
      <c r="P491" s="530">
        <f t="shared" si="78"/>
        <v>0</v>
      </c>
    </row>
    <row r="492" spans="2:16" x14ac:dyDescent="0.2">
      <c r="B492" s="819" t="s">
        <v>378</v>
      </c>
      <c r="C492" s="820"/>
      <c r="D492" s="820"/>
      <c r="E492" s="820"/>
      <c r="F492" s="820"/>
      <c r="G492" s="821"/>
      <c r="H492" s="245">
        <f t="shared" ref="H492:P492" si="79">SUM(H482:H491)</f>
        <v>0</v>
      </c>
      <c r="I492" s="245">
        <f t="shared" si="79"/>
        <v>0</v>
      </c>
      <c r="J492" s="245">
        <f t="shared" si="79"/>
        <v>0</v>
      </c>
      <c r="K492" s="245">
        <f t="shared" si="79"/>
        <v>0</v>
      </c>
      <c r="L492" s="245">
        <f t="shared" si="79"/>
        <v>0</v>
      </c>
      <c r="M492" s="245">
        <f t="shared" si="79"/>
        <v>0</v>
      </c>
      <c r="N492" s="245">
        <f t="shared" si="79"/>
        <v>0</v>
      </c>
      <c r="O492" s="245">
        <f t="shared" si="79"/>
        <v>0</v>
      </c>
      <c r="P492" s="657">
        <f t="shared" si="79"/>
        <v>0</v>
      </c>
    </row>
    <row r="493" spans="2:16" x14ac:dyDescent="0.2">
      <c r="B493" s="825" t="s">
        <v>614</v>
      </c>
      <c r="C493" s="828" t="s">
        <v>367</v>
      </c>
      <c r="D493" s="828"/>
      <c r="E493" s="828"/>
      <c r="F493" s="347"/>
      <c r="G493" s="348"/>
      <c r="H493" s="222"/>
      <c r="I493" s="222"/>
      <c r="J493" s="222"/>
      <c r="K493" s="222"/>
      <c r="L493" s="222"/>
      <c r="M493" s="222"/>
      <c r="N493" s="222"/>
      <c r="O493" s="222"/>
      <c r="P493" s="656">
        <f t="shared" ref="P493:P502" si="80">SUM(H493:O493)</f>
        <v>0</v>
      </c>
    </row>
    <row r="494" spans="2:16" x14ac:dyDescent="0.2">
      <c r="B494" s="825"/>
      <c r="C494" s="828"/>
      <c r="D494" s="828"/>
      <c r="E494" s="828"/>
      <c r="F494" s="346"/>
      <c r="G494" s="198"/>
      <c r="H494" s="93"/>
      <c r="I494" s="93"/>
      <c r="J494" s="93"/>
      <c r="K494" s="93"/>
      <c r="L494" s="93"/>
      <c r="M494" s="93"/>
      <c r="N494" s="93"/>
      <c r="O494" s="93"/>
      <c r="P494" s="530">
        <f t="shared" si="80"/>
        <v>0</v>
      </c>
    </row>
    <row r="495" spans="2:16" x14ac:dyDescent="0.2">
      <c r="B495" s="825"/>
      <c r="C495" s="828"/>
      <c r="D495" s="828"/>
      <c r="E495" s="828"/>
      <c r="F495" s="346"/>
      <c r="G495" s="198"/>
      <c r="H495" s="93"/>
      <c r="I495" s="93"/>
      <c r="J495" s="93"/>
      <c r="K495" s="93"/>
      <c r="L495" s="93"/>
      <c r="M495" s="93"/>
      <c r="N495" s="93"/>
      <c r="O495" s="93"/>
      <c r="P495" s="530">
        <f t="shared" si="80"/>
        <v>0</v>
      </c>
    </row>
    <row r="496" spans="2:16" x14ac:dyDescent="0.2">
      <c r="B496" s="825"/>
      <c r="C496" s="828"/>
      <c r="D496" s="828"/>
      <c r="E496" s="828"/>
      <c r="F496" s="346"/>
      <c r="G496" s="198"/>
      <c r="H496" s="93"/>
      <c r="I496" s="93"/>
      <c r="J496" s="93"/>
      <c r="K496" s="93"/>
      <c r="L496" s="93"/>
      <c r="M496" s="93"/>
      <c r="N496" s="93"/>
      <c r="O496" s="93"/>
      <c r="P496" s="530">
        <f t="shared" si="80"/>
        <v>0</v>
      </c>
    </row>
    <row r="497" spans="2:16" x14ac:dyDescent="0.2">
      <c r="B497" s="825"/>
      <c r="C497" s="828"/>
      <c r="D497" s="828"/>
      <c r="E497" s="828"/>
      <c r="F497" s="346"/>
      <c r="G497" s="198"/>
      <c r="H497" s="93"/>
      <c r="I497" s="93"/>
      <c r="J497" s="93"/>
      <c r="K497" s="93"/>
      <c r="L497" s="93"/>
      <c r="M497" s="93"/>
      <c r="N497" s="93"/>
      <c r="O497" s="93"/>
      <c r="P497" s="530">
        <f t="shared" si="80"/>
        <v>0</v>
      </c>
    </row>
    <row r="498" spans="2:16" x14ac:dyDescent="0.2">
      <c r="B498" s="825"/>
      <c r="C498" s="828"/>
      <c r="D498" s="828"/>
      <c r="E498" s="828"/>
      <c r="F498" s="346"/>
      <c r="G498" s="198"/>
      <c r="H498" s="93"/>
      <c r="I498" s="93"/>
      <c r="J498" s="93"/>
      <c r="K498" s="93"/>
      <c r="L498" s="93"/>
      <c r="M498" s="93"/>
      <c r="N498" s="93"/>
      <c r="O498" s="93"/>
      <c r="P498" s="530">
        <f t="shared" si="80"/>
        <v>0</v>
      </c>
    </row>
    <row r="499" spans="2:16" x14ac:dyDescent="0.2">
      <c r="B499" s="825"/>
      <c r="C499" s="828"/>
      <c r="D499" s="828"/>
      <c r="E499" s="828"/>
      <c r="F499" s="346"/>
      <c r="G499" s="198"/>
      <c r="H499" s="93"/>
      <c r="I499" s="93"/>
      <c r="J499" s="93"/>
      <c r="K499" s="93"/>
      <c r="L499" s="93"/>
      <c r="M499" s="93"/>
      <c r="N499" s="93"/>
      <c r="O499" s="93"/>
      <c r="P499" s="530">
        <f t="shared" si="80"/>
        <v>0</v>
      </c>
    </row>
    <row r="500" spans="2:16" x14ac:dyDescent="0.2">
      <c r="B500" s="825"/>
      <c r="C500" s="828"/>
      <c r="D500" s="828"/>
      <c r="E500" s="828"/>
      <c r="F500" s="346"/>
      <c r="G500" s="198"/>
      <c r="H500" s="93"/>
      <c r="I500" s="93"/>
      <c r="J500" s="93"/>
      <c r="K500" s="93"/>
      <c r="L500" s="93"/>
      <c r="M500" s="93"/>
      <c r="N500" s="93"/>
      <c r="O500" s="93"/>
      <c r="P500" s="530">
        <f t="shared" si="80"/>
        <v>0</v>
      </c>
    </row>
    <row r="501" spans="2:16" x14ac:dyDescent="0.2">
      <c r="B501" s="825"/>
      <c r="C501" s="828"/>
      <c r="D501" s="828"/>
      <c r="E501" s="828"/>
      <c r="F501" s="346"/>
      <c r="G501" s="198"/>
      <c r="H501" s="93"/>
      <c r="I501" s="93"/>
      <c r="J501" s="93"/>
      <c r="K501" s="93"/>
      <c r="L501" s="93"/>
      <c r="M501" s="93"/>
      <c r="N501" s="93"/>
      <c r="O501" s="93"/>
      <c r="P501" s="530">
        <f t="shared" si="80"/>
        <v>0</v>
      </c>
    </row>
    <row r="502" spans="2:16" x14ac:dyDescent="0.2">
      <c r="B502" s="826"/>
      <c r="C502" s="830"/>
      <c r="D502" s="830"/>
      <c r="E502" s="830"/>
      <c r="F502" s="346"/>
      <c r="G502" s="198"/>
      <c r="H502" s="93"/>
      <c r="I502" s="93"/>
      <c r="J502" s="93"/>
      <c r="K502" s="93"/>
      <c r="L502" s="93"/>
      <c r="M502" s="93"/>
      <c r="N502" s="93"/>
      <c r="O502" s="93"/>
      <c r="P502" s="530">
        <f t="shared" si="80"/>
        <v>0</v>
      </c>
    </row>
    <row r="503" spans="2:16" x14ac:dyDescent="0.2">
      <c r="B503" s="819" t="s">
        <v>378</v>
      </c>
      <c r="C503" s="820"/>
      <c r="D503" s="820"/>
      <c r="E503" s="820"/>
      <c r="F503" s="820"/>
      <c r="G503" s="821"/>
      <c r="H503" s="245">
        <f t="shared" ref="H503:P503" si="81">SUM(H493:H502)</f>
        <v>0</v>
      </c>
      <c r="I503" s="245">
        <f t="shared" si="81"/>
        <v>0</v>
      </c>
      <c r="J503" s="245">
        <f t="shared" si="81"/>
        <v>0</v>
      </c>
      <c r="K503" s="245">
        <f t="shared" si="81"/>
        <v>0</v>
      </c>
      <c r="L503" s="245">
        <f t="shared" si="81"/>
        <v>0</v>
      </c>
      <c r="M503" s="245">
        <f t="shared" si="81"/>
        <v>0</v>
      </c>
      <c r="N503" s="245">
        <f t="shared" si="81"/>
        <v>0</v>
      </c>
      <c r="O503" s="245">
        <f t="shared" si="81"/>
        <v>0</v>
      </c>
      <c r="P503" s="657">
        <f t="shared" si="81"/>
        <v>0</v>
      </c>
    </row>
    <row r="504" spans="2:16" x14ac:dyDescent="0.2">
      <c r="B504" s="825" t="s">
        <v>619</v>
      </c>
      <c r="C504" s="828" t="s">
        <v>368</v>
      </c>
      <c r="D504" s="828"/>
      <c r="E504" s="828"/>
      <c r="F504" s="347"/>
      <c r="G504" s="348"/>
      <c r="H504" s="240"/>
      <c r="I504" s="240"/>
      <c r="J504" s="240"/>
      <c r="K504" s="240"/>
      <c r="L504" s="240"/>
      <c r="M504" s="240"/>
      <c r="N504" s="240"/>
      <c r="O504" s="240"/>
      <c r="P504" s="656">
        <f t="shared" ref="P504:P513" si="82">SUM(H504:O504)</f>
        <v>0</v>
      </c>
    </row>
    <row r="505" spans="2:16" x14ac:dyDescent="0.2">
      <c r="B505" s="825"/>
      <c r="C505" s="828"/>
      <c r="D505" s="828"/>
      <c r="E505" s="828"/>
      <c r="F505" s="346"/>
      <c r="G505" s="198"/>
      <c r="H505" s="25"/>
      <c r="I505" s="25"/>
      <c r="J505" s="25"/>
      <c r="K505" s="25"/>
      <c r="L505" s="25"/>
      <c r="M505" s="25"/>
      <c r="N505" s="25"/>
      <c r="O505" s="25"/>
      <c r="P505" s="530">
        <f t="shared" si="82"/>
        <v>0</v>
      </c>
    </row>
    <row r="506" spans="2:16" x14ac:dyDescent="0.2">
      <c r="B506" s="825"/>
      <c r="C506" s="828"/>
      <c r="D506" s="828"/>
      <c r="E506" s="828"/>
      <c r="F506" s="346"/>
      <c r="G506" s="198"/>
      <c r="H506" s="25"/>
      <c r="I506" s="25"/>
      <c r="J506" s="25"/>
      <c r="K506" s="25"/>
      <c r="L506" s="25"/>
      <c r="M506" s="25"/>
      <c r="N506" s="25"/>
      <c r="O506" s="25"/>
      <c r="P506" s="530">
        <f t="shared" si="82"/>
        <v>0</v>
      </c>
    </row>
    <row r="507" spans="2:16" x14ac:dyDescent="0.2">
      <c r="B507" s="825"/>
      <c r="C507" s="828"/>
      <c r="D507" s="828"/>
      <c r="E507" s="828"/>
      <c r="F507" s="346"/>
      <c r="G507" s="198"/>
      <c r="H507" s="25"/>
      <c r="I507" s="25"/>
      <c r="J507" s="25"/>
      <c r="K507" s="25"/>
      <c r="L507" s="25"/>
      <c r="M507" s="25"/>
      <c r="N507" s="25"/>
      <c r="O507" s="25"/>
      <c r="P507" s="530">
        <f t="shared" si="82"/>
        <v>0</v>
      </c>
    </row>
    <row r="508" spans="2:16" x14ac:dyDescent="0.2">
      <c r="B508" s="825"/>
      <c r="C508" s="828"/>
      <c r="D508" s="828"/>
      <c r="E508" s="828"/>
      <c r="F508" s="346"/>
      <c r="G508" s="198"/>
      <c r="H508" s="25"/>
      <c r="I508" s="25"/>
      <c r="J508" s="25"/>
      <c r="K508" s="25"/>
      <c r="L508" s="25"/>
      <c r="M508" s="25"/>
      <c r="N508" s="25"/>
      <c r="O508" s="25"/>
      <c r="P508" s="530">
        <f t="shared" si="82"/>
        <v>0</v>
      </c>
    </row>
    <row r="509" spans="2:16" x14ac:dyDescent="0.2">
      <c r="B509" s="825"/>
      <c r="C509" s="828"/>
      <c r="D509" s="828"/>
      <c r="E509" s="828"/>
      <c r="F509" s="346"/>
      <c r="G509" s="198"/>
      <c r="H509" s="25"/>
      <c r="I509" s="25"/>
      <c r="J509" s="25"/>
      <c r="K509" s="25"/>
      <c r="L509" s="25"/>
      <c r="M509" s="25"/>
      <c r="N509" s="25"/>
      <c r="O509" s="25"/>
      <c r="P509" s="530">
        <f t="shared" si="82"/>
        <v>0</v>
      </c>
    </row>
    <row r="510" spans="2:16" x14ac:dyDescent="0.2">
      <c r="B510" s="825"/>
      <c r="C510" s="828"/>
      <c r="D510" s="828"/>
      <c r="E510" s="828"/>
      <c r="F510" s="346"/>
      <c r="G510" s="198"/>
      <c r="H510" s="25"/>
      <c r="I510" s="25"/>
      <c r="J510" s="25"/>
      <c r="K510" s="25"/>
      <c r="L510" s="25"/>
      <c r="M510" s="25"/>
      <c r="N510" s="25"/>
      <c r="O510" s="25"/>
      <c r="P510" s="530">
        <f t="shared" si="82"/>
        <v>0</v>
      </c>
    </row>
    <row r="511" spans="2:16" x14ac:dyDescent="0.2">
      <c r="B511" s="825"/>
      <c r="C511" s="828"/>
      <c r="D511" s="828"/>
      <c r="E511" s="828"/>
      <c r="F511" s="346"/>
      <c r="G511" s="198"/>
      <c r="H511" s="25"/>
      <c r="I511" s="25"/>
      <c r="J511" s="25"/>
      <c r="K511" s="25"/>
      <c r="L511" s="25"/>
      <c r="M511" s="25"/>
      <c r="N511" s="25"/>
      <c r="O511" s="25"/>
      <c r="P511" s="530">
        <f t="shared" si="82"/>
        <v>0</v>
      </c>
    </row>
    <row r="512" spans="2:16" x14ac:dyDescent="0.2">
      <c r="B512" s="825"/>
      <c r="C512" s="828"/>
      <c r="D512" s="828"/>
      <c r="E512" s="828"/>
      <c r="F512" s="346"/>
      <c r="G512" s="198"/>
      <c r="H512" s="25"/>
      <c r="I512" s="25"/>
      <c r="J512" s="25"/>
      <c r="K512" s="25"/>
      <c r="L512" s="25"/>
      <c r="M512" s="25"/>
      <c r="N512" s="25"/>
      <c r="O512" s="25"/>
      <c r="P512" s="530">
        <f t="shared" si="82"/>
        <v>0</v>
      </c>
    </row>
    <row r="513" spans="2:16" x14ac:dyDescent="0.2">
      <c r="B513" s="826"/>
      <c r="C513" s="830"/>
      <c r="D513" s="830"/>
      <c r="E513" s="830"/>
      <c r="F513" s="346"/>
      <c r="G513" s="198"/>
      <c r="H513" s="25"/>
      <c r="I513" s="25"/>
      <c r="J513" s="25"/>
      <c r="K513" s="25"/>
      <c r="L513" s="25"/>
      <c r="M513" s="25"/>
      <c r="N513" s="25"/>
      <c r="O513" s="25"/>
      <c r="P513" s="530">
        <f t="shared" si="82"/>
        <v>0</v>
      </c>
    </row>
    <row r="514" spans="2:16" x14ac:dyDescent="0.2">
      <c r="B514" s="819" t="s">
        <v>378</v>
      </c>
      <c r="C514" s="820"/>
      <c r="D514" s="820"/>
      <c r="E514" s="820"/>
      <c r="F514" s="820"/>
      <c r="G514" s="821"/>
      <c r="H514" s="245">
        <f t="shared" ref="H514:P514" si="83">SUM(H504:H513)</f>
        <v>0</v>
      </c>
      <c r="I514" s="245">
        <f t="shared" si="83"/>
        <v>0</v>
      </c>
      <c r="J514" s="245">
        <f t="shared" si="83"/>
        <v>0</v>
      </c>
      <c r="K514" s="245">
        <f t="shared" si="83"/>
        <v>0</v>
      </c>
      <c r="L514" s="245">
        <f t="shared" si="83"/>
        <v>0</v>
      </c>
      <c r="M514" s="245">
        <f t="shared" si="83"/>
        <v>0</v>
      </c>
      <c r="N514" s="245">
        <f t="shared" si="83"/>
        <v>0</v>
      </c>
      <c r="O514" s="245">
        <f t="shared" si="83"/>
        <v>0</v>
      </c>
      <c r="P514" s="657">
        <f t="shared" si="83"/>
        <v>0</v>
      </c>
    </row>
    <row r="515" spans="2:16" x14ac:dyDescent="0.2">
      <c r="B515" s="825" t="s">
        <v>622</v>
      </c>
      <c r="C515" s="827" t="s">
        <v>425</v>
      </c>
      <c r="D515" s="828"/>
      <c r="E515" s="828"/>
      <c r="F515" s="347"/>
      <c r="G515" s="348"/>
      <c r="H515" s="240"/>
      <c r="I515" s="240"/>
      <c r="J515" s="240"/>
      <c r="K515" s="240"/>
      <c r="L515" s="240"/>
      <c r="M515" s="240"/>
      <c r="N515" s="240"/>
      <c r="O515" s="240"/>
      <c r="P515" s="656">
        <f t="shared" ref="P515:P524" si="84">SUM(H515:O515)</f>
        <v>0</v>
      </c>
    </row>
    <row r="516" spans="2:16" x14ac:dyDescent="0.2">
      <c r="B516" s="825"/>
      <c r="C516" s="827"/>
      <c r="D516" s="828"/>
      <c r="E516" s="828"/>
      <c r="F516" s="346"/>
      <c r="G516" s="198"/>
      <c r="H516" s="25"/>
      <c r="I516" s="25"/>
      <c r="J516" s="25"/>
      <c r="K516" s="25"/>
      <c r="L516" s="25"/>
      <c r="M516" s="25"/>
      <c r="N516" s="25"/>
      <c r="O516" s="25"/>
      <c r="P516" s="530">
        <f t="shared" si="84"/>
        <v>0</v>
      </c>
    </row>
    <row r="517" spans="2:16" x14ac:dyDescent="0.2">
      <c r="B517" s="825"/>
      <c r="C517" s="827"/>
      <c r="D517" s="828"/>
      <c r="E517" s="828"/>
      <c r="F517" s="346"/>
      <c r="G517" s="198"/>
      <c r="H517" s="25"/>
      <c r="I517" s="25"/>
      <c r="J517" s="25"/>
      <c r="K517" s="25"/>
      <c r="L517" s="25"/>
      <c r="M517" s="25"/>
      <c r="N517" s="25"/>
      <c r="O517" s="25"/>
      <c r="P517" s="530">
        <f t="shared" si="84"/>
        <v>0</v>
      </c>
    </row>
    <row r="518" spans="2:16" x14ac:dyDescent="0.2">
      <c r="B518" s="825"/>
      <c r="C518" s="827"/>
      <c r="D518" s="828"/>
      <c r="E518" s="828"/>
      <c r="F518" s="346"/>
      <c r="G518" s="198"/>
      <c r="H518" s="25"/>
      <c r="I518" s="25"/>
      <c r="J518" s="25"/>
      <c r="K518" s="25"/>
      <c r="L518" s="25"/>
      <c r="M518" s="25"/>
      <c r="N518" s="25"/>
      <c r="O518" s="25"/>
      <c r="P518" s="530">
        <f t="shared" si="84"/>
        <v>0</v>
      </c>
    </row>
    <row r="519" spans="2:16" x14ac:dyDescent="0.2">
      <c r="B519" s="825"/>
      <c r="C519" s="827"/>
      <c r="D519" s="828"/>
      <c r="E519" s="828"/>
      <c r="F519" s="346"/>
      <c r="G519" s="198"/>
      <c r="H519" s="25"/>
      <c r="I519" s="25"/>
      <c r="J519" s="25"/>
      <c r="K519" s="25"/>
      <c r="L519" s="25"/>
      <c r="M519" s="25"/>
      <c r="N519" s="25"/>
      <c r="O519" s="25"/>
      <c r="P519" s="530">
        <f t="shared" si="84"/>
        <v>0</v>
      </c>
    </row>
    <row r="520" spans="2:16" x14ac:dyDescent="0.2">
      <c r="B520" s="825"/>
      <c r="C520" s="831" t="s">
        <v>426</v>
      </c>
      <c r="D520" s="832"/>
      <c r="E520" s="832"/>
      <c r="F520" s="346"/>
      <c r="G520" s="198"/>
      <c r="H520" s="25"/>
      <c r="I520" s="25"/>
      <c r="J520" s="25"/>
      <c r="K520" s="25"/>
      <c r="L520" s="25"/>
      <c r="M520" s="25"/>
      <c r="N520" s="25"/>
      <c r="O520" s="25"/>
      <c r="P520" s="530">
        <f t="shared" si="84"/>
        <v>0</v>
      </c>
    </row>
    <row r="521" spans="2:16" x14ac:dyDescent="0.2">
      <c r="B521" s="825"/>
      <c r="C521" s="827"/>
      <c r="D521" s="828"/>
      <c r="E521" s="828"/>
      <c r="F521" s="346"/>
      <c r="G521" s="198"/>
      <c r="H521" s="25"/>
      <c r="I521" s="25"/>
      <c r="J521" s="25"/>
      <c r="K521" s="25"/>
      <c r="L521" s="25"/>
      <c r="M521" s="25"/>
      <c r="N521" s="25"/>
      <c r="O521" s="25"/>
      <c r="P521" s="530">
        <f t="shared" si="84"/>
        <v>0</v>
      </c>
    </row>
    <row r="522" spans="2:16" x14ac:dyDescent="0.2">
      <c r="B522" s="825"/>
      <c r="C522" s="827"/>
      <c r="D522" s="828"/>
      <c r="E522" s="828"/>
      <c r="F522" s="346"/>
      <c r="G522" s="198"/>
      <c r="H522" s="25"/>
      <c r="I522" s="25"/>
      <c r="J522" s="25"/>
      <c r="K522" s="25"/>
      <c r="L522" s="25"/>
      <c r="M522" s="25"/>
      <c r="N522" s="25"/>
      <c r="O522" s="25"/>
      <c r="P522" s="530">
        <f t="shared" si="84"/>
        <v>0</v>
      </c>
    </row>
    <row r="523" spans="2:16" x14ac:dyDescent="0.2">
      <c r="B523" s="825"/>
      <c r="C523" s="827"/>
      <c r="D523" s="828"/>
      <c r="E523" s="828"/>
      <c r="F523" s="346"/>
      <c r="G523" s="198"/>
      <c r="H523" s="25"/>
      <c r="I523" s="25"/>
      <c r="J523" s="25"/>
      <c r="K523" s="25"/>
      <c r="L523" s="25"/>
      <c r="M523" s="25"/>
      <c r="N523" s="25"/>
      <c r="O523" s="25"/>
      <c r="P523" s="530">
        <f t="shared" si="84"/>
        <v>0</v>
      </c>
    </row>
    <row r="524" spans="2:16" x14ac:dyDescent="0.2">
      <c r="B524" s="826"/>
      <c r="C524" s="829"/>
      <c r="D524" s="830"/>
      <c r="E524" s="830"/>
      <c r="F524" s="346"/>
      <c r="G524" s="198"/>
      <c r="H524" s="25"/>
      <c r="I524" s="25"/>
      <c r="J524" s="25"/>
      <c r="K524" s="25"/>
      <c r="L524" s="25"/>
      <c r="M524" s="25"/>
      <c r="N524" s="25"/>
      <c r="O524" s="25"/>
      <c r="P524" s="530">
        <f t="shared" si="84"/>
        <v>0</v>
      </c>
    </row>
    <row r="525" spans="2:16" ht="13.5" thickBot="1" x14ac:dyDescent="0.25">
      <c r="B525" s="822" t="s">
        <v>378</v>
      </c>
      <c r="C525" s="823"/>
      <c r="D525" s="823"/>
      <c r="E525" s="823"/>
      <c r="F525" s="823"/>
      <c r="G525" s="824"/>
      <c r="H525" s="244">
        <f t="shared" ref="H525:P525" si="85">SUM(H515:H524)</f>
        <v>0</v>
      </c>
      <c r="I525" s="244">
        <f t="shared" si="85"/>
        <v>0</v>
      </c>
      <c r="J525" s="244">
        <f t="shared" si="85"/>
        <v>0</v>
      </c>
      <c r="K525" s="244">
        <f t="shared" si="85"/>
        <v>0</v>
      </c>
      <c r="L525" s="244">
        <f t="shared" si="85"/>
        <v>0</v>
      </c>
      <c r="M525" s="244">
        <f t="shared" si="85"/>
        <v>0</v>
      </c>
      <c r="N525" s="244">
        <f t="shared" si="85"/>
        <v>0</v>
      </c>
      <c r="O525" s="244">
        <f t="shared" si="85"/>
        <v>0</v>
      </c>
      <c r="P525" s="659">
        <f t="shared" si="85"/>
        <v>0</v>
      </c>
    </row>
    <row r="526" spans="2:16" ht="13.5" thickTop="1" x14ac:dyDescent="0.2">
      <c r="B526" s="825" t="s">
        <v>611</v>
      </c>
      <c r="C526" s="827" t="s">
        <v>362</v>
      </c>
      <c r="D526" s="828"/>
      <c r="E526" s="828"/>
      <c r="F526" s="349"/>
      <c r="G526" s="350"/>
      <c r="H526" s="222"/>
      <c r="I526" s="222"/>
      <c r="J526" s="222"/>
      <c r="K526" s="222"/>
      <c r="L526" s="222"/>
      <c r="M526" s="222"/>
      <c r="N526" s="222"/>
      <c r="O526" s="222"/>
      <c r="P526" s="656">
        <f t="shared" ref="P526:P535" si="86">SUM(H526:O526)</f>
        <v>0</v>
      </c>
    </row>
    <row r="527" spans="2:16" x14ac:dyDescent="0.2">
      <c r="B527" s="825"/>
      <c r="C527" s="827"/>
      <c r="D527" s="828"/>
      <c r="E527" s="828"/>
      <c r="F527" s="346"/>
      <c r="G527" s="198"/>
      <c r="H527" s="93"/>
      <c r="I527" s="93"/>
      <c r="J527" s="93"/>
      <c r="K527" s="93"/>
      <c r="L527" s="93"/>
      <c r="M527" s="93"/>
      <c r="N527" s="93"/>
      <c r="O527" s="93"/>
      <c r="P527" s="530">
        <f t="shared" si="86"/>
        <v>0</v>
      </c>
    </row>
    <row r="528" spans="2:16" x14ac:dyDescent="0.2">
      <c r="B528" s="825"/>
      <c r="C528" s="827"/>
      <c r="D528" s="828"/>
      <c r="E528" s="828"/>
      <c r="F528" s="346"/>
      <c r="G528" s="198"/>
      <c r="H528" s="93"/>
      <c r="I528" s="93"/>
      <c r="J528" s="93"/>
      <c r="K528" s="93"/>
      <c r="L528" s="93"/>
      <c r="M528" s="93"/>
      <c r="N528" s="93"/>
      <c r="O528" s="93"/>
      <c r="P528" s="530">
        <f t="shared" si="86"/>
        <v>0</v>
      </c>
    </row>
    <row r="529" spans="2:16" x14ac:dyDescent="0.2">
      <c r="B529" s="825"/>
      <c r="C529" s="827"/>
      <c r="D529" s="828"/>
      <c r="E529" s="828"/>
      <c r="F529" s="346"/>
      <c r="G529" s="198"/>
      <c r="H529" s="93"/>
      <c r="I529" s="93"/>
      <c r="J529" s="93"/>
      <c r="K529" s="93"/>
      <c r="L529" s="93"/>
      <c r="M529" s="93"/>
      <c r="N529" s="93"/>
      <c r="O529" s="93"/>
      <c r="P529" s="530">
        <f t="shared" si="86"/>
        <v>0</v>
      </c>
    </row>
    <row r="530" spans="2:16" x14ac:dyDescent="0.2">
      <c r="B530" s="825"/>
      <c r="C530" s="827"/>
      <c r="D530" s="828"/>
      <c r="E530" s="828"/>
      <c r="F530" s="346"/>
      <c r="G530" s="198"/>
      <c r="H530" s="93"/>
      <c r="I530" s="93"/>
      <c r="J530" s="93"/>
      <c r="K530" s="93"/>
      <c r="L530" s="93"/>
      <c r="M530" s="93"/>
      <c r="N530" s="93"/>
      <c r="O530" s="93"/>
      <c r="P530" s="530">
        <f t="shared" si="86"/>
        <v>0</v>
      </c>
    </row>
    <row r="531" spans="2:16" x14ac:dyDescent="0.2">
      <c r="B531" s="825"/>
      <c r="C531" s="827"/>
      <c r="D531" s="828"/>
      <c r="E531" s="828"/>
      <c r="F531" s="346"/>
      <c r="G531" s="198"/>
      <c r="H531" s="93"/>
      <c r="I531" s="93"/>
      <c r="J531" s="93"/>
      <c r="K531" s="93"/>
      <c r="L531" s="93"/>
      <c r="M531" s="93"/>
      <c r="N531" s="93"/>
      <c r="O531" s="93"/>
      <c r="P531" s="530">
        <f t="shared" si="86"/>
        <v>0</v>
      </c>
    </row>
    <row r="532" spans="2:16" x14ac:dyDescent="0.2">
      <c r="B532" s="825"/>
      <c r="C532" s="827"/>
      <c r="D532" s="828"/>
      <c r="E532" s="828"/>
      <c r="F532" s="346"/>
      <c r="G532" s="198"/>
      <c r="H532" s="93"/>
      <c r="I532" s="93"/>
      <c r="J532" s="93"/>
      <c r="K532" s="93"/>
      <c r="L532" s="93"/>
      <c r="M532" s="93"/>
      <c r="N532" s="93"/>
      <c r="O532" s="93"/>
      <c r="P532" s="530">
        <f t="shared" si="86"/>
        <v>0</v>
      </c>
    </row>
    <row r="533" spans="2:16" x14ac:dyDescent="0.2">
      <c r="B533" s="825"/>
      <c r="C533" s="827"/>
      <c r="D533" s="828"/>
      <c r="E533" s="828"/>
      <c r="F533" s="346"/>
      <c r="G533" s="198"/>
      <c r="H533" s="93"/>
      <c r="I533" s="93"/>
      <c r="J533" s="93"/>
      <c r="K533" s="93"/>
      <c r="L533" s="93"/>
      <c r="M533" s="93"/>
      <c r="N533" s="93"/>
      <c r="O533" s="93"/>
      <c r="P533" s="530">
        <f t="shared" si="86"/>
        <v>0</v>
      </c>
    </row>
    <row r="534" spans="2:16" x14ac:dyDescent="0.2">
      <c r="B534" s="825"/>
      <c r="C534" s="827"/>
      <c r="D534" s="828"/>
      <c r="E534" s="828"/>
      <c r="F534" s="346"/>
      <c r="G534" s="198"/>
      <c r="H534" s="93"/>
      <c r="I534" s="93"/>
      <c r="J534" s="93"/>
      <c r="K534" s="93"/>
      <c r="L534" s="93"/>
      <c r="M534" s="93"/>
      <c r="N534" s="93"/>
      <c r="O534" s="93"/>
      <c r="P534" s="530">
        <f t="shared" si="86"/>
        <v>0</v>
      </c>
    </row>
    <row r="535" spans="2:16" x14ac:dyDescent="0.2">
      <c r="B535" s="826"/>
      <c r="C535" s="829"/>
      <c r="D535" s="830"/>
      <c r="E535" s="830"/>
      <c r="F535" s="346"/>
      <c r="G535" s="198"/>
      <c r="H535" s="93"/>
      <c r="I535" s="93"/>
      <c r="J535" s="93"/>
      <c r="K535" s="93"/>
      <c r="L535" s="93"/>
      <c r="M535" s="93"/>
      <c r="N535" s="93"/>
      <c r="O535" s="93"/>
      <c r="P535" s="530">
        <f t="shared" si="86"/>
        <v>0</v>
      </c>
    </row>
    <row r="536" spans="2:16" ht="13.5" thickBot="1" x14ac:dyDescent="0.25">
      <c r="B536" s="822" t="s">
        <v>378</v>
      </c>
      <c r="C536" s="823"/>
      <c r="D536" s="823"/>
      <c r="E536" s="823"/>
      <c r="F536" s="823"/>
      <c r="G536" s="824"/>
      <c r="H536" s="244">
        <f t="shared" ref="H536:P536" si="87">SUM(H526:H535)</f>
        <v>0</v>
      </c>
      <c r="I536" s="244">
        <f t="shared" si="87"/>
        <v>0</v>
      </c>
      <c r="J536" s="244">
        <f t="shared" si="87"/>
        <v>0</v>
      </c>
      <c r="K536" s="244">
        <f t="shared" si="87"/>
        <v>0</v>
      </c>
      <c r="L536" s="244">
        <f t="shared" si="87"/>
        <v>0</v>
      </c>
      <c r="M536" s="244">
        <f t="shared" si="87"/>
        <v>0</v>
      </c>
      <c r="N536" s="244">
        <f t="shared" si="87"/>
        <v>0</v>
      </c>
      <c r="O536" s="244">
        <f t="shared" si="87"/>
        <v>0</v>
      </c>
      <c r="P536" s="659">
        <f t="shared" si="87"/>
        <v>0</v>
      </c>
    </row>
    <row r="537" spans="2:16" ht="13.5" thickTop="1" x14ac:dyDescent="0.2">
      <c r="B537" s="825" t="s">
        <v>615</v>
      </c>
      <c r="C537" s="857" t="s">
        <v>411</v>
      </c>
      <c r="D537" s="858"/>
      <c r="E537" s="858"/>
      <c r="F537" s="349"/>
      <c r="G537" s="350"/>
      <c r="H537" s="240"/>
      <c r="I537" s="240"/>
      <c r="J537" s="240"/>
      <c r="K537" s="240"/>
      <c r="L537" s="240"/>
      <c r="M537" s="240"/>
      <c r="N537" s="240"/>
      <c r="O537" s="240"/>
      <c r="P537" s="656">
        <f t="shared" ref="P537:P576" si="88">SUM(H537:O537)</f>
        <v>0</v>
      </c>
    </row>
    <row r="538" spans="2:16" x14ac:dyDescent="0.2">
      <c r="B538" s="825"/>
      <c r="C538" s="827"/>
      <c r="D538" s="828"/>
      <c r="E538" s="828"/>
      <c r="F538" s="346"/>
      <c r="G538" s="198"/>
      <c r="H538" s="25"/>
      <c r="I538" s="25"/>
      <c r="J538" s="25"/>
      <c r="K538" s="25"/>
      <c r="L538" s="25"/>
      <c r="M538" s="25"/>
      <c r="N538" s="25"/>
      <c r="O538" s="25"/>
      <c r="P538" s="656">
        <f t="shared" si="88"/>
        <v>0</v>
      </c>
    </row>
    <row r="539" spans="2:16" x14ac:dyDescent="0.2">
      <c r="B539" s="825"/>
      <c r="C539" s="827"/>
      <c r="D539" s="828"/>
      <c r="E539" s="828"/>
      <c r="F539" s="346"/>
      <c r="G539" s="198"/>
      <c r="H539" s="25"/>
      <c r="I539" s="25"/>
      <c r="J539" s="25"/>
      <c r="K539" s="25"/>
      <c r="L539" s="25"/>
      <c r="M539" s="25"/>
      <c r="N539" s="25"/>
      <c r="O539" s="25"/>
      <c r="P539" s="656">
        <f t="shared" si="88"/>
        <v>0</v>
      </c>
    </row>
    <row r="540" spans="2:16" x14ac:dyDescent="0.2">
      <c r="B540" s="825"/>
      <c r="C540" s="827"/>
      <c r="D540" s="828"/>
      <c r="E540" s="828"/>
      <c r="F540" s="346"/>
      <c r="G540" s="198"/>
      <c r="H540" s="25"/>
      <c r="I540" s="25"/>
      <c r="J540" s="25"/>
      <c r="K540" s="25"/>
      <c r="L540" s="25"/>
      <c r="M540" s="25"/>
      <c r="N540" s="25"/>
      <c r="O540" s="25"/>
      <c r="P540" s="656">
        <f t="shared" si="88"/>
        <v>0</v>
      </c>
    </row>
    <row r="541" spans="2:16" x14ac:dyDescent="0.2">
      <c r="B541" s="825"/>
      <c r="C541" s="827"/>
      <c r="D541" s="828"/>
      <c r="E541" s="828"/>
      <c r="F541" s="346"/>
      <c r="G541" s="198"/>
      <c r="H541" s="25"/>
      <c r="I541" s="25"/>
      <c r="J541" s="25"/>
      <c r="K541" s="25"/>
      <c r="L541" s="25"/>
      <c r="M541" s="25"/>
      <c r="N541" s="25"/>
      <c r="O541" s="25"/>
      <c r="P541" s="656">
        <f t="shared" si="88"/>
        <v>0</v>
      </c>
    </row>
    <row r="542" spans="2:16" x14ac:dyDescent="0.2">
      <c r="B542" s="825"/>
      <c r="C542" s="831" t="s">
        <v>412</v>
      </c>
      <c r="D542" s="832"/>
      <c r="E542" s="832"/>
      <c r="F542" s="346"/>
      <c r="G542" s="198"/>
      <c r="H542" s="25"/>
      <c r="I542" s="25"/>
      <c r="J542" s="25"/>
      <c r="K542" s="25"/>
      <c r="L542" s="25"/>
      <c r="M542" s="25"/>
      <c r="N542" s="25"/>
      <c r="O542" s="25"/>
      <c r="P542" s="656">
        <f t="shared" si="88"/>
        <v>0</v>
      </c>
    </row>
    <row r="543" spans="2:16" x14ac:dyDescent="0.2">
      <c r="B543" s="825"/>
      <c r="C543" s="827"/>
      <c r="D543" s="828"/>
      <c r="E543" s="828"/>
      <c r="F543" s="346"/>
      <c r="G543" s="198"/>
      <c r="H543" s="25"/>
      <c r="I543" s="25"/>
      <c r="J543" s="25"/>
      <c r="K543" s="25"/>
      <c r="L543" s="25"/>
      <c r="M543" s="25"/>
      <c r="N543" s="25"/>
      <c r="O543" s="25"/>
      <c r="P543" s="656">
        <f t="shared" si="88"/>
        <v>0</v>
      </c>
    </row>
    <row r="544" spans="2:16" x14ac:dyDescent="0.2">
      <c r="B544" s="825"/>
      <c r="C544" s="827"/>
      <c r="D544" s="828"/>
      <c r="E544" s="828"/>
      <c r="F544" s="346"/>
      <c r="G544" s="198"/>
      <c r="H544" s="25"/>
      <c r="I544" s="25"/>
      <c r="J544" s="25"/>
      <c r="K544" s="25"/>
      <c r="L544" s="25"/>
      <c r="M544" s="25"/>
      <c r="N544" s="25"/>
      <c r="O544" s="25"/>
      <c r="P544" s="656">
        <f t="shared" si="88"/>
        <v>0</v>
      </c>
    </row>
    <row r="545" spans="2:16" x14ac:dyDescent="0.2">
      <c r="B545" s="825"/>
      <c r="C545" s="827"/>
      <c r="D545" s="828"/>
      <c r="E545" s="828"/>
      <c r="F545" s="346"/>
      <c r="G545" s="198"/>
      <c r="H545" s="25"/>
      <c r="I545" s="25"/>
      <c r="J545" s="25"/>
      <c r="K545" s="25"/>
      <c r="L545" s="25"/>
      <c r="M545" s="25"/>
      <c r="N545" s="25"/>
      <c r="O545" s="25"/>
      <c r="P545" s="656">
        <f t="shared" si="88"/>
        <v>0</v>
      </c>
    </row>
    <row r="546" spans="2:16" x14ac:dyDescent="0.2">
      <c r="B546" s="825"/>
      <c r="C546" s="829"/>
      <c r="D546" s="830"/>
      <c r="E546" s="830"/>
      <c r="F546" s="346"/>
      <c r="G546" s="198"/>
      <c r="H546" s="25"/>
      <c r="I546" s="25"/>
      <c r="J546" s="25"/>
      <c r="K546" s="25"/>
      <c r="L546" s="25"/>
      <c r="M546" s="25"/>
      <c r="N546" s="25"/>
      <c r="O546" s="25"/>
      <c r="P546" s="656">
        <f t="shared" si="88"/>
        <v>0</v>
      </c>
    </row>
    <row r="547" spans="2:16" x14ac:dyDescent="0.2">
      <c r="B547" s="825"/>
      <c r="C547" s="831" t="s">
        <v>413</v>
      </c>
      <c r="D547" s="832"/>
      <c r="E547" s="832"/>
      <c r="F547" s="346"/>
      <c r="G547" s="198"/>
      <c r="H547" s="25"/>
      <c r="I547" s="25"/>
      <c r="J547" s="25"/>
      <c r="K547" s="25"/>
      <c r="L547" s="25"/>
      <c r="M547" s="25"/>
      <c r="N547" s="25"/>
      <c r="O547" s="25"/>
      <c r="P547" s="656">
        <f t="shared" si="88"/>
        <v>0</v>
      </c>
    </row>
    <row r="548" spans="2:16" x14ac:dyDescent="0.2">
      <c r="B548" s="825"/>
      <c r="C548" s="827"/>
      <c r="D548" s="828"/>
      <c r="E548" s="828"/>
      <c r="F548" s="346"/>
      <c r="G548" s="198"/>
      <c r="H548" s="25"/>
      <c r="I548" s="25"/>
      <c r="J548" s="25"/>
      <c r="K548" s="25"/>
      <c r="L548" s="25"/>
      <c r="M548" s="25"/>
      <c r="N548" s="25"/>
      <c r="O548" s="25"/>
      <c r="P548" s="656">
        <f t="shared" si="88"/>
        <v>0</v>
      </c>
    </row>
    <row r="549" spans="2:16" x14ac:dyDescent="0.2">
      <c r="B549" s="825"/>
      <c r="C549" s="827"/>
      <c r="D549" s="828"/>
      <c r="E549" s="828"/>
      <c r="F549" s="346"/>
      <c r="G549" s="198"/>
      <c r="H549" s="25"/>
      <c r="I549" s="25"/>
      <c r="J549" s="25"/>
      <c r="K549" s="25"/>
      <c r="L549" s="25"/>
      <c r="M549" s="25"/>
      <c r="N549" s="25"/>
      <c r="O549" s="25"/>
      <c r="P549" s="656">
        <f t="shared" si="88"/>
        <v>0</v>
      </c>
    </row>
    <row r="550" spans="2:16" x14ac:dyDescent="0.2">
      <c r="B550" s="825"/>
      <c r="C550" s="827"/>
      <c r="D550" s="828"/>
      <c r="E550" s="828"/>
      <c r="F550" s="346"/>
      <c r="G550" s="198"/>
      <c r="H550" s="25"/>
      <c r="I550" s="25"/>
      <c r="J550" s="25"/>
      <c r="K550" s="25"/>
      <c r="L550" s="25"/>
      <c r="M550" s="25"/>
      <c r="N550" s="25"/>
      <c r="O550" s="25"/>
      <c r="P550" s="656">
        <f t="shared" si="88"/>
        <v>0</v>
      </c>
    </row>
    <row r="551" spans="2:16" x14ac:dyDescent="0.2">
      <c r="B551" s="825"/>
      <c r="C551" s="829"/>
      <c r="D551" s="830"/>
      <c r="E551" s="830"/>
      <c r="F551" s="346"/>
      <c r="G551" s="198"/>
      <c r="H551" s="25"/>
      <c r="I551" s="25"/>
      <c r="J551" s="25"/>
      <c r="K551" s="25"/>
      <c r="L551" s="25"/>
      <c r="M551" s="25"/>
      <c r="N551" s="25"/>
      <c r="O551" s="25"/>
      <c r="P551" s="656">
        <f t="shared" si="88"/>
        <v>0</v>
      </c>
    </row>
    <row r="552" spans="2:16" x14ac:dyDescent="0.2">
      <c r="B552" s="825"/>
      <c r="C552" s="827" t="s">
        <v>414</v>
      </c>
      <c r="D552" s="828"/>
      <c r="E552" s="828"/>
      <c r="F552" s="346"/>
      <c r="G552" s="198"/>
      <c r="H552" s="25"/>
      <c r="I552" s="25"/>
      <c r="J552" s="25"/>
      <c r="K552" s="25"/>
      <c r="L552" s="25"/>
      <c r="M552" s="25"/>
      <c r="N552" s="25"/>
      <c r="O552" s="25"/>
      <c r="P552" s="656">
        <f t="shared" si="88"/>
        <v>0</v>
      </c>
    </row>
    <row r="553" spans="2:16" x14ac:dyDescent="0.2">
      <c r="B553" s="825"/>
      <c r="C553" s="827"/>
      <c r="D553" s="828"/>
      <c r="E553" s="828"/>
      <c r="F553" s="346"/>
      <c r="G553" s="198"/>
      <c r="H553" s="25"/>
      <c r="I553" s="25"/>
      <c r="J553" s="25"/>
      <c r="K553" s="25"/>
      <c r="L553" s="25"/>
      <c r="M553" s="25"/>
      <c r="N553" s="25"/>
      <c r="O553" s="25"/>
      <c r="P553" s="656">
        <f t="shared" si="88"/>
        <v>0</v>
      </c>
    </row>
    <row r="554" spans="2:16" x14ac:dyDescent="0.2">
      <c r="B554" s="825"/>
      <c r="C554" s="827"/>
      <c r="D554" s="828"/>
      <c r="E554" s="828"/>
      <c r="F554" s="346"/>
      <c r="G554" s="198"/>
      <c r="H554" s="25"/>
      <c r="I554" s="25"/>
      <c r="J554" s="25"/>
      <c r="K554" s="25"/>
      <c r="L554" s="25"/>
      <c r="M554" s="25"/>
      <c r="N554" s="25"/>
      <c r="O554" s="25"/>
      <c r="P554" s="656">
        <f t="shared" si="88"/>
        <v>0</v>
      </c>
    </row>
    <row r="555" spans="2:16" x14ac:dyDescent="0.2">
      <c r="B555" s="825"/>
      <c r="C555" s="827"/>
      <c r="D555" s="828"/>
      <c r="E555" s="828"/>
      <c r="F555" s="346"/>
      <c r="G555" s="198"/>
      <c r="H555" s="25"/>
      <c r="I555" s="25"/>
      <c r="J555" s="25"/>
      <c r="K555" s="25"/>
      <c r="L555" s="25"/>
      <c r="M555" s="25"/>
      <c r="N555" s="25"/>
      <c r="O555" s="25"/>
      <c r="P555" s="656">
        <f t="shared" si="88"/>
        <v>0</v>
      </c>
    </row>
    <row r="556" spans="2:16" x14ac:dyDescent="0.2">
      <c r="B556" s="825"/>
      <c r="C556" s="827"/>
      <c r="D556" s="828"/>
      <c r="E556" s="828"/>
      <c r="F556" s="346"/>
      <c r="G556" s="198"/>
      <c r="H556" s="25"/>
      <c r="I556" s="25"/>
      <c r="J556" s="25"/>
      <c r="K556" s="25"/>
      <c r="L556" s="25"/>
      <c r="M556" s="25"/>
      <c r="N556" s="25"/>
      <c r="O556" s="25"/>
      <c r="P556" s="656">
        <f t="shared" si="88"/>
        <v>0</v>
      </c>
    </row>
    <row r="557" spans="2:16" x14ac:dyDescent="0.2">
      <c r="B557" s="825"/>
      <c r="C557" s="831" t="s">
        <v>415</v>
      </c>
      <c r="D557" s="832"/>
      <c r="E557" s="832"/>
      <c r="F557" s="346"/>
      <c r="G557" s="198"/>
      <c r="H557" s="25"/>
      <c r="I557" s="25"/>
      <c r="J557" s="25"/>
      <c r="K557" s="25"/>
      <c r="L557" s="25"/>
      <c r="M557" s="25"/>
      <c r="N557" s="25"/>
      <c r="O557" s="25"/>
      <c r="P557" s="656">
        <f t="shared" si="88"/>
        <v>0</v>
      </c>
    </row>
    <row r="558" spans="2:16" x14ac:dyDescent="0.2">
      <c r="B558" s="825"/>
      <c r="C558" s="827"/>
      <c r="D558" s="828"/>
      <c r="E558" s="828"/>
      <c r="F558" s="346"/>
      <c r="G558" s="198"/>
      <c r="H558" s="25"/>
      <c r="I558" s="25"/>
      <c r="J558" s="25"/>
      <c r="K558" s="25"/>
      <c r="L558" s="25"/>
      <c r="M558" s="25"/>
      <c r="N558" s="25"/>
      <c r="O558" s="25"/>
      <c r="P558" s="656">
        <f t="shared" si="88"/>
        <v>0</v>
      </c>
    </row>
    <row r="559" spans="2:16" x14ac:dyDescent="0.2">
      <c r="B559" s="825"/>
      <c r="C559" s="827"/>
      <c r="D559" s="828"/>
      <c r="E559" s="828"/>
      <c r="F559" s="346"/>
      <c r="G559" s="198"/>
      <c r="H559" s="25"/>
      <c r="I559" s="25"/>
      <c r="J559" s="25"/>
      <c r="K559" s="25"/>
      <c r="L559" s="25"/>
      <c r="M559" s="25"/>
      <c r="N559" s="25"/>
      <c r="O559" s="25"/>
      <c r="P559" s="656">
        <f t="shared" si="88"/>
        <v>0</v>
      </c>
    </row>
    <row r="560" spans="2:16" x14ac:dyDescent="0.2">
      <c r="B560" s="825"/>
      <c r="C560" s="827"/>
      <c r="D560" s="828"/>
      <c r="E560" s="828"/>
      <c r="F560" s="346"/>
      <c r="G560" s="198"/>
      <c r="H560" s="25"/>
      <c r="I560" s="25"/>
      <c r="J560" s="25"/>
      <c r="K560" s="25"/>
      <c r="L560" s="25"/>
      <c r="M560" s="25"/>
      <c r="N560" s="25"/>
      <c r="O560" s="25"/>
      <c r="P560" s="656">
        <f t="shared" si="88"/>
        <v>0</v>
      </c>
    </row>
    <row r="561" spans="2:16" x14ac:dyDescent="0.2">
      <c r="B561" s="825"/>
      <c r="C561" s="829"/>
      <c r="D561" s="830"/>
      <c r="E561" s="830"/>
      <c r="F561" s="346"/>
      <c r="G561" s="198"/>
      <c r="H561" s="25"/>
      <c r="I561" s="25"/>
      <c r="J561" s="25"/>
      <c r="K561" s="25"/>
      <c r="L561" s="25"/>
      <c r="M561" s="25"/>
      <c r="N561" s="25"/>
      <c r="O561" s="25"/>
      <c r="P561" s="530">
        <f t="shared" si="88"/>
        <v>0</v>
      </c>
    </row>
    <row r="562" spans="2:16" x14ac:dyDescent="0.2">
      <c r="B562" s="825"/>
      <c r="C562" s="831" t="s">
        <v>416</v>
      </c>
      <c r="D562" s="832"/>
      <c r="E562" s="832"/>
      <c r="F562" s="346"/>
      <c r="G562" s="198"/>
      <c r="H562" s="25"/>
      <c r="I562" s="25"/>
      <c r="J562" s="25"/>
      <c r="K562" s="25"/>
      <c r="L562" s="25"/>
      <c r="M562" s="25"/>
      <c r="N562" s="25"/>
      <c r="O562" s="25"/>
      <c r="P562" s="530">
        <f t="shared" si="88"/>
        <v>0</v>
      </c>
    </row>
    <row r="563" spans="2:16" x14ac:dyDescent="0.2">
      <c r="B563" s="825"/>
      <c r="C563" s="827"/>
      <c r="D563" s="828"/>
      <c r="E563" s="828"/>
      <c r="F563" s="346"/>
      <c r="G563" s="198"/>
      <c r="H563" s="25"/>
      <c r="I563" s="25"/>
      <c r="J563" s="25"/>
      <c r="K563" s="25"/>
      <c r="L563" s="25"/>
      <c r="M563" s="25"/>
      <c r="N563" s="25"/>
      <c r="O563" s="25"/>
      <c r="P563" s="530">
        <f t="shared" si="88"/>
        <v>0</v>
      </c>
    </row>
    <row r="564" spans="2:16" x14ac:dyDescent="0.2">
      <c r="B564" s="825"/>
      <c r="C564" s="827"/>
      <c r="D564" s="828"/>
      <c r="E564" s="828"/>
      <c r="F564" s="346"/>
      <c r="G564" s="198"/>
      <c r="H564" s="25"/>
      <c r="I564" s="25"/>
      <c r="J564" s="25"/>
      <c r="K564" s="25"/>
      <c r="L564" s="25"/>
      <c r="M564" s="25"/>
      <c r="N564" s="25"/>
      <c r="O564" s="25"/>
      <c r="P564" s="530">
        <f t="shared" si="88"/>
        <v>0</v>
      </c>
    </row>
    <row r="565" spans="2:16" x14ac:dyDescent="0.2">
      <c r="B565" s="825"/>
      <c r="C565" s="827"/>
      <c r="D565" s="828"/>
      <c r="E565" s="828"/>
      <c r="F565" s="346"/>
      <c r="G565" s="198"/>
      <c r="H565" s="25"/>
      <c r="I565" s="25"/>
      <c r="J565" s="25"/>
      <c r="K565" s="25"/>
      <c r="L565" s="25"/>
      <c r="M565" s="25"/>
      <c r="N565" s="25"/>
      <c r="O565" s="25"/>
      <c r="P565" s="530">
        <f t="shared" si="88"/>
        <v>0</v>
      </c>
    </row>
    <row r="566" spans="2:16" x14ac:dyDescent="0.2">
      <c r="B566" s="825"/>
      <c r="C566" s="829"/>
      <c r="D566" s="830"/>
      <c r="E566" s="830"/>
      <c r="F566" s="346"/>
      <c r="G566" s="198"/>
      <c r="H566" s="25"/>
      <c r="I566" s="25"/>
      <c r="J566" s="25"/>
      <c r="K566" s="25"/>
      <c r="L566" s="25"/>
      <c r="M566" s="25"/>
      <c r="N566" s="25"/>
      <c r="O566" s="25"/>
      <c r="P566" s="530">
        <f t="shared" si="88"/>
        <v>0</v>
      </c>
    </row>
    <row r="567" spans="2:16" x14ac:dyDescent="0.2">
      <c r="B567" s="825"/>
      <c r="C567" s="827" t="s">
        <v>418</v>
      </c>
      <c r="D567" s="828"/>
      <c r="E567" s="828"/>
      <c r="F567" s="346"/>
      <c r="G567" s="198"/>
      <c r="H567" s="25"/>
      <c r="I567" s="25"/>
      <c r="J567" s="25"/>
      <c r="K567" s="25"/>
      <c r="L567" s="25"/>
      <c r="M567" s="25"/>
      <c r="N567" s="25"/>
      <c r="O567" s="25"/>
      <c r="P567" s="530">
        <f t="shared" si="88"/>
        <v>0</v>
      </c>
    </row>
    <row r="568" spans="2:16" x14ac:dyDescent="0.2">
      <c r="B568" s="825"/>
      <c r="C568" s="827"/>
      <c r="D568" s="828"/>
      <c r="E568" s="828"/>
      <c r="F568" s="346"/>
      <c r="G568" s="198"/>
      <c r="H568" s="25"/>
      <c r="I568" s="25"/>
      <c r="J568" s="25"/>
      <c r="K568" s="25"/>
      <c r="L568" s="25"/>
      <c r="M568" s="25"/>
      <c r="N568" s="25"/>
      <c r="O568" s="25"/>
      <c r="P568" s="530">
        <f t="shared" si="88"/>
        <v>0</v>
      </c>
    </row>
    <row r="569" spans="2:16" x14ac:dyDescent="0.2">
      <c r="B569" s="825"/>
      <c r="C569" s="827"/>
      <c r="D569" s="828"/>
      <c r="E569" s="828"/>
      <c r="F569" s="346"/>
      <c r="G569" s="198"/>
      <c r="H569" s="25"/>
      <c r="I569" s="25"/>
      <c r="J569" s="25"/>
      <c r="K569" s="25"/>
      <c r="L569" s="25"/>
      <c r="M569" s="25"/>
      <c r="N569" s="25"/>
      <c r="O569" s="25"/>
      <c r="P569" s="530">
        <f t="shared" si="88"/>
        <v>0</v>
      </c>
    </row>
    <row r="570" spans="2:16" x14ac:dyDescent="0.2">
      <c r="B570" s="825"/>
      <c r="C570" s="827"/>
      <c r="D570" s="828"/>
      <c r="E570" s="828"/>
      <c r="F570" s="346"/>
      <c r="G570" s="198"/>
      <c r="H570" s="25"/>
      <c r="I570" s="25"/>
      <c r="J570" s="25"/>
      <c r="K570" s="25"/>
      <c r="L570" s="25"/>
      <c r="M570" s="25"/>
      <c r="N570" s="25"/>
      <c r="O570" s="25"/>
      <c r="P570" s="530">
        <f t="shared" si="88"/>
        <v>0</v>
      </c>
    </row>
    <row r="571" spans="2:16" x14ac:dyDescent="0.2">
      <c r="B571" s="825"/>
      <c r="C571" s="827"/>
      <c r="D571" s="828"/>
      <c r="E571" s="828"/>
      <c r="F571" s="346"/>
      <c r="G571" s="198"/>
      <c r="H571" s="25"/>
      <c r="I571" s="25"/>
      <c r="J571" s="25"/>
      <c r="K571" s="25"/>
      <c r="L571" s="25"/>
      <c r="M571" s="25"/>
      <c r="N571" s="25"/>
      <c r="O571" s="25"/>
      <c r="P571" s="530">
        <f t="shared" si="88"/>
        <v>0</v>
      </c>
    </row>
    <row r="572" spans="2:16" x14ac:dyDescent="0.2">
      <c r="B572" s="825"/>
      <c r="C572" s="831" t="s">
        <v>417</v>
      </c>
      <c r="D572" s="832"/>
      <c r="E572" s="832"/>
      <c r="F572" s="346"/>
      <c r="G572" s="198"/>
      <c r="H572" s="25"/>
      <c r="I572" s="25"/>
      <c r="J572" s="25"/>
      <c r="K572" s="25"/>
      <c r="L572" s="25"/>
      <c r="M572" s="25"/>
      <c r="N572" s="25"/>
      <c r="O572" s="25"/>
      <c r="P572" s="530">
        <f t="shared" si="88"/>
        <v>0</v>
      </c>
    </row>
    <row r="573" spans="2:16" x14ac:dyDescent="0.2">
      <c r="B573" s="825"/>
      <c r="C573" s="827"/>
      <c r="D573" s="828"/>
      <c r="E573" s="828"/>
      <c r="F573" s="346"/>
      <c r="G573" s="198"/>
      <c r="H573" s="25"/>
      <c r="I573" s="25"/>
      <c r="J573" s="25"/>
      <c r="K573" s="25"/>
      <c r="L573" s="25"/>
      <c r="M573" s="25"/>
      <c r="N573" s="25"/>
      <c r="O573" s="25"/>
      <c r="P573" s="530">
        <f t="shared" si="88"/>
        <v>0</v>
      </c>
    </row>
    <row r="574" spans="2:16" x14ac:dyDescent="0.2">
      <c r="B574" s="825"/>
      <c r="C574" s="827"/>
      <c r="D574" s="828"/>
      <c r="E574" s="828"/>
      <c r="F574" s="346"/>
      <c r="G574" s="198"/>
      <c r="H574" s="25"/>
      <c r="I574" s="25"/>
      <c r="J574" s="25"/>
      <c r="K574" s="25"/>
      <c r="L574" s="25"/>
      <c r="M574" s="25"/>
      <c r="N574" s="25"/>
      <c r="O574" s="25"/>
      <c r="P574" s="530">
        <f t="shared" si="88"/>
        <v>0</v>
      </c>
    </row>
    <row r="575" spans="2:16" x14ac:dyDescent="0.2">
      <c r="B575" s="825"/>
      <c r="C575" s="827"/>
      <c r="D575" s="828"/>
      <c r="E575" s="828"/>
      <c r="F575" s="346"/>
      <c r="G575" s="198"/>
      <c r="H575" s="25"/>
      <c r="I575" s="25"/>
      <c r="J575" s="25"/>
      <c r="K575" s="25"/>
      <c r="L575" s="25"/>
      <c r="M575" s="25"/>
      <c r="N575" s="25"/>
      <c r="O575" s="25"/>
      <c r="P575" s="530">
        <f t="shared" si="88"/>
        <v>0</v>
      </c>
    </row>
    <row r="576" spans="2:16" x14ac:dyDescent="0.2">
      <c r="B576" s="826"/>
      <c r="C576" s="829"/>
      <c r="D576" s="830"/>
      <c r="E576" s="830"/>
      <c r="F576" s="346"/>
      <c r="G576" s="198"/>
      <c r="H576" s="25"/>
      <c r="I576" s="25"/>
      <c r="J576" s="25"/>
      <c r="K576" s="25"/>
      <c r="L576" s="25"/>
      <c r="M576" s="25"/>
      <c r="N576" s="25"/>
      <c r="O576" s="25"/>
      <c r="P576" s="530">
        <f t="shared" si="88"/>
        <v>0</v>
      </c>
    </row>
    <row r="577" spans="2:18" ht="13.5" thickBot="1" x14ac:dyDescent="0.25">
      <c r="B577" s="822" t="s">
        <v>378</v>
      </c>
      <c r="C577" s="823"/>
      <c r="D577" s="823"/>
      <c r="E577" s="823"/>
      <c r="F577" s="823"/>
      <c r="G577" s="824"/>
      <c r="H577" s="244">
        <f t="shared" ref="H577:O577" si="89">SUM(H537:H576)</f>
        <v>0</v>
      </c>
      <c r="I577" s="244">
        <f t="shared" si="89"/>
        <v>0</v>
      </c>
      <c r="J577" s="244">
        <f t="shared" si="89"/>
        <v>0</v>
      </c>
      <c r="K577" s="244">
        <f t="shared" si="89"/>
        <v>0</v>
      </c>
      <c r="L577" s="244">
        <f t="shared" si="89"/>
        <v>0</v>
      </c>
      <c r="M577" s="244">
        <f t="shared" si="89"/>
        <v>0</v>
      </c>
      <c r="N577" s="244">
        <f t="shared" si="89"/>
        <v>0</v>
      </c>
      <c r="O577" s="244">
        <f t="shared" si="89"/>
        <v>0</v>
      </c>
      <c r="P577" s="659">
        <f>SUM(P537:P576)</f>
        <v>0</v>
      </c>
    </row>
    <row r="578" spans="2:18" ht="13.5" thickTop="1" x14ac:dyDescent="0.2">
      <c r="B578" s="825" t="s">
        <v>617</v>
      </c>
      <c r="C578" s="827" t="s">
        <v>421</v>
      </c>
      <c r="D578" s="828"/>
      <c r="E578" s="828"/>
      <c r="F578" s="349"/>
      <c r="G578" s="350"/>
      <c r="H578" s="240"/>
      <c r="I578" s="240"/>
      <c r="J578" s="240"/>
      <c r="K578" s="240"/>
      <c r="L578" s="240"/>
      <c r="M578" s="240"/>
      <c r="N578" s="240"/>
      <c r="O578" s="240"/>
      <c r="P578" s="656">
        <f t="shared" ref="P578:P587" si="90">SUM(H578:O578)</f>
        <v>0</v>
      </c>
    </row>
    <row r="579" spans="2:18" x14ac:dyDescent="0.2">
      <c r="B579" s="825"/>
      <c r="C579" s="827"/>
      <c r="D579" s="828"/>
      <c r="E579" s="828"/>
      <c r="F579" s="346"/>
      <c r="G579" s="198"/>
      <c r="H579" s="25"/>
      <c r="I579" s="25"/>
      <c r="J579" s="25"/>
      <c r="K579" s="25"/>
      <c r="L579" s="25"/>
      <c r="M579" s="25"/>
      <c r="N579" s="25"/>
      <c r="O579" s="25"/>
      <c r="P579" s="530">
        <f t="shared" si="90"/>
        <v>0</v>
      </c>
    </row>
    <row r="580" spans="2:18" x14ac:dyDescent="0.2">
      <c r="B580" s="825"/>
      <c r="C580" s="827"/>
      <c r="D580" s="828"/>
      <c r="E580" s="828"/>
      <c r="F580" s="346"/>
      <c r="G580" s="198"/>
      <c r="H580" s="25"/>
      <c r="I580" s="25"/>
      <c r="J580" s="25"/>
      <c r="K580" s="25"/>
      <c r="L580" s="25"/>
      <c r="M580" s="25"/>
      <c r="N580" s="25"/>
      <c r="O580" s="25"/>
      <c r="P580" s="530">
        <f t="shared" si="90"/>
        <v>0</v>
      </c>
    </row>
    <row r="581" spans="2:18" x14ac:dyDescent="0.2">
      <c r="B581" s="825"/>
      <c r="C581" s="827"/>
      <c r="D581" s="828"/>
      <c r="E581" s="828"/>
      <c r="F581" s="346"/>
      <c r="G581" s="198"/>
      <c r="H581" s="25"/>
      <c r="I581" s="25"/>
      <c r="J581" s="25"/>
      <c r="K581" s="25"/>
      <c r="L581" s="25"/>
      <c r="M581" s="25"/>
      <c r="N581" s="25"/>
      <c r="O581" s="25"/>
      <c r="P581" s="530">
        <f t="shared" si="90"/>
        <v>0</v>
      </c>
    </row>
    <row r="582" spans="2:18" x14ac:dyDescent="0.2">
      <c r="B582" s="825"/>
      <c r="C582" s="827"/>
      <c r="D582" s="828"/>
      <c r="E582" s="828"/>
      <c r="F582" s="346"/>
      <c r="G582" s="198"/>
      <c r="H582" s="25"/>
      <c r="I582" s="25"/>
      <c r="J582" s="25"/>
      <c r="K582" s="25"/>
      <c r="L582" s="25"/>
      <c r="M582" s="25"/>
      <c r="N582" s="25"/>
      <c r="O582" s="25"/>
      <c r="P582" s="530">
        <f t="shared" si="90"/>
        <v>0</v>
      </c>
    </row>
    <row r="583" spans="2:18" x14ac:dyDescent="0.2">
      <c r="B583" s="825"/>
      <c r="C583" s="831" t="s">
        <v>422</v>
      </c>
      <c r="D583" s="832"/>
      <c r="E583" s="832"/>
      <c r="F583" s="346"/>
      <c r="G583" s="198"/>
      <c r="H583" s="25"/>
      <c r="I583" s="25"/>
      <c r="J583" s="25"/>
      <c r="K583" s="25"/>
      <c r="L583" s="25"/>
      <c r="M583" s="25"/>
      <c r="N583" s="25"/>
      <c r="O583" s="25"/>
      <c r="P583" s="530">
        <f t="shared" si="90"/>
        <v>0</v>
      </c>
    </row>
    <row r="584" spans="2:18" x14ac:dyDescent="0.2">
      <c r="B584" s="825"/>
      <c r="C584" s="827"/>
      <c r="D584" s="828"/>
      <c r="E584" s="828"/>
      <c r="F584" s="346"/>
      <c r="G584" s="198"/>
      <c r="H584" s="25"/>
      <c r="I584" s="25"/>
      <c r="J584" s="25"/>
      <c r="K584" s="25"/>
      <c r="L584" s="25"/>
      <c r="M584" s="25"/>
      <c r="N584" s="25"/>
      <c r="O584" s="25"/>
      <c r="P584" s="530">
        <f t="shared" si="90"/>
        <v>0</v>
      </c>
    </row>
    <row r="585" spans="2:18" x14ac:dyDescent="0.2">
      <c r="B585" s="825"/>
      <c r="C585" s="827"/>
      <c r="D585" s="828"/>
      <c r="E585" s="828"/>
      <c r="F585" s="346"/>
      <c r="G585" s="198"/>
      <c r="H585" s="25"/>
      <c r="I585" s="25"/>
      <c r="J585" s="25"/>
      <c r="K585" s="25"/>
      <c r="L585" s="25"/>
      <c r="M585" s="25"/>
      <c r="N585" s="25"/>
      <c r="O585" s="25"/>
      <c r="P585" s="530">
        <f t="shared" si="90"/>
        <v>0</v>
      </c>
    </row>
    <row r="586" spans="2:18" x14ac:dyDescent="0.2">
      <c r="B586" s="825"/>
      <c r="C586" s="827"/>
      <c r="D586" s="828"/>
      <c r="E586" s="828"/>
      <c r="F586" s="346"/>
      <c r="G586" s="198"/>
      <c r="H586" s="25"/>
      <c r="I586" s="25"/>
      <c r="J586" s="25"/>
      <c r="K586" s="25"/>
      <c r="L586" s="25"/>
      <c r="M586" s="25"/>
      <c r="N586" s="25"/>
      <c r="O586" s="25"/>
      <c r="P586" s="530">
        <f t="shared" si="90"/>
        <v>0</v>
      </c>
    </row>
    <row r="587" spans="2:18" x14ac:dyDescent="0.2">
      <c r="B587" s="826"/>
      <c r="C587" s="829"/>
      <c r="D587" s="830"/>
      <c r="E587" s="830"/>
      <c r="F587" s="346"/>
      <c r="G587" s="198"/>
      <c r="H587" s="25"/>
      <c r="I587" s="25"/>
      <c r="J587" s="25"/>
      <c r="K587" s="25"/>
      <c r="L587" s="25"/>
      <c r="M587" s="25"/>
      <c r="N587" s="25"/>
      <c r="O587" s="25"/>
      <c r="P587" s="530">
        <f t="shared" si="90"/>
        <v>0</v>
      </c>
    </row>
    <row r="588" spans="2:18" ht="13.5" thickBot="1" x14ac:dyDescent="0.25">
      <c r="B588" s="822" t="s">
        <v>378</v>
      </c>
      <c r="C588" s="823"/>
      <c r="D588" s="823"/>
      <c r="E588" s="823"/>
      <c r="F588" s="823"/>
      <c r="G588" s="824"/>
      <c r="H588" s="244">
        <f t="shared" ref="H588:P588" si="91">SUM(H578:H587)</f>
        <v>0</v>
      </c>
      <c r="I588" s="244">
        <f t="shared" si="91"/>
        <v>0</v>
      </c>
      <c r="J588" s="244">
        <f t="shared" si="91"/>
        <v>0</v>
      </c>
      <c r="K588" s="244">
        <f t="shared" si="91"/>
        <v>0</v>
      </c>
      <c r="L588" s="244">
        <f t="shared" si="91"/>
        <v>0</v>
      </c>
      <c r="M588" s="244">
        <f t="shared" si="91"/>
        <v>0</v>
      </c>
      <c r="N588" s="244">
        <f t="shared" si="91"/>
        <v>0</v>
      </c>
      <c r="O588" s="244">
        <f t="shared" si="91"/>
        <v>0</v>
      </c>
      <c r="P588" s="659">
        <f t="shared" si="91"/>
        <v>0</v>
      </c>
    </row>
    <row r="589" spans="2:18" ht="13.5" thickTop="1" x14ac:dyDescent="0.2">
      <c r="B589" s="825" t="s">
        <v>618</v>
      </c>
      <c r="C589" s="827" t="s">
        <v>423</v>
      </c>
      <c r="D589" s="828"/>
      <c r="E589" s="828"/>
      <c r="F589" s="349"/>
      <c r="G589" s="350"/>
      <c r="H589" s="240"/>
      <c r="I589" s="240"/>
      <c r="J589" s="240"/>
      <c r="K589" s="240"/>
      <c r="L589" s="240"/>
      <c r="M589" s="240"/>
      <c r="N589" s="240"/>
      <c r="O589" s="240"/>
      <c r="P589" s="656">
        <f t="shared" ref="P589:P598" si="92">SUM(H589:O589)</f>
        <v>0</v>
      </c>
    </row>
    <row r="590" spans="2:18" x14ac:dyDescent="0.2">
      <c r="B590" s="825"/>
      <c r="C590" s="827"/>
      <c r="D590" s="828"/>
      <c r="E590" s="828"/>
      <c r="F590" s="346"/>
      <c r="G590" s="198"/>
      <c r="H590" s="25"/>
      <c r="I590" s="25"/>
      <c r="J590" s="25"/>
      <c r="K590" s="25"/>
      <c r="L590" s="25"/>
      <c r="M590" s="25"/>
      <c r="N590" s="25"/>
      <c r="O590" s="25"/>
      <c r="P590" s="530">
        <f t="shared" si="92"/>
        <v>0</v>
      </c>
      <c r="R590" s="236"/>
    </row>
    <row r="591" spans="2:18" x14ac:dyDescent="0.2">
      <c r="B591" s="825"/>
      <c r="C591" s="827"/>
      <c r="D591" s="828"/>
      <c r="E591" s="828"/>
      <c r="F591" s="346"/>
      <c r="G591" s="198"/>
      <c r="H591" s="25"/>
      <c r="I591" s="25"/>
      <c r="J591" s="25"/>
      <c r="K591" s="25"/>
      <c r="L591" s="25"/>
      <c r="M591" s="25"/>
      <c r="N591" s="25"/>
      <c r="O591" s="25"/>
      <c r="P591" s="530">
        <f t="shared" si="92"/>
        <v>0</v>
      </c>
      <c r="R591" s="236"/>
    </row>
    <row r="592" spans="2:18" x14ac:dyDescent="0.2">
      <c r="B592" s="825"/>
      <c r="C592" s="827"/>
      <c r="D592" s="828"/>
      <c r="E592" s="828"/>
      <c r="F592" s="346"/>
      <c r="G592" s="198"/>
      <c r="H592" s="25"/>
      <c r="I592" s="25"/>
      <c r="J592" s="25"/>
      <c r="K592" s="25"/>
      <c r="L592" s="25"/>
      <c r="M592" s="25"/>
      <c r="N592" s="25"/>
      <c r="O592" s="25"/>
      <c r="P592" s="530">
        <f t="shared" si="92"/>
        <v>0</v>
      </c>
      <c r="R592" s="236"/>
    </row>
    <row r="593" spans="2:18" x14ac:dyDescent="0.2">
      <c r="B593" s="825"/>
      <c r="C593" s="827"/>
      <c r="D593" s="828"/>
      <c r="E593" s="828"/>
      <c r="F593" s="346"/>
      <c r="G593" s="198"/>
      <c r="H593" s="25"/>
      <c r="I593" s="25"/>
      <c r="J593" s="25"/>
      <c r="K593" s="25"/>
      <c r="L593" s="25"/>
      <c r="M593" s="25"/>
      <c r="N593" s="25"/>
      <c r="O593" s="25"/>
      <c r="P593" s="530">
        <f t="shared" si="92"/>
        <v>0</v>
      </c>
      <c r="R593" s="236"/>
    </row>
    <row r="594" spans="2:18" x14ac:dyDescent="0.2">
      <c r="B594" s="825"/>
      <c r="C594" s="831" t="s">
        <v>424</v>
      </c>
      <c r="D594" s="832"/>
      <c r="E594" s="832"/>
      <c r="F594" s="346"/>
      <c r="G594" s="198"/>
      <c r="H594" s="25"/>
      <c r="I594" s="25"/>
      <c r="J594" s="25"/>
      <c r="K594" s="25"/>
      <c r="L594" s="25"/>
      <c r="M594" s="25"/>
      <c r="N594" s="25"/>
      <c r="O594" s="25"/>
      <c r="P594" s="530">
        <f t="shared" si="92"/>
        <v>0</v>
      </c>
      <c r="R594" s="236"/>
    </row>
    <row r="595" spans="2:18" x14ac:dyDescent="0.2">
      <c r="B595" s="825"/>
      <c r="C595" s="827"/>
      <c r="D595" s="828"/>
      <c r="E595" s="828"/>
      <c r="F595" s="346"/>
      <c r="G595" s="198"/>
      <c r="H595" s="25"/>
      <c r="I595" s="25"/>
      <c r="J595" s="25"/>
      <c r="K595" s="25"/>
      <c r="L595" s="25"/>
      <c r="M595" s="25"/>
      <c r="N595" s="25"/>
      <c r="O595" s="25"/>
      <c r="P595" s="530">
        <f t="shared" si="92"/>
        <v>0</v>
      </c>
      <c r="R595" s="236"/>
    </row>
    <row r="596" spans="2:18" x14ac:dyDescent="0.2">
      <c r="B596" s="825"/>
      <c r="C596" s="827"/>
      <c r="D596" s="828"/>
      <c r="E596" s="828"/>
      <c r="F596" s="346"/>
      <c r="G596" s="198"/>
      <c r="H596" s="25"/>
      <c r="I596" s="25"/>
      <c r="J596" s="25"/>
      <c r="K596" s="25"/>
      <c r="L596" s="25"/>
      <c r="M596" s="25"/>
      <c r="N596" s="25"/>
      <c r="O596" s="25"/>
      <c r="P596" s="530">
        <f t="shared" si="92"/>
        <v>0</v>
      </c>
    </row>
    <row r="597" spans="2:18" x14ac:dyDescent="0.2">
      <c r="B597" s="825"/>
      <c r="C597" s="827"/>
      <c r="D597" s="828"/>
      <c r="E597" s="828"/>
      <c r="F597" s="346"/>
      <c r="G597" s="198"/>
      <c r="H597" s="25"/>
      <c r="I597" s="25"/>
      <c r="J597" s="25"/>
      <c r="K597" s="25"/>
      <c r="L597" s="25"/>
      <c r="M597" s="25"/>
      <c r="N597" s="25"/>
      <c r="O597" s="25"/>
      <c r="P597" s="530">
        <f t="shared" si="92"/>
        <v>0</v>
      </c>
    </row>
    <row r="598" spans="2:18" x14ac:dyDescent="0.2">
      <c r="B598" s="826"/>
      <c r="C598" s="829"/>
      <c r="D598" s="830"/>
      <c r="E598" s="830"/>
      <c r="F598" s="346"/>
      <c r="G598" s="198"/>
      <c r="H598" s="25"/>
      <c r="I598" s="25"/>
      <c r="J598" s="25"/>
      <c r="K598" s="25"/>
      <c r="L598" s="25"/>
      <c r="M598" s="25"/>
      <c r="N598" s="25"/>
      <c r="O598" s="25"/>
      <c r="P598" s="530">
        <f t="shared" si="92"/>
        <v>0</v>
      </c>
    </row>
    <row r="599" spans="2:18" ht="13.5" thickBot="1" x14ac:dyDescent="0.25">
      <c r="B599" s="822" t="s">
        <v>378</v>
      </c>
      <c r="C599" s="823"/>
      <c r="D599" s="823"/>
      <c r="E599" s="823"/>
      <c r="F599" s="823"/>
      <c r="G599" s="824"/>
      <c r="H599" s="244">
        <f t="shared" ref="H599:P599" si="93">SUM(H589:H598)</f>
        <v>0</v>
      </c>
      <c r="I599" s="244">
        <f t="shared" si="93"/>
        <v>0</v>
      </c>
      <c r="J599" s="244">
        <f t="shared" si="93"/>
        <v>0</v>
      </c>
      <c r="K599" s="244">
        <f t="shared" si="93"/>
        <v>0</v>
      </c>
      <c r="L599" s="244">
        <f t="shared" si="93"/>
        <v>0</v>
      </c>
      <c r="M599" s="244">
        <f t="shared" si="93"/>
        <v>0</v>
      </c>
      <c r="N599" s="244">
        <f t="shared" si="93"/>
        <v>0</v>
      </c>
      <c r="O599" s="244">
        <f t="shared" si="93"/>
        <v>0</v>
      </c>
      <c r="P599" s="659">
        <f t="shared" si="93"/>
        <v>0</v>
      </c>
    </row>
    <row r="600" spans="2:18" ht="13.5" thickTop="1" x14ac:dyDescent="0.2">
      <c r="B600" s="825" t="s">
        <v>571</v>
      </c>
      <c r="C600" s="827" t="s">
        <v>348</v>
      </c>
      <c r="D600" s="828"/>
      <c r="E600" s="828"/>
      <c r="F600" s="349"/>
      <c r="G600" s="350"/>
      <c r="H600" s="222"/>
      <c r="I600" s="222"/>
      <c r="J600" s="222"/>
      <c r="K600" s="222"/>
      <c r="L600" s="222"/>
      <c r="M600" s="222"/>
      <c r="N600" s="222"/>
      <c r="O600" s="222"/>
      <c r="P600" s="656">
        <f t="shared" ref="P600:P609" si="94">SUM(H600:O600)</f>
        <v>0</v>
      </c>
    </row>
    <row r="601" spans="2:18" x14ac:dyDescent="0.2">
      <c r="B601" s="825"/>
      <c r="C601" s="827"/>
      <c r="D601" s="828"/>
      <c r="E601" s="828"/>
      <c r="F601" s="346"/>
      <c r="G601" s="198"/>
      <c r="H601" s="93"/>
      <c r="I601" s="93"/>
      <c r="J601" s="93"/>
      <c r="K601" s="93"/>
      <c r="L601" s="93"/>
      <c r="M601" s="93"/>
      <c r="N601" s="93"/>
      <c r="O601" s="93"/>
      <c r="P601" s="530">
        <f t="shared" si="94"/>
        <v>0</v>
      </c>
    </row>
    <row r="602" spans="2:18" x14ac:dyDescent="0.2">
      <c r="B602" s="825"/>
      <c r="C602" s="827"/>
      <c r="D602" s="828"/>
      <c r="E602" s="828"/>
      <c r="F602" s="346"/>
      <c r="G602" s="198"/>
      <c r="H602" s="93"/>
      <c r="I602" s="93"/>
      <c r="J602" s="93"/>
      <c r="K602" s="93"/>
      <c r="L602" s="93"/>
      <c r="M602" s="93"/>
      <c r="N602" s="93"/>
      <c r="O602" s="93"/>
      <c r="P602" s="530">
        <f t="shared" si="94"/>
        <v>0</v>
      </c>
    </row>
    <row r="603" spans="2:18" x14ac:dyDescent="0.2">
      <c r="B603" s="825"/>
      <c r="C603" s="827"/>
      <c r="D603" s="828"/>
      <c r="E603" s="828"/>
      <c r="F603" s="346"/>
      <c r="G603" s="198"/>
      <c r="H603" s="93"/>
      <c r="I603" s="93"/>
      <c r="J603" s="93"/>
      <c r="K603" s="93"/>
      <c r="L603" s="93"/>
      <c r="M603" s="93"/>
      <c r="N603" s="93"/>
      <c r="O603" s="93"/>
      <c r="P603" s="530">
        <f t="shared" si="94"/>
        <v>0</v>
      </c>
    </row>
    <row r="604" spans="2:18" x14ac:dyDescent="0.2">
      <c r="B604" s="825"/>
      <c r="C604" s="827"/>
      <c r="D604" s="828"/>
      <c r="E604" s="828"/>
      <c r="F604" s="346"/>
      <c r="G604" s="198"/>
      <c r="H604" s="93"/>
      <c r="I604" s="93"/>
      <c r="J604" s="93"/>
      <c r="K604" s="93"/>
      <c r="L604" s="93"/>
      <c r="M604" s="93"/>
      <c r="N604" s="93"/>
      <c r="O604" s="93"/>
      <c r="P604" s="530">
        <f t="shared" si="94"/>
        <v>0</v>
      </c>
    </row>
    <row r="605" spans="2:18" x14ac:dyDescent="0.2">
      <c r="B605" s="825"/>
      <c r="C605" s="827"/>
      <c r="D605" s="828"/>
      <c r="E605" s="828"/>
      <c r="F605" s="346"/>
      <c r="G605" s="198"/>
      <c r="H605" s="93"/>
      <c r="I605" s="93"/>
      <c r="J605" s="93"/>
      <c r="K605" s="93"/>
      <c r="L605" s="93"/>
      <c r="M605" s="93"/>
      <c r="N605" s="93"/>
      <c r="O605" s="93"/>
      <c r="P605" s="530">
        <f t="shared" si="94"/>
        <v>0</v>
      </c>
    </row>
    <row r="606" spans="2:18" x14ac:dyDescent="0.2">
      <c r="B606" s="825"/>
      <c r="C606" s="827"/>
      <c r="D606" s="828"/>
      <c r="E606" s="828"/>
      <c r="F606" s="346"/>
      <c r="G606" s="198"/>
      <c r="H606" s="93"/>
      <c r="I606" s="93"/>
      <c r="J606" s="93"/>
      <c r="K606" s="93"/>
      <c r="L606" s="93"/>
      <c r="M606" s="93"/>
      <c r="N606" s="93"/>
      <c r="O606" s="93"/>
      <c r="P606" s="530">
        <f t="shared" si="94"/>
        <v>0</v>
      </c>
    </row>
    <row r="607" spans="2:18" x14ac:dyDescent="0.2">
      <c r="B607" s="825"/>
      <c r="C607" s="827"/>
      <c r="D607" s="828"/>
      <c r="E607" s="828"/>
      <c r="F607" s="346"/>
      <c r="G607" s="198"/>
      <c r="H607" s="93"/>
      <c r="I607" s="93"/>
      <c r="J607" s="93"/>
      <c r="K607" s="93"/>
      <c r="L607" s="93"/>
      <c r="M607" s="93"/>
      <c r="N607" s="93"/>
      <c r="O607" s="93"/>
      <c r="P607" s="530">
        <f t="shared" si="94"/>
        <v>0</v>
      </c>
    </row>
    <row r="608" spans="2:18" x14ac:dyDescent="0.2">
      <c r="B608" s="825"/>
      <c r="C608" s="827"/>
      <c r="D608" s="828"/>
      <c r="E608" s="828"/>
      <c r="F608" s="346"/>
      <c r="G608" s="198"/>
      <c r="H608" s="93"/>
      <c r="I608" s="93"/>
      <c r="J608" s="93"/>
      <c r="K608" s="93"/>
      <c r="L608" s="93"/>
      <c r="M608" s="93"/>
      <c r="N608" s="93"/>
      <c r="O608" s="93"/>
      <c r="P608" s="530">
        <f t="shared" si="94"/>
        <v>0</v>
      </c>
    </row>
    <row r="609" spans="2:16" x14ac:dyDescent="0.2">
      <c r="B609" s="826"/>
      <c r="C609" s="829"/>
      <c r="D609" s="830"/>
      <c r="E609" s="830"/>
      <c r="F609" s="346"/>
      <c r="G609" s="198"/>
      <c r="H609" s="93"/>
      <c r="I609" s="93"/>
      <c r="J609" s="93"/>
      <c r="K609" s="93"/>
      <c r="L609" s="93"/>
      <c r="M609" s="93"/>
      <c r="N609" s="93"/>
      <c r="O609" s="93"/>
      <c r="P609" s="530">
        <f t="shared" si="94"/>
        <v>0</v>
      </c>
    </row>
    <row r="610" spans="2:16" x14ac:dyDescent="0.2">
      <c r="B610" s="819" t="s">
        <v>378</v>
      </c>
      <c r="C610" s="820"/>
      <c r="D610" s="820"/>
      <c r="E610" s="820"/>
      <c r="F610" s="820"/>
      <c r="G610" s="821"/>
      <c r="H610" s="245">
        <f t="shared" ref="H610:P610" si="95">SUM(H600:H609)</f>
        <v>0</v>
      </c>
      <c r="I610" s="245">
        <f t="shared" si="95"/>
        <v>0</v>
      </c>
      <c r="J610" s="245">
        <f t="shared" si="95"/>
        <v>0</v>
      </c>
      <c r="K610" s="245">
        <f t="shared" si="95"/>
        <v>0</v>
      </c>
      <c r="L610" s="245">
        <f t="shared" si="95"/>
        <v>0</v>
      </c>
      <c r="M610" s="245">
        <f t="shared" si="95"/>
        <v>0</v>
      </c>
      <c r="N610" s="245">
        <f t="shared" si="95"/>
        <v>0</v>
      </c>
      <c r="O610" s="245">
        <f t="shared" si="95"/>
        <v>0</v>
      </c>
      <c r="P610" s="657">
        <f t="shared" si="95"/>
        <v>0</v>
      </c>
    </row>
    <row r="611" spans="2:16" x14ac:dyDescent="0.2">
      <c r="B611" s="825" t="s">
        <v>606</v>
      </c>
      <c r="C611" s="827" t="s">
        <v>405</v>
      </c>
      <c r="D611" s="828"/>
      <c r="E611" s="828"/>
      <c r="F611" s="347"/>
      <c r="G611" s="348"/>
      <c r="H611" s="222"/>
      <c r="I611" s="222"/>
      <c r="J611" s="222"/>
      <c r="K611" s="222"/>
      <c r="L611" s="222"/>
      <c r="M611" s="222"/>
      <c r="N611" s="222"/>
      <c r="O611" s="222"/>
      <c r="P611" s="656">
        <f t="shared" ref="P611:P620" si="96">SUM(H611:O611)</f>
        <v>0</v>
      </c>
    </row>
    <row r="612" spans="2:16" x14ac:dyDescent="0.2">
      <c r="B612" s="825"/>
      <c r="C612" s="827"/>
      <c r="D612" s="828"/>
      <c r="E612" s="828"/>
      <c r="F612" s="346"/>
      <c r="G612" s="198"/>
      <c r="H612" s="93"/>
      <c r="I612" s="93"/>
      <c r="J612" s="93"/>
      <c r="K612" s="93"/>
      <c r="L612" s="93"/>
      <c r="M612" s="93"/>
      <c r="N612" s="93"/>
      <c r="O612" s="93"/>
      <c r="P612" s="530">
        <f t="shared" si="96"/>
        <v>0</v>
      </c>
    </row>
    <row r="613" spans="2:16" x14ac:dyDescent="0.2">
      <c r="B613" s="825"/>
      <c r="C613" s="827"/>
      <c r="D613" s="828"/>
      <c r="E613" s="828"/>
      <c r="F613" s="346"/>
      <c r="G613" s="198"/>
      <c r="H613" s="93"/>
      <c r="I613" s="93"/>
      <c r="J613" s="93"/>
      <c r="K613" s="93"/>
      <c r="L613" s="93"/>
      <c r="M613" s="93"/>
      <c r="N613" s="93"/>
      <c r="O613" s="93"/>
      <c r="P613" s="530">
        <f t="shared" si="96"/>
        <v>0</v>
      </c>
    </row>
    <row r="614" spans="2:16" x14ac:dyDescent="0.2">
      <c r="B614" s="825"/>
      <c r="C614" s="827"/>
      <c r="D614" s="828"/>
      <c r="E614" s="828"/>
      <c r="F614" s="346"/>
      <c r="G614" s="198"/>
      <c r="H614" s="93"/>
      <c r="I614" s="93"/>
      <c r="J614" s="93"/>
      <c r="K614" s="93"/>
      <c r="L614" s="93"/>
      <c r="M614" s="93"/>
      <c r="N614" s="93"/>
      <c r="O614" s="93"/>
      <c r="P614" s="530">
        <f t="shared" si="96"/>
        <v>0</v>
      </c>
    </row>
    <row r="615" spans="2:16" x14ac:dyDescent="0.2">
      <c r="B615" s="825"/>
      <c r="C615" s="827"/>
      <c r="D615" s="828"/>
      <c r="E615" s="828"/>
      <c r="F615" s="346"/>
      <c r="G615" s="198"/>
      <c r="H615" s="93"/>
      <c r="I615" s="93"/>
      <c r="J615" s="93"/>
      <c r="K615" s="93"/>
      <c r="L615" s="93"/>
      <c r="M615" s="93"/>
      <c r="N615" s="93"/>
      <c r="O615" s="93"/>
      <c r="P615" s="530">
        <f t="shared" si="96"/>
        <v>0</v>
      </c>
    </row>
    <row r="616" spans="2:16" x14ac:dyDescent="0.2">
      <c r="B616" s="825"/>
      <c r="C616" s="831" t="s">
        <v>406</v>
      </c>
      <c r="D616" s="832"/>
      <c r="E616" s="832"/>
      <c r="F616" s="346"/>
      <c r="G616" s="198"/>
      <c r="H616" s="93"/>
      <c r="I616" s="93"/>
      <c r="J616" s="93"/>
      <c r="K616" s="93"/>
      <c r="L616" s="93"/>
      <c r="M616" s="93"/>
      <c r="N616" s="93"/>
      <c r="O616" s="93"/>
      <c r="P616" s="530">
        <f t="shared" si="96"/>
        <v>0</v>
      </c>
    </row>
    <row r="617" spans="2:16" x14ac:dyDescent="0.2">
      <c r="B617" s="825"/>
      <c r="C617" s="827"/>
      <c r="D617" s="828"/>
      <c r="E617" s="828"/>
      <c r="F617" s="346"/>
      <c r="G617" s="198"/>
      <c r="H617" s="93"/>
      <c r="I617" s="93"/>
      <c r="J617" s="93"/>
      <c r="K617" s="93"/>
      <c r="L617" s="93"/>
      <c r="M617" s="93"/>
      <c r="N617" s="93"/>
      <c r="O617" s="93"/>
      <c r="P617" s="530">
        <f t="shared" si="96"/>
        <v>0</v>
      </c>
    </row>
    <row r="618" spans="2:16" x14ac:dyDescent="0.2">
      <c r="B618" s="825"/>
      <c r="C618" s="827"/>
      <c r="D618" s="828"/>
      <c r="E618" s="828"/>
      <c r="F618" s="346"/>
      <c r="G618" s="198"/>
      <c r="H618" s="93"/>
      <c r="I618" s="93"/>
      <c r="J618" s="93"/>
      <c r="K618" s="93"/>
      <c r="L618" s="93"/>
      <c r="M618" s="93"/>
      <c r="N618" s="93"/>
      <c r="O618" s="93"/>
      <c r="P618" s="530">
        <f t="shared" si="96"/>
        <v>0</v>
      </c>
    </row>
    <row r="619" spans="2:16" x14ac:dyDescent="0.2">
      <c r="B619" s="825"/>
      <c r="C619" s="827"/>
      <c r="D619" s="828"/>
      <c r="E619" s="828"/>
      <c r="F619" s="346"/>
      <c r="G619" s="198"/>
      <c r="H619" s="93"/>
      <c r="I619" s="93"/>
      <c r="J619" s="93"/>
      <c r="K619" s="93"/>
      <c r="L619" s="93"/>
      <c r="M619" s="93"/>
      <c r="N619" s="93"/>
      <c r="O619" s="93"/>
      <c r="P619" s="530">
        <f t="shared" si="96"/>
        <v>0</v>
      </c>
    </row>
    <row r="620" spans="2:16" x14ac:dyDescent="0.2">
      <c r="B620" s="826"/>
      <c r="C620" s="829"/>
      <c r="D620" s="830"/>
      <c r="E620" s="830"/>
      <c r="F620" s="346"/>
      <c r="G620" s="198"/>
      <c r="H620" s="93"/>
      <c r="I620" s="93"/>
      <c r="J620" s="93"/>
      <c r="K620" s="93"/>
      <c r="L620" s="93"/>
      <c r="M620" s="93"/>
      <c r="N620" s="93"/>
      <c r="O620" s="93"/>
      <c r="P620" s="530">
        <f t="shared" si="96"/>
        <v>0</v>
      </c>
    </row>
    <row r="621" spans="2:16" x14ac:dyDescent="0.2">
      <c r="B621" s="819" t="s">
        <v>378</v>
      </c>
      <c r="C621" s="820"/>
      <c r="D621" s="820"/>
      <c r="E621" s="820"/>
      <c r="F621" s="820"/>
      <c r="G621" s="821"/>
      <c r="H621" s="245">
        <f t="shared" ref="H621:P621" si="97">SUM(H611:H620)</f>
        <v>0</v>
      </c>
      <c r="I621" s="245">
        <f t="shared" si="97"/>
        <v>0</v>
      </c>
      <c r="J621" s="245">
        <f t="shared" si="97"/>
        <v>0</v>
      </c>
      <c r="K621" s="245">
        <f t="shared" si="97"/>
        <v>0</v>
      </c>
      <c r="L621" s="245">
        <f t="shared" si="97"/>
        <v>0</v>
      </c>
      <c r="M621" s="245">
        <f t="shared" si="97"/>
        <v>0</v>
      </c>
      <c r="N621" s="245">
        <f t="shared" si="97"/>
        <v>0</v>
      </c>
      <c r="O621" s="245">
        <f t="shared" si="97"/>
        <v>0</v>
      </c>
      <c r="P621" s="657">
        <f t="shared" si="97"/>
        <v>0</v>
      </c>
    </row>
    <row r="622" spans="2:16" x14ac:dyDescent="0.2">
      <c r="B622" s="825" t="s">
        <v>634</v>
      </c>
      <c r="C622" s="827" t="s">
        <v>437</v>
      </c>
      <c r="D622" s="828"/>
      <c r="E622" s="828"/>
      <c r="F622" s="347"/>
      <c r="G622" s="348"/>
      <c r="H622" s="240"/>
      <c r="I622" s="240"/>
      <c r="J622" s="240"/>
      <c r="K622" s="240"/>
      <c r="L622" s="240"/>
      <c r="M622" s="240"/>
      <c r="N622" s="240"/>
      <c r="O622" s="240"/>
      <c r="P622" s="656">
        <f t="shared" ref="P622:P631" si="98">SUM(H622:O622)</f>
        <v>0</v>
      </c>
    </row>
    <row r="623" spans="2:16" x14ac:dyDescent="0.2">
      <c r="B623" s="825"/>
      <c r="C623" s="827"/>
      <c r="D623" s="828"/>
      <c r="E623" s="828"/>
      <c r="F623" s="346"/>
      <c r="G623" s="198"/>
      <c r="H623" s="25"/>
      <c r="I623" s="25"/>
      <c r="J623" s="25"/>
      <c r="K623" s="25"/>
      <c r="L623" s="25"/>
      <c r="M623" s="25"/>
      <c r="N623" s="25"/>
      <c r="O623" s="25"/>
      <c r="P623" s="530">
        <f t="shared" si="98"/>
        <v>0</v>
      </c>
    </row>
    <row r="624" spans="2:16" x14ac:dyDescent="0.2">
      <c r="B624" s="825"/>
      <c r="C624" s="827"/>
      <c r="D624" s="828"/>
      <c r="E624" s="828"/>
      <c r="F624" s="346"/>
      <c r="G624" s="198"/>
      <c r="H624" s="25"/>
      <c r="I624" s="25"/>
      <c r="J624" s="25"/>
      <c r="K624" s="25"/>
      <c r="L624" s="25"/>
      <c r="M624" s="25"/>
      <c r="N624" s="25"/>
      <c r="O624" s="25"/>
      <c r="P624" s="530">
        <f t="shared" si="98"/>
        <v>0</v>
      </c>
    </row>
    <row r="625" spans="2:17" x14ac:dyDescent="0.2">
      <c r="B625" s="825"/>
      <c r="C625" s="827"/>
      <c r="D625" s="828"/>
      <c r="E625" s="828"/>
      <c r="F625" s="346"/>
      <c r="G625" s="198"/>
      <c r="H625" s="25"/>
      <c r="I625" s="25"/>
      <c r="J625" s="25"/>
      <c r="K625" s="25"/>
      <c r="L625" s="25"/>
      <c r="M625" s="25"/>
      <c r="N625" s="25"/>
      <c r="O625" s="25"/>
      <c r="P625" s="530"/>
    </row>
    <row r="626" spans="2:17" x14ac:dyDescent="0.2">
      <c r="B626" s="825"/>
      <c r="C626" s="827"/>
      <c r="D626" s="828"/>
      <c r="E626" s="828"/>
      <c r="F626" s="346"/>
      <c r="G626" s="198"/>
      <c r="H626" s="25"/>
      <c r="I626" s="25"/>
      <c r="J626" s="25"/>
      <c r="K626" s="25"/>
      <c r="L626" s="25"/>
      <c r="M626" s="25"/>
      <c r="N626" s="25"/>
      <c r="O626" s="25"/>
      <c r="P626" s="530">
        <f t="shared" si="98"/>
        <v>0</v>
      </c>
    </row>
    <row r="627" spans="2:17" x14ac:dyDescent="0.2">
      <c r="B627" s="825"/>
      <c r="C627" s="831" t="s">
        <v>438</v>
      </c>
      <c r="D627" s="832"/>
      <c r="E627" s="832"/>
      <c r="F627" s="346"/>
      <c r="G627" s="198"/>
      <c r="H627" s="25"/>
      <c r="I627" s="25"/>
      <c r="J627" s="25"/>
      <c r="K627" s="25"/>
      <c r="L627" s="25"/>
      <c r="M627" s="25"/>
      <c r="N627" s="25"/>
      <c r="O627" s="25"/>
      <c r="P627" s="530">
        <f t="shared" si="98"/>
        <v>0</v>
      </c>
    </row>
    <row r="628" spans="2:17" x14ac:dyDescent="0.2">
      <c r="B628" s="825"/>
      <c r="C628" s="827"/>
      <c r="D628" s="828"/>
      <c r="E628" s="828"/>
      <c r="F628" s="346"/>
      <c r="G628" s="198"/>
      <c r="H628" s="25"/>
      <c r="I628" s="25"/>
      <c r="J628" s="25"/>
      <c r="K628" s="25"/>
      <c r="L628" s="25"/>
      <c r="M628" s="25"/>
      <c r="N628" s="25"/>
      <c r="O628" s="25"/>
      <c r="P628" s="530">
        <f t="shared" si="98"/>
        <v>0</v>
      </c>
    </row>
    <row r="629" spans="2:17" x14ac:dyDescent="0.2">
      <c r="B629" s="825"/>
      <c r="C629" s="827"/>
      <c r="D629" s="828"/>
      <c r="E629" s="828"/>
      <c r="F629" s="346"/>
      <c r="G629" s="198"/>
      <c r="H629" s="25"/>
      <c r="I629" s="25"/>
      <c r="J629" s="25"/>
      <c r="K629" s="25"/>
      <c r="L629" s="25"/>
      <c r="M629" s="25"/>
      <c r="N629" s="25"/>
      <c r="O629" s="25"/>
      <c r="P629" s="530">
        <f t="shared" si="98"/>
        <v>0</v>
      </c>
    </row>
    <row r="630" spans="2:17" x14ac:dyDescent="0.2">
      <c r="B630" s="825"/>
      <c r="C630" s="827"/>
      <c r="D630" s="828"/>
      <c r="E630" s="828"/>
      <c r="F630" s="346"/>
      <c r="G630" s="198"/>
      <c r="H630" s="25"/>
      <c r="I630" s="25"/>
      <c r="J630" s="25"/>
      <c r="K630" s="25"/>
      <c r="L630" s="25"/>
      <c r="M630" s="25"/>
      <c r="N630" s="25"/>
      <c r="O630" s="25"/>
      <c r="P630" s="530">
        <f t="shared" si="98"/>
        <v>0</v>
      </c>
    </row>
    <row r="631" spans="2:17" x14ac:dyDescent="0.2">
      <c r="B631" s="826"/>
      <c r="C631" s="829"/>
      <c r="D631" s="830"/>
      <c r="E631" s="830"/>
      <c r="F631" s="346"/>
      <c r="G631" s="198"/>
      <c r="H631" s="25"/>
      <c r="I631" s="25"/>
      <c r="J631" s="25"/>
      <c r="K631" s="25"/>
      <c r="L631" s="25"/>
      <c r="M631" s="25"/>
      <c r="N631" s="25"/>
      <c r="O631" s="25"/>
      <c r="P631" s="530">
        <f t="shared" si="98"/>
        <v>0</v>
      </c>
    </row>
    <row r="632" spans="2:17" ht="13.5" thickBot="1" x14ac:dyDescent="0.25">
      <c r="B632" s="836" t="s">
        <v>378</v>
      </c>
      <c r="C632" s="837"/>
      <c r="D632" s="837"/>
      <c r="E632" s="837"/>
      <c r="F632" s="837"/>
      <c r="G632" s="838"/>
      <c r="H632" s="223">
        <f t="shared" ref="H632:P632" si="99">SUM(H622:H631)</f>
        <v>0</v>
      </c>
      <c r="I632" s="223">
        <f t="shared" si="99"/>
        <v>0</v>
      </c>
      <c r="J632" s="223">
        <f t="shared" si="99"/>
        <v>0</v>
      </c>
      <c r="K632" s="223">
        <f t="shared" si="99"/>
        <v>0</v>
      </c>
      <c r="L632" s="223">
        <f t="shared" si="99"/>
        <v>0</v>
      </c>
      <c r="M632" s="223">
        <f t="shared" si="99"/>
        <v>0</v>
      </c>
      <c r="N632" s="223">
        <f t="shared" si="99"/>
        <v>0</v>
      </c>
      <c r="O632" s="223">
        <f t="shared" si="99"/>
        <v>0</v>
      </c>
      <c r="P632" s="534">
        <f t="shared" si="99"/>
        <v>0</v>
      </c>
    </row>
    <row r="633" spans="2:17" ht="13.5" thickBot="1" x14ac:dyDescent="0.25">
      <c r="B633" s="833" t="s">
        <v>347</v>
      </c>
      <c r="C633" s="834"/>
      <c r="D633" s="834"/>
      <c r="E633" s="834"/>
      <c r="F633" s="834"/>
      <c r="G633" s="835"/>
      <c r="H633" s="42">
        <f t="shared" ref="H633:O633" si="100">H23+H34+H45+H56+H67+H78+H89+H100+H111+H122+H133+H144+H155+H166+H177+H188+H199+H210+H221+H232+H243+H254+H265+H276+H287+H298+H309+H320+H331+H342+H383+H394+H405+H416+H427+H438+H459+H470+H481+H492+H503+H514+H525+H536+H577+H588+H599+H610+H621+H632</f>
        <v>0</v>
      </c>
      <c r="I633" s="42">
        <f t="shared" si="100"/>
        <v>0</v>
      </c>
      <c r="J633" s="42">
        <f t="shared" si="100"/>
        <v>0</v>
      </c>
      <c r="K633" s="42">
        <f t="shared" si="100"/>
        <v>0</v>
      </c>
      <c r="L633" s="42">
        <f t="shared" si="100"/>
        <v>0</v>
      </c>
      <c r="M633" s="42">
        <f t="shared" si="100"/>
        <v>0</v>
      </c>
      <c r="N633" s="42">
        <f t="shared" si="100"/>
        <v>0</v>
      </c>
      <c r="O633" s="42">
        <f t="shared" si="100"/>
        <v>0</v>
      </c>
      <c r="P633" s="208">
        <f>SUM(H633:O633)</f>
        <v>0</v>
      </c>
    </row>
    <row r="635" spans="2:17" ht="24.75" customHeight="1" x14ac:dyDescent="0.2">
      <c r="B635" s="764" t="s">
        <v>470</v>
      </c>
      <c r="C635" s="764"/>
      <c r="D635" s="764"/>
      <c r="E635" s="764"/>
      <c r="F635" s="764"/>
      <c r="G635" s="764"/>
      <c r="H635" s="764"/>
      <c r="I635" s="764"/>
      <c r="J635" s="764"/>
      <c r="K635" s="764"/>
      <c r="L635" s="764"/>
      <c r="M635" s="764"/>
      <c r="N635" s="764"/>
      <c r="O635" s="764"/>
      <c r="P635" s="764"/>
      <c r="Q635" s="764"/>
    </row>
  </sheetData>
  <mergeCells count="207">
    <mergeCell ref="B406:B415"/>
    <mergeCell ref="C406:E410"/>
    <mergeCell ref="C411:E415"/>
    <mergeCell ref="B416:G416"/>
    <mergeCell ref="B178:B187"/>
    <mergeCell ref="C178:E187"/>
    <mergeCell ref="B188:G188"/>
    <mergeCell ref="B189:B198"/>
    <mergeCell ref="C189:E198"/>
    <mergeCell ref="B266:B275"/>
    <mergeCell ref="C266:E275"/>
    <mergeCell ref="C211:E220"/>
    <mergeCell ref="B221:G221"/>
    <mergeCell ref="B232:G232"/>
    <mergeCell ref="C353:E357"/>
    <mergeCell ref="B394:G394"/>
    <mergeCell ref="B395:B404"/>
    <mergeCell ref="C395:E399"/>
    <mergeCell ref="B233:B242"/>
    <mergeCell ref="C233:E242"/>
    <mergeCell ref="C332:E341"/>
    <mergeCell ref="B265:G265"/>
    <mergeCell ref="B144:G144"/>
    <mergeCell ref="B145:B154"/>
    <mergeCell ref="C145:E149"/>
    <mergeCell ref="C150:E154"/>
    <mergeCell ref="B166:G166"/>
    <mergeCell ref="B167:B176"/>
    <mergeCell ref="C167:E171"/>
    <mergeCell ref="C172:E176"/>
    <mergeCell ref="B155:G155"/>
    <mergeCell ref="B156:B165"/>
    <mergeCell ref="C79:E83"/>
    <mergeCell ref="C84:E88"/>
    <mergeCell ref="B122:G122"/>
    <mergeCell ref="C128:E132"/>
    <mergeCell ref="B112:B121"/>
    <mergeCell ref="C112:E121"/>
    <mergeCell ref="B133:G133"/>
    <mergeCell ref="B134:B143"/>
    <mergeCell ref="C134:E138"/>
    <mergeCell ref="C139:E143"/>
    <mergeCell ref="A1:Q1"/>
    <mergeCell ref="B3:Q3"/>
    <mergeCell ref="C4:Q4"/>
    <mergeCell ref="D5:Q5"/>
    <mergeCell ref="C13:E22"/>
    <mergeCell ref="B23:G23"/>
    <mergeCell ref="B9:P9"/>
    <mergeCell ref="J11:J12"/>
    <mergeCell ref="C10:G11"/>
    <mergeCell ref="B13:B22"/>
    <mergeCell ref="C594:E598"/>
    <mergeCell ref="B577:G577"/>
    <mergeCell ref="C537:E541"/>
    <mergeCell ref="C542:E546"/>
    <mergeCell ref="C547:E551"/>
    <mergeCell ref="C552:E556"/>
    <mergeCell ref="C567:E571"/>
    <mergeCell ref="C572:E576"/>
    <mergeCell ref="B589:B598"/>
    <mergeCell ref="B588:G588"/>
    <mergeCell ref="B537:B576"/>
    <mergeCell ref="C562:E566"/>
    <mergeCell ref="C557:E561"/>
    <mergeCell ref="C578:E582"/>
    <mergeCell ref="C583:E587"/>
    <mergeCell ref="C589:E593"/>
    <mergeCell ref="B427:G427"/>
    <mergeCell ref="C465:E469"/>
    <mergeCell ref="B526:B535"/>
    <mergeCell ref="C526:E535"/>
    <mergeCell ref="B525:G525"/>
    <mergeCell ref="B482:B491"/>
    <mergeCell ref="B481:G481"/>
    <mergeCell ref="B471:B480"/>
    <mergeCell ref="B492:G492"/>
    <mergeCell ref="C482:E486"/>
    <mergeCell ref="B470:G470"/>
    <mergeCell ref="C471:E480"/>
    <mergeCell ref="B504:B513"/>
    <mergeCell ref="B503:G503"/>
    <mergeCell ref="C515:E519"/>
    <mergeCell ref="C520:E524"/>
    <mergeCell ref="B459:G459"/>
    <mergeCell ref="B493:B502"/>
    <mergeCell ref="C493:E502"/>
    <mergeCell ref="C454:E458"/>
    <mergeCell ref="B428:B437"/>
    <mergeCell ref="C428:E437"/>
    <mergeCell ref="C400:E404"/>
    <mergeCell ref="B536:G536"/>
    <mergeCell ref="B578:B587"/>
    <mergeCell ref="B514:G514"/>
    <mergeCell ref="B515:B524"/>
    <mergeCell ref="C487:E491"/>
    <mergeCell ref="C504:E513"/>
    <mergeCell ref="C29:E33"/>
    <mergeCell ref="B34:G34"/>
    <mergeCell ref="B35:B44"/>
    <mergeCell ref="C35:E44"/>
    <mergeCell ref="B332:B341"/>
    <mergeCell ref="B439:B458"/>
    <mergeCell ref="B298:G298"/>
    <mergeCell ref="B254:G254"/>
    <mergeCell ref="B276:G276"/>
    <mergeCell ref="B299:B308"/>
    <mergeCell ref="B287:G287"/>
    <mergeCell ref="C368:E372"/>
    <mergeCell ref="B243:G243"/>
    <mergeCell ref="B244:B253"/>
    <mergeCell ref="C244:E253"/>
    <mergeCell ref="C348:E352"/>
    <mergeCell ref="B417:B426"/>
    <mergeCell ref="C24:E28"/>
    <mergeCell ref="B24:B33"/>
    <mergeCell ref="B438:G438"/>
    <mergeCell ref="B405:G405"/>
    <mergeCell ref="C299:E308"/>
    <mergeCell ref="C310:E319"/>
    <mergeCell ref="B310:B319"/>
    <mergeCell ref="B309:G309"/>
    <mergeCell ref="B460:B469"/>
    <mergeCell ref="C439:E443"/>
    <mergeCell ref="C460:E464"/>
    <mergeCell ref="C444:E448"/>
    <mergeCell ref="C449:E453"/>
    <mergeCell ref="C358:E362"/>
    <mergeCell ref="C417:E421"/>
    <mergeCell ref="B384:B393"/>
    <mergeCell ref="C384:E388"/>
    <mergeCell ref="C389:E393"/>
    <mergeCell ref="C373:E377"/>
    <mergeCell ref="C378:E382"/>
    <mergeCell ref="B343:B382"/>
    <mergeCell ref="C343:E347"/>
    <mergeCell ref="C422:E426"/>
    <mergeCell ref="B342:G342"/>
    <mergeCell ref="B45:G45"/>
    <mergeCell ref="B46:B55"/>
    <mergeCell ref="C46:E50"/>
    <mergeCell ref="B56:G56"/>
    <mergeCell ref="B57:B66"/>
    <mergeCell ref="C57:E66"/>
    <mergeCell ref="B67:G67"/>
    <mergeCell ref="C156:E160"/>
    <mergeCell ref="C161:E165"/>
    <mergeCell ref="B78:G78"/>
    <mergeCell ref="C51:E55"/>
    <mergeCell ref="B68:B77"/>
    <mergeCell ref="B100:G100"/>
    <mergeCell ref="B101:B110"/>
    <mergeCell ref="C101:E110"/>
    <mergeCell ref="B111:G111"/>
    <mergeCell ref="B123:B132"/>
    <mergeCell ref="C123:E127"/>
    <mergeCell ref="C68:E77"/>
    <mergeCell ref="B89:G89"/>
    <mergeCell ref="B90:B99"/>
    <mergeCell ref="C90:E94"/>
    <mergeCell ref="C95:E99"/>
    <mergeCell ref="B79:B88"/>
    <mergeCell ref="B8:P8"/>
    <mergeCell ref="B7:P7"/>
    <mergeCell ref="B10:B12"/>
    <mergeCell ref="P10:P12"/>
    <mergeCell ref="I11:I12"/>
    <mergeCell ref="H11:H12"/>
    <mergeCell ref="H10:O10"/>
    <mergeCell ref="L11:L12"/>
    <mergeCell ref="K11:K12"/>
    <mergeCell ref="N11:O11"/>
    <mergeCell ref="M11:M12"/>
    <mergeCell ref="B635:Q635"/>
    <mergeCell ref="B621:G621"/>
    <mergeCell ref="B610:G610"/>
    <mergeCell ref="B599:G599"/>
    <mergeCell ref="B600:B609"/>
    <mergeCell ref="C600:E609"/>
    <mergeCell ref="C622:E626"/>
    <mergeCell ref="C627:E631"/>
    <mergeCell ref="B611:B620"/>
    <mergeCell ref="C616:E620"/>
    <mergeCell ref="B633:G633"/>
    <mergeCell ref="B622:B631"/>
    <mergeCell ref="B632:G632"/>
    <mergeCell ref="C611:E615"/>
    <mergeCell ref="B383:G383"/>
    <mergeCell ref="B177:G177"/>
    <mergeCell ref="B288:B297"/>
    <mergeCell ref="C288:E297"/>
    <mergeCell ref="B320:G320"/>
    <mergeCell ref="B321:B330"/>
    <mergeCell ref="C321:E330"/>
    <mergeCell ref="B331:G331"/>
    <mergeCell ref="B255:B264"/>
    <mergeCell ref="C277:E286"/>
    <mergeCell ref="B199:G199"/>
    <mergeCell ref="C222:E231"/>
    <mergeCell ref="B277:B286"/>
    <mergeCell ref="C255:E264"/>
    <mergeCell ref="C363:E367"/>
    <mergeCell ref="B222:B231"/>
    <mergeCell ref="B200:B209"/>
    <mergeCell ref="C200:E209"/>
    <mergeCell ref="B210:G210"/>
    <mergeCell ref="B211:B220"/>
  </mergeCells>
  <phoneticPr fontId="0" type="noConversion"/>
  <printOptions horizontalCentered="1"/>
  <pageMargins left="0.75" right="0.75" top="0.15748031496062992" bottom="1" header="0" footer="0"/>
  <pageSetup paperSize="9" scale="86" orientation="portrait" horizontalDpi="4294967292" r:id="rId1"/>
  <headerFooter alignWithMargins="0">
    <oddFooter>&amp;C&amp;8&amp;A&amp;R&amp;8Página &amp;P</oddFooter>
  </headerFooter>
  <rowBreaks count="13" manualBreakCount="13">
    <brk id="56" max="16" man="1"/>
    <brk id="100" max="16" man="1"/>
    <brk id="144" max="16" man="1"/>
    <brk id="188" max="16" man="1"/>
    <brk id="232" max="16" man="1"/>
    <brk id="287" max="16" man="1"/>
    <brk id="342" max="16" man="1"/>
    <brk id="383" max="16" man="1"/>
    <brk id="416" max="16" man="1"/>
    <brk id="459" max="16" man="1"/>
    <brk id="481" max="16" man="1"/>
    <brk id="536" max="16" man="1"/>
    <brk id="588" max="1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pageSetUpPr fitToPage="1"/>
  </sheetPr>
  <dimension ref="A1:O47"/>
  <sheetViews>
    <sheetView view="pageBreakPreview" zoomScale="75" zoomScaleNormal="100" workbookViewId="0">
      <selection activeCell="B3" sqref="B3:D3"/>
    </sheetView>
  </sheetViews>
  <sheetFormatPr baseColWidth="10" defaultRowHeight="12.75" x14ac:dyDescent="0.2"/>
  <cols>
    <col min="1" max="2" width="2.5703125" bestFit="1" customWidth="1"/>
    <col min="3" max="3" width="21.7109375" customWidth="1"/>
    <col min="4" max="4" width="22.7109375" customWidth="1"/>
    <col min="5" max="5" width="20.7109375" customWidth="1"/>
    <col min="6" max="6" width="19.42578125" customWidth="1"/>
    <col min="7" max="7" width="17.42578125" bestFit="1" customWidth="1"/>
    <col min="8" max="8" width="19.42578125" customWidth="1"/>
    <col min="9" max="9" width="18.28515625" bestFit="1" customWidth="1"/>
    <col min="10" max="10" width="18.85546875" bestFit="1" customWidth="1"/>
    <col min="11" max="11" width="16" bestFit="1" customWidth="1"/>
    <col min="12" max="12" width="16.28515625" customWidth="1"/>
    <col min="13" max="15" width="16" bestFit="1" customWidth="1"/>
  </cols>
  <sheetData>
    <row r="1" spans="1:12" ht="36" customHeight="1" thickBot="1" x14ac:dyDescent="0.25">
      <c r="A1" s="996" t="s">
        <v>805</v>
      </c>
      <c r="B1" s="997"/>
      <c r="C1" s="997"/>
      <c r="D1" s="997"/>
      <c r="E1" s="997"/>
      <c r="F1" s="997"/>
      <c r="G1" s="997"/>
      <c r="H1" s="997"/>
      <c r="I1" s="997"/>
      <c r="J1" s="998"/>
      <c r="K1" s="114"/>
      <c r="L1" s="114"/>
    </row>
    <row r="2" spans="1:12" ht="25.5" customHeight="1" x14ac:dyDescent="0.2">
      <c r="B2" s="114"/>
      <c r="C2" s="114"/>
      <c r="D2" s="114"/>
      <c r="E2" s="114"/>
      <c r="F2" s="114"/>
      <c r="G2" s="114"/>
      <c r="H2" s="114"/>
      <c r="I2" s="114"/>
      <c r="J2" s="114"/>
      <c r="K2" s="114"/>
      <c r="L2" s="114"/>
    </row>
    <row r="3" spans="1:12" x14ac:dyDescent="0.2">
      <c r="A3" s="9" t="s">
        <v>532</v>
      </c>
      <c r="B3" s="771" t="s">
        <v>895</v>
      </c>
      <c r="C3" s="1377"/>
      <c r="D3" s="1377"/>
    </row>
    <row r="4" spans="1:12" x14ac:dyDescent="0.2">
      <c r="B4" s="416" t="s">
        <v>534</v>
      </c>
      <c r="C4" s="411" t="s">
        <v>248</v>
      </c>
      <c r="D4" s="417"/>
      <c r="E4" s="417"/>
      <c r="F4" s="417"/>
      <c r="G4" s="417"/>
      <c r="H4" s="417"/>
      <c r="I4" s="417"/>
      <c r="J4" s="417"/>
      <c r="K4" s="113"/>
      <c r="L4" s="113"/>
    </row>
    <row r="6" spans="1:12" ht="15" customHeight="1" x14ac:dyDescent="0.2">
      <c r="C6" s="1391" t="s">
        <v>913</v>
      </c>
      <c r="D6" s="1392"/>
    </row>
    <row r="7" spans="1:12" ht="15" customHeight="1" x14ac:dyDescent="0.2">
      <c r="C7" s="1393"/>
      <c r="D7" s="1394"/>
    </row>
    <row r="8" spans="1:12" ht="31.5" customHeight="1" x14ac:dyDescent="0.2">
      <c r="C8" s="717" t="s">
        <v>108</v>
      </c>
      <c r="D8" s="717" t="s">
        <v>247</v>
      </c>
      <c r="E8" s="154"/>
      <c r="F8" s="17"/>
      <c r="G8" s="127"/>
    </row>
    <row r="9" spans="1:12" x14ac:dyDescent="0.2">
      <c r="C9" s="472"/>
      <c r="D9" s="132"/>
      <c r="E9" s="153"/>
      <c r="F9" s="155"/>
      <c r="G9" s="127"/>
    </row>
    <row r="10" spans="1:12" x14ac:dyDescent="0.2">
      <c r="C10" s="472"/>
      <c r="D10" s="132"/>
      <c r="E10" s="153"/>
      <c r="F10" s="155"/>
      <c r="G10" s="127"/>
    </row>
    <row r="11" spans="1:12" x14ac:dyDescent="0.2">
      <c r="C11" s="472"/>
      <c r="D11" s="132"/>
      <c r="E11" s="153"/>
      <c r="F11" s="155"/>
      <c r="G11" s="127"/>
    </row>
    <row r="12" spans="1:12" x14ac:dyDescent="0.2">
      <c r="C12" s="472"/>
      <c r="D12" s="132"/>
      <c r="E12" s="153"/>
      <c r="F12" s="155"/>
      <c r="G12" s="127"/>
    </row>
    <row r="13" spans="1:12" x14ac:dyDescent="0.2">
      <c r="C13" s="472"/>
      <c r="D13" s="132"/>
      <c r="E13" s="153"/>
      <c r="F13" s="155"/>
      <c r="G13" s="127"/>
    </row>
    <row r="14" spans="1:12" x14ac:dyDescent="0.2">
      <c r="C14" s="472"/>
      <c r="D14" s="132"/>
      <c r="E14" s="153"/>
      <c r="F14" s="155"/>
      <c r="G14" s="127"/>
    </row>
    <row r="15" spans="1:12" x14ac:dyDescent="0.2">
      <c r="C15" s="472"/>
      <c r="D15" s="132"/>
      <c r="E15" s="153"/>
      <c r="F15" s="155"/>
      <c r="G15" s="127"/>
    </row>
    <row r="16" spans="1:12" x14ac:dyDescent="0.2">
      <c r="C16" s="472"/>
      <c r="D16" s="132"/>
      <c r="E16" s="153"/>
      <c r="F16" s="155"/>
      <c r="G16" s="127"/>
    </row>
    <row r="17" spans="1:15" x14ac:dyDescent="0.2">
      <c r="B17" s="11"/>
      <c r="C17" s="148"/>
      <c r="D17" s="149"/>
      <c r="E17" s="149"/>
      <c r="F17" s="149"/>
      <c r="G17" s="149"/>
      <c r="H17" s="149"/>
      <c r="I17" s="149"/>
      <c r="J17" s="149"/>
      <c r="K17" s="149"/>
      <c r="L17" s="149"/>
      <c r="M17" s="149"/>
      <c r="N17" s="149"/>
      <c r="O17" s="149"/>
    </row>
    <row r="18" spans="1:15" x14ac:dyDescent="0.2">
      <c r="A18" s="3" t="s">
        <v>533</v>
      </c>
      <c r="B18" s="3" t="s">
        <v>583</v>
      </c>
      <c r="C18" s="3"/>
      <c r="D18" s="3"/>
      <c r="N18" s="152"/>
      <c r="O18" s="152"/>
    </row>
    <row r="19" spans="1:15" x14ac:dyDescent="0.2">
      <c r="B19" s="9" t="s">
        <v>534</v>
      </c>
      <c r="C19" s="3" t="s">
        <v>589</v>
      </c>
      <c r="N19" s="152"/>
      <c r="O19" s="152"/>
    </row>
    <row r="20" spans="1:15" x14ac:dyDescent="0.2">
      <c r="N20" s="125"/>
      <c r="O20" s="125"/>
    </row>
    <row r="21" spans="1:15" ht="12.75" customHeight="1" x14ac:dyDescent="0.2">
      <c r="C21" s="992" t="s">
        <v>514</v>
      </c>
      <c r="D21" s="993"/>
      <c r="E21" s="993"/>
      <c r="F21" s="993"/>
      <c r="G21" s="994"/>
      <c r="H21" s="12"/>
      <c r="I21" s="12"/>
    </row>
    <row r="22" spans="1:15" ht="25.5" customHeight="1" x14ac:dyDescent="0.2">
      <c r="C22" s="988" t="s">
        <v>896</v>
      </c>
      <c r="D22" s="840"/>
      <c r="E22" s="840"/>
      <c r="F22" s="840"/>
      <c r="G22" s="989"/>
      <c r="H22" s="11"/>
      <c r="I22" s="154"/>
      <c r="J22" s="154"/>
      <c r="K22" s="11"/>
    </row>
    <row r="23" spans="1:15" ht="31.5" customHeight="1" x14ac:dyDescent="0.2">
      <c r="C23" s="1395" t="s">
        <v>909</v>
      </c>
      <c r="D23" s="799"/>
      <c r="E23" s="799"/>
      <c r="F23" s="799"/>
      <c r="G23" s="800"/>
      <c r="H23" s="11"/>
      <c r="I23" s="48"/>
      <c r="J23" s="48"/>
    </row>
    <row r="24" spans="1:15" x14ac:dyDescent="0.2">
      <c r="C24" s="1006" t="s">
        <v>694</v>
      </c>
      <c r="D24" s="984"/>
      <c r="E24" s="855" t="s">
        <v>863</v>
      </c>
      <c r="F24" s="1146" t="s">
        <v>893</v>
      </c>
      <c r="G24" s="1146" t="s">
        <v>907</v>
      </c>
      <c r="H24" s="11"/>
      <c r="I24" s="11"/>
      <c r="J24" s="11"/>
    </row>
    <row r="25" spans="1:15" x14ac:dyDescent="0.2">
      <c r="C25" s="1010"/>
      <c r="D25" s="1145"/>
      <c r="E25" s="856"/>
      <c r="F25" s="991"/>
      <c r="G25" s="991"/>
      <c r="H25" s="11"/>
      <c r="I25" s="11"/>
    </row>
    <row r="26" spans="1:15" x14ac:dyDescent="0.2">
      <c r="C26" s="1387"/>
      <c r="D26" s="1388"/>
      <c r="E26" s="1385"/>
      <c r="F26" s="1253"/>
      <c r="G26" s="1253"/>
      <c r="H26" s="152"/>
      <c r="I26" s="11"/>
    </row>
    <row r="27" spans="1:15" ht="13.5" thickBot="1" x14ac:dyDescent="0.25">
      <c r="C27" s="1389"/>
      <c r="D27" s="1390"/>
      <c r="E27" s="1386"/>
      <c r="F27" s="1261"/>
      <c r="G27" s="1261"/>
      <c r="H27" s="152"/>
      <c r="I27" s="11"/>
    </row>
    <row r="28" spans="1:15" ht="12" customHeight="1" thickBot="1" x14ac:dyDescent="0.25">
      <c r="C28" s="1191" t="s">
        <v>644</v>
      </c>
      <c r="D28" s="1192"/>
      <c r="E28" s="441">
        <f>SUM(E26:F27)</f>
        <v>0</v>
      </c>
      <c r="F28" s="241">
        <f>SUM(F26:G27)</f>
        <v>0</v>
      </c>
      <c r="G28" s="473">
        <f>SUM(G26:H27)</f>
        <v>0</v>
      </c>
      <c r="H28" s="125"/>
      <c r="I28" s="11"/>
    </row>
    <row r="29" spans="1:15" x14ac:dyDescent="0.2">
      <c r="B29" s="11"/>
      <c r="C29" s="152"/>
      <c r="D29" s="152"/>
      <c r="E29" s="152"/>
      <c r="F29" s="152"/>
      <c r="G29" s="152"/>
      <c r="H29" s="12"/>
      <c r="I29" s="152"/>
      <c r="J29" s="152"/>
      <c r="K29" s="152"/>
      <c r="L29" s="152"/>
      <c r="M29" s="152"/>
      <c r="N29" s="48"/>
      <c r="O29" s="48"/>
    </row>
    <row r="30" spans="1:15" x14ac:dyDescent="0.2">
      <c r="B30" s="11"/>
      <c r="C30" s="152"/>
      <c r="D30" s="152"/>
      <c r="E30" s="152"/>
      <c r="F30" s="152"/>
      <c r="G30" s="152"/>
      <c r="H30" s="154"/>
      <c r="I30" s="152"/>
      <c r="J30" s="152"/>
      <c r="K30" s="152"/>
      <c r="L30" s="152"/>
      <c r="M30" s="152"/>
      <c r="N30" s="11"/>
      <c r="O30" s="11"/>
    </row>
    <row r="31" spans="1:15" x14ac:dyDescent="0.2">
      <c r="B31" s="11"/>
      <c r="C31" s="127"/>
      <c r="D31" s="125"/>
      <c r="E31" s="125"/>
      <c r="F31" s="125"/>
      <c r="G31" s="125"/>
      <c r="H31" s="48"/>
      <c r="I31" s="125"/>
      <c r="J31" s="125"/>
      <c r="K31" s="125"/>
      <c r="L31" s="125"/>
      <c r="M31" s="125"/>
      <c r="N31" s="11"/>
      <c r="O31" s="11"/>
    </row>
    <row r="32" spans="1:15" x14ac:dyDescent="0.2">
      <c r="B32" s="11"/>
      <c r="C32" s="127"/>
      <c r="D32" s="12"/>
      <c r="E32" s="12"/>
      <c r="F32" s="12"/>
      <c r="G32" s="12"/>
      <c r="H32" s="11"/>
      <c r="I32" s="12"/>
      <c r="J32" s="12"/>
      <c r="K32" s="12"/>
      <c r="L32" s="12"/>
      <c r="M32" s="12"/>
      <c r="N32" s="11"/>
      <c r="O32" s="11"/>
    </row>
    <row r="33" spans="2:15" x14ac:dyDescent="0.2">
      <c r="B33" s="11"/>
      <c r="C33" s="127"/>
      <c r="D33" s="154"/>
      <c r="E33" s="154"/>
      <c r="F33" s="154"/>
      <c r="G33" s="154"/>
      <c r="H33" s="11"/>
      <c r="I33" s="154"/>
      <c r="J33" s="154"/>
      <c r="K33" s="154"/>
      <c r="L33" s="154"/>
      <c r="M33" s="154"/>
      <c r="N33" s="11"/>
      <c r="O33" s="11"/>
    </row>
    <row r="34" spans="2:15" x14ac:dyDescent="0.2">
      <c r="B34" s="11"/>
      <c r="C34" s="11"/>
      <c r="D34" s="48"/>
      <c r="E34" s="48"/>
      <c r="F34" s="48"/>
      <c r="G34" s="48"/>
      <c r="H34" s="11"/>
      <c r="I34" s="48"/>
      <c r="J34" s="48"/>
      <c r="K34" s="48"/>
      <c r="L34" s="48"/>
      <c r="M34" s="48"/>
      <c r="N34" s="11"/>
      <c r="O34" s="11"/>
    </row>
    <row r="35" spans="2:15" x14ac:dyDescent="0.2">
      <c r="B35" s="11"/>
      <c r="C35" s="148"/>
      <c r="D35" s="11"/>
      <c r="E35" s="11"/>
      <c r="F35" s="11"/>
      <c r="G35" s="11"/>
      <c r="H35" s="11"/>
      <c r="I35" s="11"/>
      <c r="J35" s="11"/>
      <c r="K35" s="11"/>
      <c r="L35" s="11"/>
      <c r="M35" s="11"/>
    </row>
    <row r="36" spans="2:15" x14ac:dyDescent="0.2">
      <c r="B36" s="11"/>
      <c r="C36" s="148"/>
      <c r="D36" s="11"/>
      <c r="E36" s="11"/>
      <c r="F36" s="11"/>
      <c r="G36" s="11"/>
      <c r="H36" s="11"/>
      <c r="I36" s="11"/>
      <c r="J36" s="11"/>
      <c r="K36" s="11"/>
      <c r="L36" s="11"/>
      <c r="M36" s="11"/>
    </row>
    <row r="37" spans="2:15" x14ac:dyDescent="0.2">
      <c r="B37" s="11"/>
      <c r="C37" s="148"/>
      <c r="D37" s="11"/>
      <c r="E37" s="11"/>
      <c r="F37" s="11"/>
      <c r="G37" s="11"/>
      <c r="H37" s="11"/>
      <c r="I37" s="11"/>
      <c r="J37" s="11"/>
      <c r="K37" s="11"/>
      <c r="L37" s="11"/>
      <c r="M37" s="11"/>
    </row>
    <row r="38" spans="2:15" x14ac:dyDescent="0.2">
      <c r="B38" s="11"/>
      <c r="C38" s="148"/>
      <c r="D38" s="11"/>
      <c r="E38" s="11"/>
      <c r="F38" s="11"/>
      <c r="G38" s="11"/>
      <c r="H38" s="11"/>
      <c r="I38" s="11"/>
      <c r="J38" s="11"/>
      <c r="K38" s="11"/>
      <c r="L38" s="11"/>
      <c r="M38" s="11"/>
    </row>
    <row r="39" spans="2:15" x14ac:dyDescent="0.2">
      <c r="B39" s="11"/>
      <c r="C39" s="148"/>
      <c r="D39" s="11"/>
      <c r="E39" s="11"/>
      <c r="F39" s="11"/>
      <c r="G39" s="11"/>
      <c r="H39" s="48"/>
      <c r="I39" s="11"/>
      <c r="J39" s="11"/>
      <c r="K39" s="11"/>
      <c r="L39" s="11"/>
      <c r="M39" s="11"/>
    </row>
    <row r="40" spans="2:15" x14ac:dyDescent="0.2">
      <c r="B40" s="11"/>
      <c r="C40" s="148"/>
      <c r="D40" s="11"/>
      <c r="E40" s="11"/>
      <c r="F40" s="11"/>
      <c r="G40" s="11"/>
      <c r="H40" s="11"/>
      <c r="I40" s="11"/>
      <c r="J40" s="11"/>
      <c r="K40" s="11"/>
      <c r="L40" s="11"/>
      <c r="M40" s="11"/>
    </row>
    <row r="41" spans="2:15" x14ac:dyDescent="0.2">
      <c r="B41" s="11"/>
      <c r="C41" s="11"/>
      <c r="D41" s="11"/>
      <c r="E41" s="11"/>
      <c r="F41" s="11"/>
      <c r="G41" s="11"/>
      <c r="H41" s="11"/>
      <c r="I41" s="11"/>
      <c r="J41" s="11"/>
      <c r="K41" s="11"/>
      <c r="L41" s="11"/>
      <c r="M41" s="11"/>
    </row>
    <row r="42" spans="2:15" x14ac:dyDescent="0.2">
      <c r="B42" s="11"/>
      <c r="C42" s="11"/>
      <c r="D42" s="48"/>
      <c r="E42" s="48"/>
      <c r="F42" s="48"/>
      <c r="G42" s="48"/>
      <c r="H42" s="11"/>
      <c r="I42" s="48"/>
      <c r="J42" s="48"/>
      <c r="K42" s="48"/>
      <c r="L42" s="48"/>
      <c r="M42" s="48"/>
    </row>
    <row r="43" spans="2:15" x14ac:dyDescent="0.2">
      <c r="B43" s="11"/>
      <c r="C43" s="148"/>
      <c r="D43" s="11"/>
      <c r="E43" s="11"/>
      <c r="F43" s="11"/>
      <c r="G43" s="11"/>
      <c r="H43" s="11"/>
      <c r="I43" s="11"/>
      <c r="J43" s="11"/>
      <c r="K43" s="11"/>
      <c r="L43" s="11"/>
      <c r="M43" s="11"/>
    </row>
    <row r="44" spans="2:15" x14ac:dyDescent="0.2">
      <c r="B44" s="11"/>
      <c r="C44" s="148"/>
      <c r="D44" s="11"/>
      <c r="E44" s="11"/>
      <c r="F44" s="11"/>
      <c r="G44" s="11"/>
      <c r="H44" s="11"/>
      <c r="I44" s="11"/>
      <c r="J44" s="11"/>
      <c r="K44" s="11"/>
      <c r="L44" s="11"/>
      <c r="M44" s="11"/>
    </row>
    <row r="45" spans="2:15" x14ac:dyDescent="0.2">
      <c r="B45" s="11"/>
      <c r="C45" s="148"/>
      <c r="D45" s="11"/>
      <c r="E45" s="11"/>
      <c r="F45" s="11"/>
      <c r="G45" s="11"/>
      <c r="I45" s="11"/>
      <c r="J45" s="11"/>
      <c r="K45" s="11"/>
      <c r="L45" s="11"/>
      <c r="M45" s="11"/>
    </row>
    <row r="46" spans="2:15" x14ac:dyDescent="0.2">
      <c r="B46" s="11"/>
      <c r="C46" s="148"/>
      <c r="D46" s="11"/>
      <c r="E46" s="11"/>
      <c r="F46" s="11"/>
      <c r="G46" s="11"/>
      <c r="I46" s="11"/>
      <c r="J46" s="11"/>
      <c r="K46" s="11"/>
      <c r="L46" s="11"/>
      <c r="M46" s="11"/>
    </row>
    <row r="47" spans="2:15" x14ac:dyDescent="0.2">
      <c r="B47" s="11"/>
      <c r="C47" s="148"/>
      <c r="D47" s="11"/>
      <c r="E47" s="11"/>
      <c r="F47" s="11"/>
      <c r="G47" s="11"/>
      <c r="I47" s="11"/>
      <c r="J47" s="11"/>
      <c r="K47" s="11"/>
      <c r="L47" s="11"/>
      <c r="M47" s="11"/>
    </row>
  </sheetData>
  <mergeCells count="15">
    <mergeCell ref="C28:D28"/>
    <mergeCell ref="E24:E25"/>
    <mergeCell ref="E26:E27"/>
    <mergeCell ref="F26:F27"/>
    <mergeCell ref="A1:J1"/>
    <mergeCell ref="B3:D3"/>
    <mergeCell ref="C24:D25"/>
    <mergeCell ref="C26:D27"/>
    <mergeCell ref="F24:F25"/>
    <mergeCell ref="G24:G25"/>
    <mergeCell ref="C21:G21"/>
    <mergeCell ref="C6:D7"/>
    <mergeCell ref="C22:G22"/>
    <mergeCell ref="C23:G23"/>
    <mergeCell ref="G26:G27"/>
  </mergeCells>
  <phoneticPr fontId="0" type="noConversion"/>
  <printOptions horizontalCentered="1"/>
  <pageMargins left="0.75" right="0.75" top="0.39370078740157483" bottom="1" header="0.78740157480314965" footer="0"/>
  <pageSetup paperSize="9" scale="53" orientation="portrait" horizontalDpi="4294967292" r:id="rId1"/>
  <headerFooter alignWithMargins="0">
    <oddFooter>&amp;C&amp;8&amp;A&amp;R&amp;8Página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K94"/>
  <sheetViews>
    <sheetView view="pageBreakPreview" zoomScale="75" zoomScaleNormal="100" workbookViewId="0">
      <selection activeCell="C6" sqref="C6:J6"/>
    </sheetView>
  </sheetViews>
  <sheetFormatPr baseColWidth="10" defaultRowHeight="12.75" x14ac:dyDescent="0.2"/>
  <cols>
    <col min="1" max="1" width="2.5703125" bestFit="1" customWidth="1"/>
    <col min="2" max="2" width="8.42578125" customWidth="1"/>
    <col min="3" max="3" width="8.28515625" customWidth="1"/>
    <col min="4" max="4" width="11.5703125" customWidth="1"/>
    <col min="5" max="5" width="7.42578125" bestFit="1" customWidth="1"/>
    <col min="6" max="6" width="55.7109375" customWidth="1"/>
    <col min="7" max="7" width="8.28515625" customWidth="1"/>
    <col min="8" max="8" width="13.7109375" bestFit="1" customWidth="1"/>
    <col min="9" max="9" width="7.42578125" bestFit="1" customWidth="1"/>
    <col min="10" max="10" width="55.85546875" customWidth="1"/>
  </cols>
  <sheetData>
    <row r="1" spans="1:11" ht="20.25" customHeight="1" thickBot="1" x14ac:dyDescent="0.25">
      <c r="A1" s="996" t="s">
        <v>807</v>
      </c>
      <c r="B1" s="997"/>
      <c r="C1" s="997"/>
      <c r="D1" s="997"/>
      <c r="E1" s="997"/>
      <c r="F1" s="997"/>
      <c r="G1" s="997"/>
      <c r="H1" s="997"/>
      <c r="I1" s="997"/>
      <c r="J1" s="998"/>
      <c r="K1" s="259"/>
    </row>
    <row r="3" spans="1:11" x14ac:dyDescent="0.2">
      <c r="A3" s="3" t="s">
        <v>532</v>
      </c>
      <c r="B3" s="1282" t="s">
        <v>110</v>
      </c>
      <c r="C3" s="1282"/>
      <c r="D3" s="1282"/>
      <c r="E3" s="1282"/>
      <c r="F3" s="1282"/>
      <c r="G3" s="1282"/>
    </row>
    <row r="4" spans="1:11" ht="13.5" thickBot="1" x14ac:dyDescent="0.25"/>
    <row r="5" spans="1:11" ht="15" customHeight="1" thickTop="1" x14ac:dyDescent="0.2">
      <c r="C5" s="1401" t="s">
        <v>828</v>
      </c>
      <c r="D5" s="1402"/>
      <c r="E5" s="1402"/>
      <c r="F5" s="1402"/>
      <c r="G5" s="1402"/>
      <c r="H5" s="1402"/>
      <c r="I5" s="1402"/>
      <c r="J5" s="1403"/>
    </row>
    <row r="6" spans="1:11" ht="15" customHeight="1" x14ac:dyDescent="0.2">
      <c r="C6" s="1404" t="s">
        <v>896</v>
      </c>
      <c r="D6" s="1072"/>
      <c r="E6" s="1072"/>
      <c r="F6" s="1072"/>
      <c r="G6" s="1072"/>
      <c r="H6" s="1072"/>
      <c r="I6" s="1072"/>
      <c r="J6" s="1405"/>
    </row>
    <row r="7" spans="1:11" ht="54" customHeight="1" x14ac:dyDescent="0.2">
      <c r="C7" s="1406" t="s">
        <v>215</v>
      </c>
      <c r="D7" s="1407"/>
      <c r="E7" s="1407"/>
      <c r="F7" s="1407"/>
      <c r="G7" s="1407"/>
      <c r="H7" s="1407"/>
      <c r="I7" s="1407"/>
      <c r="J7" s="1408"/>
    </row>
    <row r="8" spans="1:11" ht="13.5" customHeight="1" x14ac:dyDescent="0.2">
      <c r="C8" s="1398" t="s">
        <v>113</v>
      </c>
      <c r="D8" s="1136"/>
      <c r="E8" s="1136"/>
      <c r="F8" s="898" t="s">
        <v>686</v>
      </c>
      <c r="G8" s="1409" t="s">
        <v>113</v>
      </c>
      <c r="H8" s="1136"/>
      <c r="I8" s="1136"/>
      <c r="J8" s="1410" t="s">
        <v>686</v>
      </c>
    </row>
    <row r="9" spans="1:11" x14ac:dyDescent="0.2">
      <c r="C9" s="719" t="s">
        <v>114</v>
      </c>
      <c r="D9" s="246" t="s">
        <v>656</v>
      </c>
      <c r="E9" s="246" t="s">
        <v>115</v>
      </c>
      <c r="F9" s="898"/>
      <c r="G9" s="697" t="s">
        <v>114</v>
      </c>
      <c r="H9" s="246" t="s">
        <v>656</v>
      </c>
      <c r="I9" s="246" t="s">
        <v>115</v>
      </c>
      <c r="J9" s="1410"/>
    </row>
    <row r="10" spans="1:11" ht="12.75" customHeight="1" x14ac:dyDescent="0.2">
      <c r="C10" s="1413"/>
      <c r="D10" s="1396"/>
      <c r="E10" s="157">
        <v>0</v>
      </c>
      <c r="F10" s="162"/>
      <c r="G10" s="1399"/>
      <c r="H10" s="1396"/>
      <c r="I10" s="157">
        <v>0</v>
      </c>
      <c r="J10" s="720"/>
    </row>
    <row r="11" spans="1:11" x14ac:dyDescent="0.2">
      <c r="C11" s="1414"/>
      <c r="D11" s="1397"/>
      <c r="E11" s="158">
        <v>1</v>
      </c>
      <c r="F11" s="163"/>
      <c r="G11" s="1400"/>
      <c r="H11" s="1397"/>
      <c r="I11" s="158">
        <v>1</v>
      </c>
      <c r="J11" s="721"/>
    </row>
    <row r="12" spans="1:11" x14ac:dyDescent="0.2">
      <c r="C12" s="1414"/>
      <c r="D12" s="1397"/>
      <c r="E12" s="158">
        <v>2</v>
      </c>
      <c r="F12" s="163"/>
      <c r="G12" s="1400"/>
      <c r="H12" s="1397"/>
      <c r="I12" s="158">
        <v>2</v>
      </c>
      <c r="J12" s="721"/>
    </row>
    <row r="13" spans="1:11" x14ac:dyDescent="0.2">
      <c r="C13" s="1414"/>
      <c r="D13" s="1397"/>
      <c r="E13" s="158">
        <v>3</v>
      </c>
      <c r="F13" s="163"/>
      <c r="G13" s="1400"/>
      <c r="H13" s="1397"/>
      <c r="I13" s="158">
        <v>3</v>
      </c>
      <c r="J13" s="721"/>
    </row>
    <row r="14" spans="1:11" x14ac:dyDescent="0.2">
      <c r="C14" s="1414"/>
      <c r="D14" s="1397"/>
      <c r="E14" s="158">
        <v>4</v>
      </c>
      <c r="F14" s="163"/>
      <c r="G14" s="1400"/>
      <c r="H14" s="1397"/>
      <c r="I14" s="158">
        <v>4</v>
      </c>
      <c r="J14" s="721"/>
    </row>
    <row r="15" spans="1:11" x14ac:dyDescent="0.2">
      <c r="C15" s="1414"/>
      <c r="D15" s="1397"/>
      <c r="E15" s="158">
        <v>5</v>
      </c>
      <c r="F15" s="163"/>
      <c r="G15" s="1400"/>
      <c r="H15" s="1397"/>
      <c r="I15" s="158">
        <v>5</v>
      </c>
      <c r="J15" s="721"/>
    </row>
    <row r="16" spans="1:11" x14ac:dyDescent="0.2">
      <c r="C16" s="1414"/>
      <c r="D16" s="1397"/>
      <c r="E16" s="158">
        <v>6</v>
      </c>
      <c r="F16" s="163"/>
      <c r="G16" s="1400"/>
      <c r="H16" s="1397"/>
      <c r="I16" s="158">
        <v>6</v>
      </c>
      <c r="J16" s="721"/>
    </row>
    <row r="17" spans="3:10" x14ac:dyDescent="0.2">
      <c r="C17" s="1414"/>
      <c r="D17" s="1397"/>
      <c r="E17" s="158">
        <v>7</v>
      </c>
      <c r="F17" s="163"/>
      <c r="G17" s="1400"/>
      <c r="H17" s="1397"/>
      <c r="I17" s="158">
        <v>7</v>
      </c>
      <c r="J17" s="721"/>
    </row>
    <row r="18" spans="3:10" x14ac:dyDescent="0.2">
      <c r="C18" s="1413"/>
      <c r="D18" s="1396"/>
      <c r="E18" s="157">
        <v>0</v>
      </c>
      <c r="F18" s="162"/>
      <c r="G18" s="1399"/>
      <c r="H18" s="1396"/>
      <c r="I18" s="157">
        <v>0</v>
      </c>
      <c r="J18" s="720"/>
    </row>
    <row r="19" spans="3:10" x14ac:dyDescent="0.2">
      <c r="C19" s="1414"/>
      <c r="D19" s="1397"/>
      <c r="E19" s="158">
        <v>1</v>
      </c>
      <c r="F19" s="163"/>
      <c r="G19" s="1400"/>
      <c r="H19" s="1397"/>
      <c r="I19" s="158">
        <v>1</v>
      </c>
      <c r="J19" s="721"/>
    </row>
    <row r="20" spans="3:10" x14ac:dyDescent="0.2">
      <c r="C20" s="1414"/>
      <c r="D20" s="1397"/>
      <c r="E20" s="158">
        <v>2</v>
      </c>
      <c r="F20" s="163"/>
      <c r="G20" s="1400"/>
      <c r="H20" s="1397"/>
      <c r="I20" s="158">
        <v>2</v>
      </c>
      <c r="J20" s="721"/>
    </row>
    <row r="21" spans="3:10" x14ac:dyDescent="0.2">
      <c r="C21" s="1414"/>
      <c r="D21" s="1397"/>
      <c r="E21" s="158">
        <v>3</v>
      </c>
      <c r="F21" s="163"/>
      <c r="G21" s="1400"/>
      <c r="H21" s="1397"/>
      <c r="I21" s="158">
        <v>3</v>
      </c>
      <c r="J21" s="721"/>
    </row>
    <row r="22" spans="3:10" x14ac:dyDescent="0.2">
      <c r="C22" s="1414"/>
      <c r="D22" s="1397"/>
      <c r="E22" s="158">
        <v>4</v>
      </c>
      <c r="F22" s="163"/>
      <c r="G22" s="1400"/>
      <c r="H22" s="1397"/>
      <c r="I22" s="158">
        <v>4</v>
      </c>
      <c r="J22" s="721"/>
    </row>
    <row r="23" spans="3:10" x14ac:dyDescent="0.2">
      <c r="C23" s="1414"/>
      <c r="D23" s="1397"/>
      <c r="E23" s="158">
        <v>5</v>
      </c>
      <c r="F23" s="163"/>
      <c r="G23" s="1400"/>
      <c r="H23" s="1397"/>
      <c r="I23" s="158">
        <v>5</v>
      </c>
      <c r="J23" s="721"/>
    </row>
    <row r="24" spans="3:10" x14ac:dyDescent="0.2">
      <c r="C24" s="1414"/>
      <c r="D24" s="1397"/>
      <c r="E24" s="158">
        <v>6</v>
      </c>
      <c r="F24" s="163"/>
      <c r="G24" s="1400"/>
      <c r="H24" s="1397"/>
      <c r="I24" s="158">
        <v>6</v>
      </c>
      <c r="J24" s="721"/>
    </row>
    <row r="25" spans="3:10" x14ac:dyDescent="0.2">
      <c r="C25" s="1414"/>
      <c r="D25" s="1397"/>
      <c r="E25" s="158">
        <v>7</v>
      </c>
      <c r="F25" s="163"/>
      <c r="G25" s="1400"/>
      <c r="H25" s="1397"/>
      <c r="I25" s="158">
        <v>7</v>
      </c>
      <c r="J25" s="721"/>
    </row>
    <row r="26" spans="3:10" x14ac:dyDescent="0.2">
      <c r="C26" s="1413"/>
      <c r="D26" s="1396"/>
      <c r="E26" s="157">
        <v>0</v>
      </c>
      <c r="F26" s="162"/>
      <c r="G26" s="1399"/>
      <c r="H26" s="1396"/>
      <c r="I26" s="157">
        <v>0</v>
      </c>
      <c r="J26" s="720"/>
    </row>
    <row r="27" spans="3:10" x14ac:dyDescent="0.2">
      <c r="C27" s="1414"/>
      <c r="D27" s="1397"/>
      <c r="E27" s="158">
        <v>1</v>
      </c>
      <c r="F27" s="163"/>
      <c r="G27" s="1400"/>
      <c r="H27" s="1397"/>
      <c r="I27" s="158">
        <v>1</v>
      </c>
      <c r="J27" s="721"/>
    </row>
    <row r="28" spans="3:10" x14ac:dyDescent="0.2">
      <c r="C28" s="1414"/>
      <c r="D28" s="1397"/>
      <c r="E28" s="158">
        <v>2</v>
      </c>
      <c r="F28" s="163"/>
      <c r="G28" s="1400"/>
      <c r="H28" s="1397"/>
      <c r="I28" s="158">
        <v>2</v>
      </c>
      <c r="J28" s="721"/>
    </row>
    <row r="29" spans="3:10" x14ac:dyDescent="0.2">
      <c r="C29" s="1414"/>
      <c r="D29" s="1397"/>
      <c r="E29" s="158">
        <v>3</v>
      </c>
      <c r="F29" s="163"/>
      <c r="G29" s="1400"/>
      <c r="H29" s="1397"/>
      <c r="I29" s="158">
        <v>3</v>
      </c>
      <c r="J29" s="721"/>
    </row>
    <row r="30" spans="3:10" x14ac:dyDescent="0.2">
      <c r="C30" s="1414"/>
      <c r="D30" s="1397"/>
      <c r="E30" s="158">
        <v>4</v>
      </c>
      <c r="F30" s="163"/>
      <c r="G30" s="1400"/>
      <c r="H30" s="1397"/>
      <c r="I30" s="158">
        <v>4</v>
      </c>
      <c r="J30" s="721"/>
    </row>
    <row r="31" spans="3:10" x14ac:dyDescent="0.2">
      <c r="C31" s="1414"/>
      <c r="D31" s="1397"/>
      <c r="E31" s="158">
        <v>5</v>
      </c>
      <c r="F31" s="163"/>
      <c r="G31" s="1400"/>
      <c r="H31" s="1397"/>
      <c r="I31" s="158">
        <v>5</v>
      </c>
      <c r="J31" s="721"/>
    </row>
    <row r="32" spans="3:10" x14ac:dyDescent="0.2">
      <c r="C32" s="1414"/>
      <c r="D32" s="1397"/>
      <c r="E32" s="158">
        <v>6</v>
      </c>
      <c r="F32" s="163"/>
      <c r="G32" s="1400"/>
      <c r="H32" s="1397"/>
      <c r="I32" s="158">
        <v>6</v>
      </c>
      <c r="J32" s="721"/>
    </row>
    <row r="33" spans="3:10" x14ac:dyDescent="0.2">
      <c r="C33" s="1414"/>
      <c r="D33" s="1397"/>
      <c r="E33" s="158">
        <v>7</v>
      </c>
      <c r="F33" s="163"/>
      <c r="G33" s="1400"/>
      <c r="H33" s="1397"/>
      <c r="I33" s="158">
        <v>7</v>
      </c>
      <c r="J33" s="721"/>
    </row>
    <row r="34" spans="3:10" x14ac:dyDescent="0.2">
      <c r="C34" s="1413"/>
      <c r="D34" s="1396"/>
      <c r="E34" s="157">
        <v>0</v>
      </c>
      <c r="F34" s="162"/>
      <c r="G34" s="1399"/>
      <c r="H34" s="1396"/>
      <c r="I34" s="157">
        <v>0</v>
      </c>
      <c r="J34" s="720"/>
    </row>
    <row r="35" spans="3:10" x14ac:dyDescent="0.2">
      <c r="C35" s="1414"/>
      <c r="D35" s="1397"/>
      <c r="E35" s="158">
        <v>1</v>
      </c>
      <c r="F35" s="163"/>
      <c r="G35" s="1400"/>
      <c r="H35" s="1397"/>
      <c r="I35" s="158">
        <v>1</v>
      </c>
      <c r="J35" s="721"/>
    </row>
    <row r="36" spans="3:10" x14ac:dyDescent="0.2">
      <c r="C36" s="1414"/>
      <c r="D36" s="1397"/>
      <c r="E36" s="158">
        <v>2</v>
      </c>
      <c r="F36" s="163"/>
      <c r="G36" s="1400"/>
      <c r="H36" s="1397"/>
      <c r="I36" s="158">
        <v>2</v>
      </c>
      <c r="J36" s="721"/>
    </row>
    <row r="37" spans="3:10" x14ac:dyDescent="0.2">
      <c r="C37" s="1414"/>
      <c r="D37" s="1397"/>
      <c r="E37" s="158">
        <v>3</v>
      </c>
      <c r="F37" s="163"/>
      <c r="G37" s="1400"/>
      <c r="H37" s="1397"/>
      <c r="I37" s="158">
        <v>3</v>
      </c>
      <c r="J37" s="721"/>
    </row>
    <row r="38" spans="3:10" x14ac:dyDescent="0.2">
      <c r="C38" s="1414"/>
      <c r="D38" s="1397"/>
      <c r="E38" s="158">
        <v>4</v>
      </c>
      <c r="F38" s="163"/>
      <c r="G38" s="1400"/>
      <c r="H38" s="1397"/>
      <c r="I38" s="158">
        <v>4</v>
      </c>
      <c r="J38" s="721"/>
    </row>
    <row r="39" spans="3:10" x14ac:dyDescent="0.2">
      <c r="C39" s="1414"/>
      <c r="D39" s="1397"/>
      <c r="E39" s="158">
        <v>5</v>
      </c>
      <c r="F39" s="163"/>
      <c r="G39" s="1400"/>
      <c r="H39" s="1397"/>
      <c r="I39" s="158">
        <v>5</v>
      </c>
      <c r="J39" s="721"/>
    </row>
    <row r="40" spans="3:10" x14ac:dyDescent="0.2">
      <c r="C40" s="1414"/>
      <c r="D40" s="1397"/>
      <c r="E40" s="158">
        <v>6</v>
      </c>
      <c r="F40" s="163"/>
      <c r="G40" s="1400"/>
      <c r="H40" s="1397"/>
      <c r="I40" s="158">
        <v>6</v>
      </c>
      <c r="J40" s="721"/>
    </row>
    <row r="41" spans="3:10" x14ac:dyDescent="0.2">
      <c r="C41" s="1414"/>
      <c r="D41" s="1397"/>
      <c r="E41" s="158">
        <v>7</v>
      </c>
      <c r="F41" s="163"/>
      <c r="G41" s="1400"/>
      <c r="H41" s="1397"/>
      <c r="I41" s="158">
        <v>7</v>
      </c>
      <c r="J41" s="721"/>
    </row>
    <row r="42" spans="3:10" x14ac:dyDescent="0.2">
      <c r="C42" s="1413"/>
      <c r="D42" s="1396"/>
      <c r="E42" s="157">
        <v>0</v>
      </c>
      <c r="F42" s="287"/>
      <c r="G42" s="1399"/>
      <c r="H42" s="1396"/>
      <c r="I42" s="157">
        <v>0</v>
      </c>
      <c r="J42" s="720"/>
    </row>
    <row r="43" spans="3:10" x14ac:dyDescent="0.2">
      <c r="C43" s="1414"/>
      <c r="D43" s="1397"/>
      <c r="E43" s="158">
        <v>1</v>
      </c>
      <c r="F43" s="288"/>
      <c r="G43" s="1400"/>
      <c r="H43" s="1397"/>
      <c r="I43" s="158">
        <v>1</v>
      </c>
      <c r="J43" s="721"/>
    </row>
    <row r="44" spans="3:10" x14ac:dyDescent="0.2">
      <c r="C44" s="1414"/>
      <c r="D44" s="1397"/>
      <c r="E44" s="158">
        <v>2</v>
      </c>
      <c r="F44" s="288"/>
      <c r="G44" s="1400"/>
      <c r="H44" s="1397"/>
      <c r="I44" s="158">
        <v>2</v>
      </c>
      <c r="J44" s="721"/>
    </row>
    <row r="45" spans="3:10" x14ac:dyDescent="0.2">
      <c r="C45" s="1414"/>
      <c r="D45" s="1397"/>
      <c r="E45" s="158">
        <v>3</v>
      </c>
      <c r="F45" s="288"/>
      <c r="G45" s="1400"/>
      <c r="H45" s="1397"/>
      <c r="I45" s="158">
        <v>3</v>
      </c>
      <c r="J45" s="721"/>
    </row>
    <row r="46" spans="3:10" x14ac:dyDescent="0.2">
      <c r="C46" s="1414"/>
      <c r="D46" s="1397"/>
      <c r="E46" s="158">
        <v>4</v>
      </c>
      <c r="F46" s="288"/>
      <c r="G46" s="1400"/>
      <c r="H46" s="1397"/>
      <c r="I46" s="158">
        <v>4</v>
      </c>
      <c r="J46" s="721"/>
    </row>
    <row r="47" spans="3:10" x14ac:dyDescent="0.2">
      <c r="C47" s="1414"/>
      <c r="D47" s="1397"/>
      <c r="E47" s="158">
        <v>5</v>
      </c>
      <c r="F47" s="288"/>
      <c r="G47" s="1400"/>
      <c r="H47" s="1397"/>
      <c r="I47" s="158">
        <v>5</v>
      </c>
      <c r="J47" s="721"/>
    </row>
    <row r="48" spans="3:10" x14ac:dyDescent="0.2">
      <c r="C48" s="1414"/>
      <c r="D48" s="1397"/>
      <c r="E48" s="158">
        <v>6</v>
      </c>
      <c r="F48" s="288"/>
      <c r="G48" s="1400"/>
      <c r="H48" s="1397"/>
      <c r="I48" s="158">
        <v>6</v>
      </c>
      <c r="J48" s="721"/>
    </row>
    <row r="49" spans="1:10" ht="13.5" thickBot="1" x14ac:dyDescent="0.25">
      <c r="C49" s="1415"/>
      <c r="D49" s="1411"/>
      <c r="E49" s="722">
        <v>7</v>
      </c>
      <c r="F49" s="723"/>
      <c r="G49" s="1412"/>
      <c r="H49" s="1411"/>
      <c r="I49" s="722">
        <v>7</v>
      </c>
      <c r="J49" s="724"/>
    </row>
    <row r="50" spans="1:10" ht="14.25" thickTop="1" thickBot="1" x14ac:dyDescent="0.25">
      <c r="B50" s="156" t="s">
        <v>638</v>
      </c>
      <c r="C50" s="159"/>
      <c r="D50" s="159"/>
      <c r="E50" s="160"/>
      <c r="F50" s="161"/>
      <c r="G50" s="1416">
        <f>COUNTA(D10:D49,H10:H49)</f>
        <v>0</v>
      </c>
      <c r="H50" s="1417"/>
      <c r="I50" s="1418"/>
      <c r="J50" s="718">
        <f>COUNTA(F10:F49,J10:J49)</f>
        <v>0</v>
      </c>
    </row>
    <row r="51" spans="1:10" x14ac:dyDescent="0.2">
      <c r="B51" s="155"/>
      <c r="C51" s="159"/>
      <c r="D51" s="159"/>
      <c r="E51" s="160"/>
      <c r="F51" s="161"/>
      <c r="G51" s="155"/>
      <c r="H51" s="155"/>
      <c r="I51" s="155"/>
      <c r="J51" s="155"/>
    </row>
    <row r="52" spans="1:10" ht="13.5" thickBot="1" x14ac:dyDescent="0.25">
      <c r="B52" s="155"/>
      <c r="C52" s="159"/>
      <c r="D52" s="159"/>
      <c r="E52" s="160"/>
      <c r="F52" s="161"/>
      <c r="G52" s="155"/>
      <c r="H52" s="155"/>
      <c r="I52" s="155"/>
      <c r="J52" s="155"/>
    </row>
    <row r="53" spans="1:10" ht="21" customHeight="1" thickBot="1" x14ac:dyDescent="0.25">
      <c r="A53" s="874" t="s">
        <v>806</v>
      </c>
      <c r="B53" s="875"/>
      <c r="C53" s="875"/>
      <c r="D53" s="875"/>
      <c r="E53" s="875"/>
      <c r="F53" s="875"/>
      <c r="G53" s="875"/>
      <c r="H53" s="875"/>
      <c r="I53" s="875"/>
      <c r="J53" s="876"/>
    </row>
    <row r="54" spans="1:10" x14ac:dyDescent="0.2">
      <c r="B54" s="155"/>
      <c r="C54" s="159"/>
      <c r="D54" s="159"/>
      <c r="E54" s="160"/>
      <c r="F54" s="161"/>
      <c r="G54" s="155"/>
      <c r="H54" s="155"/>
      <c r="I54" s="155"/>
      <c r="J54" s="155"/>
    </row>
    <row r="55" spans="1:10" x14ac:dyDescent="0.2">
      <c r="A55" s="3" t="s">
        <v>533</v>
      </c>
      <c r="B55" s="1282" t="s">
        <v>117</v>
      </c>
      <c r="C55" s="1282"/>
      <c r="D55" s="1282"/>
      <c r="E55" s="1282"/>
      <c r="F55" s="1282"/>
      <c r="G55" s="1282"/>
    </row>
    <row r="56" spans="1:10" ht="13.5" thickBot="1" x14ac:dyDescent="0.25">
      <c r="C56" s="159"/>
      <c r="D56" s="159"/>
      <c r="E56" s="160"/>
      <c r="F56" s="161"/>
    </row>
    <row r="57" spans="1:10" ht="15" customHeight="1" thickTop="1" x14ac:dyDescent="0.2">
      <c r="B57" s="1426" t="s">
        <v>829</v>
      </c>
      <c r="C57" s="1427"/>
      <c r="D57" s="1427"/>
      <c r="E57" s="1427"/>
      <c r="F57" s="1427"/>
      <c r="G57" s="1427"/>
      <c r="H57" s="1428"/>
    </row>
    <row r="58" spans="1:10" ht="15" customHeight="1" x14ac:dyDescent="0.2">
      <c r="B58" s="1429" t="s">
        <v>896</v>
      </c>
      <c r="C58" s="1430"/>
      <c r="D58" s="1430"/>
      <c r="E58" s="1430"/>
      <c r="F58" s="1430"/>
      <c r="G58" s="1430"/>
      <c r="H58" s="1431"/>
    </row>
    <row r="59" spans="1:10" ht="106.5" customHeight="1" x14ac:dyDescent="0.2">
      <c r="B59" s="1423" t="s">
        <v>487</v>
      </c>
      <c r="C59" s="1424"/>
      <c r="D59" s="1424"/>
      <c r="E59" s="1424"/>
      <c r="F59" s="1424"/>
      <c r="G59" s="1424"/>
      <c r="H59" s="1425"/>
    </row>
    <row r="60" spans="1:10" ht="14.25" x14ac:dyDescent="0.2">
      <c r="B60" s="1432" t="s">
        <v>118</v>
      </c>
      <c r="C60" s="899"/>
      <c r="D60" s="899"/>
      <c r="E60" s="899"/>
      <c r="F60" s="984"/>
      <c r="G60" s="246" t="s">
        <v>116</v>
      </c>
      <c r="H60" s="726" t="s">
        <v>200</v>
      </c>
      <c r="I60" s="154"/>
    </row>
    <row r="61" spans="1:10" x14ac:dyDescent="0.2">
      <c r="B61" s="1419" t="s">
        <v>313</v>
      </c>
      <c r="C61" s="1420"/>
      <c r="D61" s="1420"/>
      <c r="E61" s="1420"/>
      <c r="F61" s="1421"/>
      <c r="G61" s="176"/>
      <c r="H61" s="727" t="str">
        <f>IF($G$79=0," ", (G61/$G$79))</f>
        <v xml:space="preserve"> </v>
      </c>
      <c r="I61" s="725"/>
    </row>
    <row r="62" spans="1:10" x14ac:dyDescent="0.2">
      <c r="B62" s="1419" t="s">
        <v>314</v>
      </c>
      <c r="C62" s="1420"/>
      <c r="D62" s="1420"/>
      <c r="E62" s="1420"/>
      <c r="F62" s="1421"/>
      <c r="G62" s="176"/>
      <c r="H62" s="727" t="str">
        <f t="shared" ref="H62:H79" si="0">IF($G$79=0," ", (G62/$G$79))</f>
        <v xml:space="preserve"> </v>
      </c>
      <c r="I62" s="725"/>
    </row>
    <row r="63" spans="1:10" x14ac:dyDescent="0.2">
      <c r="B63" s="1419" t="s">
        <v>315</v>
      </c>
      <c r="C63" s="1420"/>
      <c r="D63" s="1420"/>
      <c r="E63" s="1420"/>
      <c r="F63" s="1421"/>
      <c r="G63" s="176"/>
      <c r="H63" s="727" t="str">
        <f t="shared" si="0"/>
        <v xml:space="preserve"> </v>
      </c>
      <c r="I63" s="725"/>
    </row>
    <row r="64" spans="1:10" x14ac:dyDescent="0.2">
      <c r="B64" s="1419" t="s">
        <v>124</v>
      </c>
      <c r="C64" s="1420"/>
      <c r="D64" s="1420"/>
      <c r="E64" s="1420"/>
      <c r="F64" s="1421"/>
      <c r="G64" s="176"/>
      <c r="H64" s="727" t="str">
        <f t="shared" si="0"/>
        <v xml:space="preserve"> </v>
      </c>
      <c r="I64" s="725"/>
    </row>
    <row r="65" spans="2:9" x14ac:dyDescent="0.2">
      <c r="B65" s="1419" t="s">
        <v>316</v>
      </c>
      <c r="C65" s="1420"/>
      <c r="D65" s="1420"/>
      <c r="E65" s="1420"/>
      <c r="F65" s="1421"/>
      <c r="G65" s="176"/>
      <c r="H65" s="727" t="str">
        <f t="shared" si="0"/>
        <v xml:space="preserve"> </v>
      </c>
      <c r="I65" s="725"/>
    </row>
    <row r="66" spans="2:9" x14ac:dyDescent="0.2">
      <c r="B66" s="1419" t="s">
        <v>317</v>
      </c>
      <c r="C66" s="1420"/>
      <c r="D66" s="1420"/>
      <c r="E66" s="1420"/>
      <c r="F66" s="1421"/>
      <c r="G66" s="176"/>
      <c r="H66" s="727" t="str">
        <f t="shared" si="0"/>
        <v xml:space="preserve"> </v>
      </c>
      <c r="I66" s="725"/>
    </row>
    <row r="67" spans="2:9" x14ac:dyDescent="0.2">
      <c r="B67" s="1419" t="s">
        <v>318</v>
      </c>
      <c r="C67" s="1420"/>
      <c r="D67" s="1420"/>
      <c r="E67" s="1420"/>
      <c r="F67" s="1421"/>
      <c r="G67" s="176"/>
      <c r="H67" s="727" t="str">
        <f t="shared" si="0"/>
        <v xml:space="preserve"> </v>
      </c>
      <c r="I67" s="725"/>
    </row>
    <row r="68" spans="2:9" x14ac:dyDescent="0.2">
      <c r="B68" s="1419" t="s">
        <v>319</v>
      </c>
      <c r="C68" s="1420"/>
      <c r="D68" s="1420"/>
      <c r="E68" s="1420"/>
      <c r="F68" s="1421"/>
      <c r="G68" s="176"/>
      <c r="H68" s="727" t="str">
        <f t="shared" si="0"/>
        <v xml:space="preserve"> </v>
      </c>
      <c r="I68" s="725"/>
    </row>
    <row r="69" spans="2:9" x14ac:dyDescent="0.2">
      <c r="B69" s="1419" t="s">
        <v>320</v>
      </c>
      <c r="C69" s="1420"/>
      <c r="D69" s="1420"/>
      <c r="E69" s="1420"/>
      <c r="F69" s="1421"/>
      <c r="G69" s="176"/>
      <c r="H69" s="727" t="str">
        <f t="shared" si="0"/>
        <v xml:space="preserve"> </v>
      </c>
      <c r="I69" s="725"/>
    </row>
    <row r="70" spans="2:9" x14ac:dyDescent="0.2">
      <c r="B70" s="1419" t="s">
        <v>321</v>
      </c>
      <c r="C70" s="1420"/>
      <c r="D70" s="1420"/>
      <c r="E70" s="1420"/>
      <c r="F70" s="1421"/>
      <c r="G70" s="176"/>
      <c r="H70" s="727" t="str">
        <f t="shared" si="0"/>
        <v xml:space="preserve"> </v>
      </c>
      <c r="I70" s="725"/>
    </row>
    <row r="71" spans="2:9" x14ac:dyDescent="0.2">
      <c r="B71" s="1419" t="s">
        <v>322</v>
      </c>
      <c r="C71" s="1420"/>
      <c r="D71" s="1420"/>
      <c r="E71" s="1420"/>
      <c r="F71" s="1421"/>
      <c r="G71" s="176"/>
      <c r="H71" s="727" t="str">
        <f t="shared" si="0"/>
        <v xml:space="preserve"> </v>
      </c>
      <c r="I71" s="725"/>
    </row>
    <row r="72" spans="2:9" x14ac:dyDescent="0.2">
      <c r="B72" s="1419" t="s">
        <v>323</v>
      </c>
      <c r="C72" s="1420"/>
      <c r="D72" s="1420"/>
      <c r="E72" s="1420"/>
      <c r="F72" s="1421"/>
      <c r="G72" s="176"/>
      <c r="H72" s="727" t="str">
        <f t="shared" si="0"/>
        <v xml:space="preserve"> </v>
      </c>
      <c r="I72" s="725"/>
    </row>
    <row r="73" spans="2:9" x14ac:dyDescent="0.2">
      <c r="B73" s="1419" t="s">
        <v>324</v>
      </c>
      <c r="C73" s="1420"/>
      <c r="D73" s="1420"/>
      <c r="E73" s="1420"/>
      <c r="F73" s="1421"/>
      <c r="G73" s="176"/>
      <c r="H73" s="727" t="str">
        <f t="shared" si="0"/>
        <v xml:space="preserve"> </v>
      </c>
      <c r="I73" s="725"/>
    </row>
    <row r="74" spans="2:9" x14ac:dyDescent="0.2">
      <c r="B74" s="1419" t="s">
        <v>325</v>
      </c>
      <c r="C74" s="1420"/>
      <c r="D74" s="1420"/>
      <c r="E74" s="1420"/>
      <c r="F74" s="1421"/>
      <c r="G74" s="176"/>
      <c r="H74" s="727" t="str">
        <f t="shared" si="0"/>
        <v xml:space="preserve"> </v>
      </c>
      <c r="I74" s="725"/>
    </row>
    <row r="75" spans="2:9" x14ac:dyDescent="0.2">
      <c r="B75" s="1419" t="s">
        <v>310</v>
      </c>
      <c r="C75" s="1420"/>
      <c r="D75" s="1420"/>
      <c r="E75" s="1420"/>
      <c r="F75" s="1421"/>
      <c r="G75" s="175"/>
      <c r="H75" s="727" t="str">
        <f t="shared" si="0"/>
        <v xml:space="preserve"> </v>
      </c>
      <c r="I75" s="725"/>
    </row>
    <row r="76" spans="2:9" x14ac:dyDescent="0.2">
      <c r="B76" s="1419" t="s">
        <v>311</v>
      </c>
      <c r="C76" s="1420"/>
      <c r="D76" s="1420"/>
      <c r="E76" s="1420"/>
      <c r="F76" s="1421"/>
      <c r="G76" s="175"/>
      <c r="H76" s="727" t="str">
        <f t="shared" si="0"/>
        <v xml:space="preserve"> </v>
      </c>
      <c r="I76" s="725"/>
    </row>
    <row r="77" spans="2:9" x14ac:dyDescent="0.2">
      <c r="B77" s="1419" t="s">
        <v>312</v>
      </c>
      <c r="C77" s="1420"/>
      <c r="D77" s="1420"/>
      <c r="E77" s="1420"/>
      <c r="F77" s="1421"/>
      <c r="G77" s="175"/>
      <c r="H77" s="727" t="str">
        <f t="shared" si="0"/>
        <v xml:space="preserve"> </v>
      </c>
      <c r="I77" s="725"/>
    </row>
    <row r="78" spans="2:9" ht="13.5" thickBot="1" x14ac:dyDescent="0.25">
      <c r="B78" s="1435" t="s">
        <v>478</v>
      </c>
      <c r="C78" s="1436"/>
      <c r="D78" s="1436"/>
      <c r="E78" s="1436"/>
      <c r="F78" s="1437"/>
      <c r="G78" s="175"/>
      <c r="H78" s="728" t="str">
        <f t="shared" si="0"/>
        <v xml:space="preserve"> </v>
      </c>
      <c r="I78" s="725"/>
    </row>
    <row r="79" spans="2:9" ht="13.5" thickBot="1" x14ac:dyDescent="0.25">
      <c r="B79" s="1438" t="s">
        <v>644</v>
      </c>
      <c r="C79" s="1439"/>
      <c r="D79" s="1439"/>
      <c r="E79" s="1439"/>
      <c r="F79" s="1440"/>
      <c r="G79" s="729">
        <f>SUM(G61:G78)</f>
        <v>0</v>
      </c>
      <c r="H79" s="730" t="str">
        <f t="shared" si="0"/>
        <v xml:space="preserve"> </v>
      </c>
      <c r="I79" s="67"/>
    </row>
    <row r="80" spans="2:9" ht="13.5" thickTop="1" x14ac:dyDescent="0.2">
      <c r="B80" s="307"/>
      <c r="C80" s="307"/>
      <c r="D80" s="307"/>
      <c r="E80" s="307"/>
      <c r="F80" s="307"/>
      <c r="G80" s="67"/>
      <c r="H80" s="165"/>
      <c r="I80" s="67"/>
    </row>
    <row r="81" spans="1:9" x14ac:dyDescent="0.2">
      <c r="B81" s="1422" t="s">
        <v>448</v>
      </c>
      <c r="C81" s="759"/>
      <c r="D81" s="759"/>
      <c r="E81" s="759"/>
      <c r="F81" s="759"/>
      <c r="G81" s="759"/>
      <c r="H81" s="759"/>
      <c r="I81" s="67"/>
    </row>
    <row r="82" spans="1:9" x14ac:dyDescent="0.2">
      <c r="B82" s="360" t="s">
        <v>532</v>
      </c>
      <c r="C82" t="s">
        <v>174</v>
      </c>
      <c r="I82" s="67"/>
    </row>
    <row r="83" spans="1:9" ht="18" x14ac:dyDescent="0.25">
      <c r="B83" s="363" t="s">
        <v>199</v>
      </c>
      <c r="C83" s="31" t="s">
        <v>449</v>
      </c>
      <c r="D83" s="31"/>
      <c r="E83" s="31"/>
      <c r="F83" s="31"/>
      <c r="G83" s="31"/>
      <c r="H83" s="31"/>
      <c r="I83" s="67"/>
    </row>
    <row r="84" spans="1:9" x14ac:dyDescent="0.2">
      <c r="B84" s="307"/>
      <c r="C84" s="307"/>
      <c r="D84" s="307"/>
      <c r="E84" s="307"/>
      <c r="F84" s="307"/>
      <c r="G84" s="67"/>
      <c r="H84" s="165"/>
      <c r="I84" s="67"/>
    </row>
    <row r="85" spans="1:9" x14ac:dyDescent="0.2">
      <c r="A85" s="3" t="s">
        <v>560</v>
      </c>
      <c r="B85" s="1282" t="s">
        <v>111</v>
      </c>
      <c r="C85" s="1282"/>
      <c r="D85" s="1282"/>
      <c r="E85" s="1282"/>
      <c r="F85" s="1282"/>
      <c r="G85" s="1282"/>
    </row>
    <row r="86" spans="1:9" ht="13.5" thickBot="1" x14ac:dyDescent="0.25">
      <c r="B86" s="307"/>
      <c r="C86" s="307"/>
      <c r="D86" s="307"/>
      <c r="E86" s="307"/>
      <c r="F86" s="307"/>
      <c r="G86" s="310"/>
      <c r="H86" s="294"/>
      <c r="I86" s="67"/>
    </row>
    <row r="87" spans="1:9" ht="14.25" customHeight="1" thickBot="1" x14ac:dyDescent="0.25">
      <c r="D87" s="1059" t="s">
        <v>110</v>
      </c>
      <c r="E87" s="1433"/>
      <c r="F87" s="1434"/>
      <c r="G87" s="63">
        <f>G50*8</f>
        <v>0</v>
      </c>
    </row>
    <row r="88" spans="1:9" ht="14.25" customHeight="1" thickBot="1" x14ac:dyDescent="0.25">
      <c r="D88" s="1059" t="s">
        <v>488</v>
      </c>
      <c r="E88" s="1433"/>
      <c r="F88" s="1434"/>
      <c r="G88" s="82" t="str">
        <f>IF(G87=0," ",G79/G87)</f>
        <v xml:space="preserve"> </v>
      </c>
    </row>
    <row r="89" spans="1:9" ht="14.25" customHeight="1" x14ac:dyDescent="0.2">
      <c r="D89" s="302"/>
      <c r="E89" s="309"/>
      <c r="F89" s="309"/>
      <c r="G89" s="312"/>
    </row>
    <row r="90" spans="1:9" ht="14.25" customHeight="1" x14ac:dyDescent="0.2">
      <c r="D90" s="36"/>
      <c r="E90" s="36"/>
      <c r="F90" s="36"/>
      <c r="G90" s="294"/>
    </row>
    <row r="91" spans="1:9" x14ac:dyDescent="0.2">
      <c r="A91" s="3" t="s">
        <v>561</v>
      </c>
      <c r="B91" s="1228" t="s">
        <v>112</v>
      </c>
      <c r="C91" s="1228"/>
      <c r="D91" s="1228"/>
      <c r="E91" s="1228"/>
      <c r="F91" s="1228"/>
      <c r="G91" s="1228"/>
    </row>
    <row r="92" spans="1:9" ht="14.25" customHeight="1" thickBot="1" x14ac:dyDescent="0.25">
      <c r="D92" s="313"/>
      <c r="E92" s="313"/>
      <c r="F92" s="313"/>
      <c r="G92" s="314"/>
    </row>
    <row r="93" spans="1:9" ht="14.25" customHeight="1" thickBot="1" x14ac:dyDescent="0.25">
      <c r="C93" s="308"/>
      <c r="D93" s="1059" t="s">
        <v>112</v>
      </c>
      <c r="E93" s="1060"/>
      <c r="F93" s="1061"/>
      <c r="G93" s="63"/>
    </row>
    <row r="94" spans="1:9" x14ac:dyDescent="0.2">
      <c r="C94" s="308"/>
      <c r="D94" s="11"/>
    </row>
  </sheetData>
  <mergeCells count="61">
    <mergeCell ref="D93:F93"/>
    <mergeCell ref="D87:F87"/>
    <mergeCell ref="D88:F88"/>
    <mergeCell ref="B76:F76"/>
    <mergeCell ref="B77:F77"/>
    <mergeCell ref="B78:F78"/>
    <mergeCell ref="B79:F79"/>
    <mergeCell ref="B91:G91"/>
    <mergeCell ref="C18:C25"/>
    <mergeCell ref="D26:D33"/>
    <mergeCell ref="B64:F64"/>
    <mergeCell ref="G34:G41"/>
    <mergeCell ref="B55:G55"/>
    <mergeCell ref="B59:H59"/>
    <mergeCell ref="B63:F63"/>
    <mergeCell ref="B57:H57"/>
    <mergeCell ref="B58:H58"/>
    <mergeCell ref="B60:F60"/>
    <mergeCell ref="B61:F61"/>
    <mergeCell ref="B62:F62"/>
    <mergeCell ref="G50:I50"/>
    <mergeCell ref="C34:C41"/>
    <mergeCell ref="B85:G85"/>
    <mergeCell ref="B68:F68"/>
    <mergeCell ref="B81:H81"/>
    <mergeCell ref="A53:J53"/>
    <mergeCell ref="B73:F73"/>
    <mergeCell ref="B74:F74"/>
    <mergeCell ref="B75:F75"/>
    <mergeCell ref="B69:F69"/>
    <mergeCell ref="B70:F70"/>
    <mergeCell ref="B71:F71"/>
    <mergeCell ref="B72:F72"/>
    <mergeCell ref="B65:F65"/>
    <mergeCell ref="B66:F66"/>
    <mergeCell ref="B67:F67"/>
    <mergeCell ref="G18:G25"/>
    <mergeCell ref="H18:H25"/>
    <mergeCell ref="G26:G33"/>
    <mergeCell ref="D18:D25"/>
    <mergeCell ref="H34:H41"/>
    <mergeCell ref="H42:H49"/>
    <mergeCell ref="G42:G49"/>
    <mergeCell ref="D34:D41"/>
    <mergeCell ref="C42:C49"/>
    <mergeCell ref="H26:H33"/>
    <mergeCell ref="C26:C33"/>
    <mergeCell ref="D42:D49"/>
    <mergeCell ref="A1:J1"/>
    <mergeCell ref="D10:D17"/>
    <mergeCell ref="B3:G3"/>
    <mergeCell ref="C8:E8"/>
    <mergeCell ref="G10:G17"/>
    <mergeCell ref="H10:H17"/>
    <mergeCell ref="C5:J5"/>
    <mergeCell ref="C6:J6"/>
    <mergeCell ref="C7:J7"/>
    <mergeCell ref="G8:I8"/>
    <mergeCell ref="J8:J9"/>
    <mergeCell ref="F8:F9"/>
    <mergeCell ref="C10:C17"/>
  </mergeCells>
  <phoneticPr fontId="0" type="noConversion"/>
  <printOptions horizontalCentered="1"/>
  <pageMargins left="0.75" right="0.75" top="0.39370078740157483" bottom="1" header="0.78740157480314965" footer="0"/>
  <pageSetup paperSize="9" scale="71" orientation="landscape" horizontalDpi="4294967292" r:id="rId1"/>
  <headerFooter alignWithMargins="0">
    <oddFooter>&amp;C&amp;8&amp;A&amp;R&amp;8Página &amp;P</oddFooter>
  </headerFooter>
  <rowBreaks count="2" manualBreakCount="2">
    <brk id="52" max="9" man="1"/>
    <brk id="126" max="1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J46"/>
  <sheetViews>
    <sheetView view="pageBreakPreview" zoomScaleNormal="100" zoomScaleSheetLayoutView="100" workbookViewId="0">
      <selection activeCell="C8" sqref="C8:H8"/>
    </sheetView>
  </sheetViews>
  <sheetFormatPr baseColWidth="10" defaultRowHeight="12.75" x14ac:dyDescent="0.2"/>
  <cols>
    <col min="1" max="1" width="2.5703125" bestFit="1" customWidth="1"/>
    <col min="2" max="2" width="10.42578125" bestFit="1" customWidth="1"/>
    <col min="3" max="3" width="6.42578125" bestFit="1" customWidth="1"/>
    <col min="4" max="4" width="8.5703125" bestFit="1" customWidth="1"/>
    <col min="5" max="5" width="5" customWidth="1"/>
    <col min="6" max="6" width="9.85546875" bestFit="1" customWidth="1"/>
    <col min="7" max="7" width="37.140625" bestFit="1" customWidth="1"/>
    <col min="8" max="8" width="43.28515625" bestFit="1" customWidth="1"/>
    <col min="9" max="9" width="3.28515625" customWidth="1"/>
  </cols>
  <sheetData>
    <row r="1" spans="1:8" ht="25.5" customHeight="1" thickBot="1" x14ac:dyDescent="0.25">
      <c r="A1" s="874" t="s">
        <v>808</v>
      </c>
      <c r="B1" s="875"/>
      <c r="C1" s="875"/>
      <c r="D1" s="875"/>
      <c r="E1" s="875"/>
      <c r="F1" s="875"/>
      <c r="G1" s="875"/>
      <c r="H1" s="875"/>
    </row>
    <row r="2" spans="1:8" x14ac:dyDescent="0.2">
      <c r="A2" s="168"/>
      <c r="B2" s="168"/>
      <c r="C2" s="168"/>
      <c r="D2" s="168"/>
      <c r="E2" s="168"/>
      <c r="F2" s="168"/>
      <c r="G2" s="168"/>
      <c r="H2" s="168"/>
    </row>
    <row r="3" spans="1:8" x14ac:dyDescent="0.2">
      <c r="A3" s="3" t="s">
        <v>532</v>
      </c>
      <c r="B3" s="1282" t="s">
        <v>120</v>
      </c>
      <c r="C3" s="1282"/>
      <c r="D3" s="1282"/>
      <c r="E3" s="1282"/>
      <c r="F3" s="1282"/>
      <c r="G3" s="1282"/>
      <c r="H3" s="1282"/>
    </row>
    <row r="4" spans="1:8" x14ac:dyDescent="0.2">
      <c r="A4" s="3" t="s">
        <v>533</v>
      </c>
      <c r="B4" s="1282" t="s">
        <v>121</v>
      </c>
      <c r="C4" s="1282"/>
      <c r="D4" s="1282"/>
      <c r="E4" s="1282"/>
      <c r="F4" s="1282"/>
      <c r="G4" s="1282"/>
      <c r="H4" s="1282"/>
    </row>
    <row r="6" spans="1:8" ht="13.5" thickBot="1" x14ac:dyDescent="0.25"/>
    <row r="7" spans="1:8" ht="13.5" thickTop="1" x14ac:dyDescent="0.2">
      <c r="C7" s="1444" t="s">
        <v>830</v>
      </c>
      <c r="D7" s="1445"/>
      <c r="E7" s="1445"/>
      <c r="F7" s="1445"/>
      <c r="G7" s="1445"/>
      <c r="H7" s="1446"/>
    </row>
    <row r="8" spans="1:8" x14ac:dyDescent="0.2">
      <c r="C8" s="1447" t="s">
        <v>896</v>
      </c>
      <c r="D8" s="1448"/>
      <c r="E8" s="1448"/>
      <c r="F8" s="1448"/>
      <c r="G8" s="1448"/>
      <c r="H8" s="1449"/>
    </row>
    <row r="9" spans="1:8" ht="68.25" customHeight="1" x14ac:dyDescent="0.2">
      <c r="C9" s="1441" t="s">
        <v>308</v>
      </c>
      <c r="D9" s="1442"/>
      <c r="E9" s="1442"/>
      <c r="F9" s="1442"/>
      <c r="G9" s="1442"/>
      <c r="H9" s="1443"/>
    </row>
    <row r="10" spans="1:8" x14ac:dyDescent="0.2">
      <c r="C10" s="1454" t="s">
        <v>122</v>
      </c>
      <c r="D10" s="1455"/>
      <c r="E10" s="1455"/>
      <c r="F10" s="1136" t="s">
        <v>686</v>
      </c>
      <c r="G10" s="1146" t="s">
        <v>744</v>
      </c>
      <c r="H10" s="1410" t="s">
        <v>745</v>
      </c>
    </row>
    <row r="11" spans="1:8" x14ac:dyDescent="0.2">
      <c r="C11" s="1450" t="s">
        <v>119</v>
      </c>
      <c r="D11" s="1451"/>
      <c r="E11" s="1452" t="s">
        <v>309</v>
      </c>
      <c r="F11" s="1136"/>
      <c r="G11" s="1456"/>
      <c r="H11" s="1410"/>
    </row>
    <row r="12" spans="1:8" x14ac:dyDescent="0.2">
      <c r="C12" s="731" t="s">
        <v>306</v>
      </c>
      <c r="D12" s="700" t="s">
        <v>307</v>
      </c>
      <c r="E12" s="1453"/>
      <c r="F12" s="1136"/>
      <c r="G12" s="1196"/>
      <c r="H12" s="1410"/>
    </row>
    <row r="13" spans="1:8" x14ac:dyDescent="0.2">
      <c r="C13" s="732">
        <v>2</v>
      </c>
      <c r="D13" s="233"/>
      <c r="E13" s="234"/>
      <c r="F13" s="637"/>
      <c r="G13" s="637"/>
      <c r="H13" s="733"/>
    </row>
    <row r="14" spans="1:8" x14ac:dyDescent="0.2">
      <c r="C14" s="732">
        <v>2</v>
      </c>
      <c r="D14" s="233"/>
      <c r="E14" s="234"/>
      <c r="F14" s="637"/>
      <c r="G14" s="637"/>
      <c r="H14" s="733"/>
    </row>
    <row r="15" spans="1:8" x14ac:dyDescent="0.2">
      <c r="C15" s="732">
        <v>2</v>
      </c>
      <c r="D15" s="233"/>
      <c r="E15" s="234"/>
      <c r="F15" s="637"/>
      <c r="G15" s="637"/>
      <c r="H15" s="733"/>
    </row>
    <row r="16" spans="1:8" x14ac:dyDescent="0.2">
      <c r="C16" s="732">
        <v>2</v>
      </c>
      <c r="D16" s="233"/>
      <c r="E16" s="234"/>
      <c r="F16" s="637"/>
      <c r="G16" s="637"/>
      <c r="H16" s="733"/>
    </row>
    <row r="17" spans="2:10" x14ac:dyDescent="0.2">
      <c r="C17" s="732">
        <v>3</v>
      </c>
      <c r="D17" s="233"/>
      <c r="E17" s="234"/>
      <c r="F17" s="637"/>
      <c r="G17" s="637"/>
      <c r="H17" s="733"/>
    </row>
    <row r="18" spans="2:10" x14ac:dyDescent="0.2">
      <c r="C18" s="732">
        <v>3</v>
      </c>
      <c r="D18" s="233"/>
      <c r="E18" s="234"/>
      <c r="F18" s="637"/>
      <c r="G18" s="637"/>
      <c r="H18" s="733"/>
    </row>
    <row r="19" spans="2:10" x14ac:dyDescent="0.2">
      <c r="C19" s="732">
        <v>4</v>
      </c>
      <c r="D19" s="233"/>
      <c r="E19" s="234"/>
      <c r="F19" s="637"/>
      <c r="G19" s="637"/>
      <c r="H19" s="733"/>
    </row>
    <row r="20" spans="2:10" x14ac:dyDescent="0.2">
      <c r="C20" s="732">
        <v>4</v>
      </c>
      <c r="D20" s="233"/>
      <c r="E20" s="234"/>
      <c r="F20" s="637"/>
      <c r="G20" s="637"/>
      <c r="H20" s="733"/>
    </row>
    <row r="21" spans="2:10" x14ac:dyDescent="0.2">
      <c r="C21" s="732">
        <v>6</v>
      </c>
      <c r="D21" s="233"/>
      <c r="E21" s="234"/>
      <c r="F21" s="637"/>
      <c r="G21" s="637"/>
      <c r="H21" s="733"/>
    </row>
    <row r="22" spans="2:10" x14ac:dyDescent="0.2">
      <c r="C22" s="732">
        <v>6</v>
      </c>
      <c r="D22" s="233"/>
      <c r="E22" s="234"/>
      <c r="F22" s="637"/>
      <c r="G22" s="637"/>
      <c r="H22" s="733"/>
    </row>
    <row r="23" spans="2:10" x14ac:dyDescent="0.2">
      <c r="C23" s="732">
        <v>7</v>
      </c>
      <c r="D23" s="233"/>
      <c r="E23" s="234"/>
      <c r="F23" s="637"/>
      <c r="G23" s="637"/>
      <c r="H23" s="733"/>
    </row>
    <row r="24" spans="2:10" ht="13.5" thickBot="1" x14ac:dyDescent="0.25">
      <c r="C24" s="734">
        <v>7</v>
      </c>
      <c r="D24" s="735"/>
      <c r="E24" s="736"/>
      <c r="F24" s="737"/>
      <c r="G24" s="737"/>
      <c r="H24" s="738"/>
    </row>
    <row r="25" spans="2:10" ht="14.25" thickTop="1" thickBot="1" x14ac:dyDescent="0.25">
      <c r="B25" s="156" t="s">
        <v>123</v>
      </c>
      <c r="C25" s="1416">
        <f>COUNTA(E13:E24)</f>
        <v>0</v>
      </c>
      <c r="D25" s="1417"/>
      <c r="E25" s="1418"/>
      <c r="F25" s="155"/>
      <c r="G25" s="155"/>
      <c r="H25" s="161"/>
    </row>
    <row r="26" spans="2:10" x14ac:dyDescent="0.2">
      <c r="C26" s="159"/>
      <c r="D26" s="159"/>
      <c r="E26" s="160"/>
      <c r="F26" s="160"/>
      <c r="G26" s="160"/>
      <c r="H26" s="161"/>
    </row>
    <row r="27" spans="2:10" ht="25.5" customHeight="1" x14ac:dyDescent="0.2">
      <c r="B27" s="1175" t="s">
        <v>216</v>
      </c>
      <c r="C27" s="766"/>
      <c r="D27" s="766"/>
      <c r="E27" s="766"/>
      <c r="F27" s="766"/>
      <c r="G27" s="766"/>
      <c r="H27" s="766"/>
      <c r="I27" s="31"/>
      <c r="J27" s="31"/>
    </row>
    <row r="28" spans="2:10" x14ac:dyDescent="0.2">
      <c r="B28" s="125"/>
      <c r="C28" s="125"/>
      <c r="D28" s="125"/>
      <c r="E28" s="125"/>
      <c r="F28" s="125"/>
      <c r="G28" s="125"/>
      <c r="H28" s="125"/>
    </row>
    <row r="29" spans="2:10" x14ac:dyDescent="0.2">
      <c r="B29" s="125"/>
      <c r="C29" s="125"/>
      <c r="D29" s="125"/>
      <c r="E29" s="125"/>
      <c r="F29" s="125"/>
      <c r="G29" s="125"/>
      <c r="H29" s="125"/>
    </row>
    <row r="30" spans="2:10" x14ac:dyDescent="0.2">
      <c r="B30" s="154"/>
      <c r="C30" s="154"/>
      <c r="D30" s="154"/>
      <c r="E30" s="154"/>
      <c r="F30" s="154"/>
      <c r="G30" s="154"/>
      <c r="H30" s="154"/>
    </row>
    <row r="31" spans="2:10" x14ac:dyDescent="0.2">
      <c r="B31" s="153"/>
      <c r="C31" s="149"/>
      <c r="D31" s="149"/>
      <c r="E31" s="149"/>
      <c r="F31" s="149"/>
      <c r="G31" s="149"/>
      <c r="H31" s="165"/>
    </row>
    <row r="32" spans="2:10" x14ac:dyDescent="0.2">
      <c r="B32" s="153"/>
      <c r="C32" s="149"/>
      <c r="D32" s="149"/>
      <c r="E32" s="149"/>
      <c r="F32" s="149"/>
      <c r="G32" s="149"/>
      <c r="H32" s="165"/>
    </row>
    <row r="33" spans="2:8" x14ac:dyDescent="0.2">
      <c r="B33" s="153"/>
      <c r="C33" s="149"/>
      <c r="D33" s="149"/>
      <c r="E33" s="149"/>
      <c r="F33" s="149"/>
      <c r="G33" s="149"/>
      <c r="H33" s="165"/>
    </row>
    <row r="34" spans="2:8" x14ac:dyDescent="0.2">
      <c r="B34" s="153"/>
      <c r="C34" s="149"/>
      <c r="D34" s="149"/>
      <c r="E34" s="149"/>
      <c r="F34" s="149"/>
      <c r="G34" s="149"/>
      <c r="H34" s="165"/>
    </row>
    <row r="35" spans="2:8" x14ac:dyDescent="0.2">
      <c r="B35" s="153"/>
      <c r="C35" s="149"/>
      <c r="D35" s="149"/>
      <c r="E35" s="149"/>
      <c r="F35" s="149"/>
      <c r="G35" s="149"/>
      <c r="H35" s="165"/>
    </row>
    <row r="36" spans="2:8" x14ac:dyDescent="0.2">
      <c r="B36" s="153"/>
      <c r="C36" s="149"/>
      <c r="D36" s="149"/>
      <c r="E36" s="149"/>
      <c r="F36" s="149"/>
      <c r="G36" s="149"/>
      <c r="H36" s="165"/>
    </row>
    <row r="37" spans="2:8" x14ac:dyDescent="0.2">
      <c r="B37" s="153"/>
      <c r="C37" s="149"/>
      <c r="D37" s="149"/>
      <c r="E37" s="149"/>
      <c r="F37" s="149"/>
      <c r="G37" s="149"/>
      <c r="H37" s="165"/>
    </row>
    <row r="38" spans="2:8" x14ac:dyDescent="0.2">
      <c r="B38" s="153"/>
      <c r="C38" s="149"/>
      <c r="D38" s="149"/>
      <c r="E38" s="149"/>
      <c r="F38" s="149"/>
      <c r="G38" s="149"/>
      <c r="H38" s="165"/>
    </row>
    <row r="39" spans="2:8" x14ac:dyDescent="0.2">
      <c r="B39" s="153"/>
      <c r="C39" s="149"/>
      <c r="D39" s="149"/>
      <c r="E39" s="149"/>
      <c r="F39" s="149"/>
      <c r="G39" s="149"/>
      <c r="H39" s="165"/>
    </row>
    <row r="40" spans="2:8" x14ac:dyDescent="0.2">
      <c r="B40" s="153"/>
      <c r="C40" s="149"/>
      <c r="D40" s="149"/>
      <c r="E40" s="149"/>
      <c r="F40" s="149"/>
      <c r="G40" s="149"/>
      <c r="H40" s="165"/>
    </row>
    <row r="41" spans="2:8" x14ac:dyDescent="0.2">
      <c r="B41" s="153"/>
      <c r="C41" s="149"/>
      <c r="D41" s="149"/>
      <c r="E41" s="149"/>
      <c r="F41" s="149"/>
      <c r="G41" s="149"/>
      <c r="H41" s="165"/>
    </row>
    <row r="42" spans="2:8" x14ac:dyDescent="0.2">
      <c r="B42" s="153"/>
      <c r="C42" s="149"/>
      <c r="D42" s="149"/>
      <c r="E42" s="149"/>
      <c r="F42" s="149"/>
      <c r="G42" s="149"/>
      <c r="H42" s="165"/>
    </row>
    <row r="43" spans="2:8" x14ac:dyDescent="0.2">
      <c r="B43" s="153"/>
      <c r="C43" s="149"/>
      <c r="D43" s="149"/>
      <c r="E43" s="149"/>
      <c r="F43" s="149"/>
      <c r="G43" s="149"/>
      <c r="H43" s="165"/>
    </row>
    <row r="44" spans="2:8" x14ac:dyDescent="0.2">
      <c r="B44" s="153"/>
      <c r="C44" s="149"/>
      <c r="D44" s="149"/>
      <c r="E44" s="149"/>
      <c r="F44" s="149"/>
      <c r="G44" s="149"/>
      <c r="H44" s="165"/>
    </row>
    <row r="45" spans="2:8" x14ac:dyDescent="0.2">
      <c r="B45" s="153"/>
      <c r="C45" s="149"/>
      <c r="D45" s="149"/>
      <c r="E45" s="149"/>
      <c r="F45" s="149"/>
      <c r="G45" s="149"/>
      <c r="H45" s="165"/>
    </row>
    <row r="46" spans="2:8" x14ac:dyDescent="0.2">
      <c r="B46" s="127"/>
      <c r="C46" s="127"/>
      <c r="D46" s="127"/>
      <c r="E46" s="127"/>
      <c r="F46" s="127"/>
      <c r="G46" s="127"/>
      <c r="H46" s="127"/>
    </row>
  </sheetData>
  <mergeCells count="14">
    <mergeCell ref="B27:H27"/>
    <mergeCell ref="A1:H1"/>
    <mergeCell ref="B3:H3"/>
    <mergeCell ref="B4:H4"/>
    <mergeCell ref="C9:H9"/>
    <mergeCell ref="C7:H7"/>
    <mergeCell ref="C8:H8"/>
    <mergeCell ref="H10:H12"/>
    <mergeCell ref="C11:D11"/>
    <mergeCell ref="E11:E12"/>
    <mergeCell ref="C25:E25"/>
    <mergeCell ref="C10:E10"/>
    <mergeCell ref="G10:G12"/>
    <mergeCell ref="F10:F12"/>
  </mergeCells>
  <phoneticPr fontId="0" type="noConversion"/>
  <pageMargins left="0.75" right="0.75" top="0.39370078740157483" bottom="1" header="0.78740157480314965" footer="0"/>
  <pageSetup paperSize="9" orientation="portrait" horizontalDpi="4294967292" r:id="rId1"/>
  <headerFooter alignWithMargins="0">
    <oddFooter>&amp;C&amp;8&amp;A&amp;R&amp;8Página &amp;P</oddFooter>
  </headerFooter>
  <rowBreaks count="1" manualBreakCount="1">
    <brk id="81" max="10"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H35"/>
  <sheetViews>
    <sheetView view="pageBreakPreview" zoomScaleNormal="100" zoomScaleSheetLayoutView="100" workbookViewId="0">
      <selection activeCell="A11" sqref="A11"/>
    </sheetView>
  </sheetViews>
  <sheetFormatPr baseColWidth="10" defaultRowHeight="12.75" x14ac:dyDescent="0.2"/>
  <cols>
    <col min="1" max="1" width="2.5703125" style="602" bestFit="1" customWidth="1"/>
    <col min="2" max="2" width="10.42578125" style="602" bestFit="1" customWidth="1"/>
    <col min="3" max="3" width="6.42578125" style="602" bestFit="1" customWidth="1"/>
    <col min="4" max="4" width="8.5703125" style="602" bestFit="1" customWidth="1"/>
    <col min="5" max="5" width="5" style="602" customWidth="1"/>
    <col min="6" max="6" width="28.5703125" style="602" customWidth="1"/>
    <col min="7" max="7" width="14" style="602" customWidth="1"/>
    <col min="8" max="8" width="18.140625" style="602" customWidth="1"/>
    <col min="9" max="16384" width="11.42578125" style="602"/>
  </cols>
  <sheetData>
    <row r="1" spans="1:8" ht="25.5" customHeight="1" x14ac:dyDescent="0.2">
      <c r="A1" s="1466" t="s">
        <v>831</v>
      </c>
      <c r="B1" s="1467"/>
      <c r="C1" s="1467"/>
      <c r="D1" s="1467"/>
      <c r="E1" s="1467"/>
      <c r="F1" s="1467"/>
      <c r="G1" s="1467"/>
      <c r="H1" s="1467"/>
    </row>
    <row r="2" spans="1:8" x14ac:dyDescent="0.2">
      <c r="A2" s="614"/>
      <c r="B2" s="614"/>
      <c r="C2" s="614"/>
      <c r="D2" s="614"/>
      <c r="E2" s="614"/>
      <c r="F2" s="614"/>
    </row>
    <row r="3" spans="1:8" x14ac:dyDescent="0.2">
      <c r="A3" s="613" t="s">
        <v>532</v>
      </c>
      <c r="B3" s="1474" t="s">
        <v>736</v>
      </c>
      <c r="C3" s="1474"/>
      <c r="D3" s="1474"/>
      <c r="E3" s="1474"/>
      <c r="F3" s="1474"/>
    </row>
    <row r="4" spans="1:8" x14ac:dyDescent="0.2">
      <c r="A4" s="613" t="s">
        <v>533</v>
      </c>
      <c r="B4" s="1474" t="s">
        <v>810</v>
      </c>
      <c r="C4" s="1474"/>
      <c r="D4" s="1474"/>
      <c r="E4" s="1474"/>
      <c r="F4" s="1474"/>
    </row>
    <row r="6" spans="1:8" ht="13.5" thickBot="1" x14ac:dyDescent="0.25"/>
    <row r="7" spans="1:8" ht="12.75" customHeight="1" x14ac:dyDescent="0.2">
      <c r="C7" s="1468" t="s">
        <v>835</v>
      </c>
      <c r="D7" s="1469"/>
      <c r="E7" s="1469"/>
      <c r="F7" s="1469"/>
      <c r="G7" s="1470"/>
    </row>
    <row r="8" spans="1:8" ht="13.5" thickBot="1" x14ac:dyDescent="0.25">
      <c r="C8" s="1471"/>
      <c r="D8" s="1472"/>
      <c r="E8" s="1472"/>
      <c r="F8" s="1472"/>
      <c r="G8" s="1473"/>
    </row>
    <row r="9" spans="1:8" ht="13.5" thickBot="1" x14ac:dyDescent="0.25">
      <c r="C9" s="1475" t="s">
        <v>890</v>
      </c>
      <c r="D9" s="1476"/>
      <c r="E9" s="1476"/>
      <c r="F9" s="739" t="s">
        <v>809</v>
      </c>
      <c r="G9" s="618" t="s">
        <v>686</v>
      </c>
    </row>
    <row r="10" spans="1:8" x14ac:dyDescent="0.2">
      <c r="C10" s="1464"/>
      <c r="D10" s="1465"/>
      <c r="E10" s="1465"/>
      <c r="F10" s="617"/>
      <c r="G10" s="617"/>
    </row>
    <row r="11" spans="1:8" x14ac:dyDescent="0.2">
      <c r="C11" s="1457"/>
      <c r="D11" s="1458"/>
      <c r="E11" s="1458"/>
      <c r="F11" s="615"/>
      <c r="G11" s="615"/>
    </row>
    <row r="12" spans="1:8" x14ac:dyDescent="0.2">
      <c r="C12" s="1457"/>
      <c r="D12" s="1458"/>
      <c r="E12" s="1458"/>
      <c r="F12" s="615"/>
      <c r="G12" s="615"/>
    </row>
    <row r="13" spans="1:8" x14ac:dyDescent="0.2">
      <c r="C13" s="1457"/>
      <c r="D13" s="1458"/>
      <c r="E13" s="1458"/>
      <c r="F13" s="615"/>
      <c r="G13" s="615"/>
    </row>
    <row r="14" spans="1:8" ht="13.5" thickBot="1" x14ac:dyDescent="0.25">
      <c r="C14" s="1459"/>
      <c r="D14" s="1460"/>
      <c r="E14" s="1460"/>
      <c r="F14" s="616"/>
      <c r="G14" s="616"/>
    </row>
    <row r="15" spans="1:8" ht="13.5" thickBot="1" x14ac:dyDescent="0.25">
      <c r="B15" s="612" t="s">
        <v>123</v>
      </c>
      <c r="C15" s="1461">
        <f>COUNTA(C10:E14)</f>
        <v>0</v>
      </c>
      <c r="D15" s="1462"/>
      <c r="E15" s="1463"/>
      <c r="F15" s="609"/>
    </row>
    <row r="16" spans="1:8" x14ac:dyDescent="0.2">
      <c r="C16" s="611"/>
      <c r="D16" s="611"/>
      <c r="E16" s="610"/>
      <c r="F16" s="609"/>
    </row>
    <row r="17" spans="2:6" x14ac:dyDescent="0.2">
      <c r="B17" s="608"/>
      <c r="C17" s="608"/>
      <c r="D17" s="608"/>
      <c r="E17" s="608"/>
      <c r="F17" s="608"/>
    </row>
    <row r="18" spans="2:6" x14ac:dyDescent="0.2">
      <c r="B18" s="608"/>
      <c r="C18" s="608"/>
      <c r="D18" s="608"/>
      <c r="E18" s="608"/>
      <c r="F18" s="608"/>
    </row>
    <row r="19" spans="2:6" x14ac:dyDescent="0.2">
      <c r="B19" s="607"/>
      <c r="C19" s="607"/>
      <c r="D19" s="607"/>
      <c r="E19" s="607"/>
      <c r="F19" s="607"/>
    </row>
    <row r="20" spans="2:6" x14ac:dyDescent="0.2">
      <c r="B20" s="606"/>
      <c r="C20" s="605"/>
      <c r="D20" s="605"/>
      <c r="E20" s="605"/>
      <c r="F20" s="604"/>
    </row>
    <row r="21" spans="2:6" x14ac:dyDescent="0.2">
      <c r="B21" s="606"/>
      <c r="C21" s="605"/>
      <c r="D21" s="605"/>
      <c r="E21" s="605"/>
      <c r="F21" s="604"/>
    </row>
    <row r="22" spans="2:6" x14ac:dyDescent="0.2">
      <c r="B22" s="606"/>
      <c r="C22" s="605"/>
      <c r="D22" s="605"/>
      <c r="E22" s="605"/>
      <c r="F22" s="604"/>
    </row>
    <row r="23" spans="2:6" x14ac:dyDescent="0.2">
      <c r="B23" s="606"/>
      <c r="C23" s="605"/>
      <c r="D23" s="605"/>
      <c r="E23" s="605"/>
      <c r="F23" s="604"/>
    </row>
    <row r="24" spans="2:6" x14ac:dyDescent="0.2">
      <c r="B24" s="606"/>
      <c r="C24" s="605"/>
      <c r="D24" s="605"/>
      <c r="E24" s="605"/>
      <c r="F24" s="604"/>
    </row>
    <row r="25" spans="2:6" x14ac:dyDescent="0.2">
      <c r="B25" s="606"/>
      <c r="C25" s="605"/>
      <c r="D25" s="605"/>
      <c r="E25" s="605"/>
      <c r="F25" s="604"/>
    </row>
    <row r="26" spans="2:6" x14ac:dyDescent="0.2">
      <c r="B26" s="606"/>
      <c r="C26" s="605"/>
      <c r="D26" s="605"/>
      <c r="E26" s="605"/>
      <c r="F26" s="604"/>
    </row>
    <row r="27" spans="2:6" x14ac:dyDescent="0.2">
      <c r="B27" s="606"/>
      <c r="C27" s="605"/>
      <c r="D27" s="605"/>
      <c r="E27" s="605"/>
      <c r="F27" s="604"/>
    </row>
    <row r="28" spans="2:6" x14ac:dyDescent="0.2">
      <c r="B28" s="606"/>
      <c r="C28" s="605"/>
      <c r="D28" s="605"/>
      <c r="E28" s="605"/>
      <c r="F28" s="604"/>
    </row>
    <row r="29" spans="2:6" x14ac:dyDescent="0.2">
      <c r="B29" s="606"/>
      <c r="C29" s="605"/>
      <c r="D29" s="605"/>
      <c r="E29" s="605"/>
      <c r="F29" s="604"/>
    </row>
    <row r="30" spans="2:6" x14ac:dyDescent="0.2">
      <c r="B30" s="606"/>
      <c r="C30" s="605"/>
      <c r="D30" s="605"/>
      <c r="E30" s="605"/>
      <c r="F30" s="604"/>
    </row>
    <row r="31" spans="2:6" x14ac:dyDescent="0.2">
      <c r="B31" s="606"/>
      <c r="C31" s="605"/>
      <c r="D31" s="605"/>
      <c r="E31" s="605"/>
      <c r="F31" s="604"/>
    </row>
    <row r="32" spans="2:6" x14ac:dyDescent="0.2">
      <c r="B32" s="606"/>
      <c r="C32" s="605"/>
      <c r="D32" s="605"/>
      <c r="E32" s="605"/>
      <c r="F32" s="604"/>
    </row>
    <row r="33" spans="2:6" x14ac:dyDescent="0.2">
      <c r="B33" s="606"/>
      <c r="C33" s="605"/>
      <c r="D33" s="605"/>
      <c r="E33" s="605"/>
      <c r="F33" s="604"/>
    </row>
    <row r="34" spans="2:6" x14ac:dyDescent="0.2">
      <c r="B34" s="606"/>
      <c r="C34" s="605"/>
      <c r="D34" s="605"/>
      <c r="E34" s="605"/>
      <c r="F34" s="604"/>
    </row>
    <row r="35" spans="2:6" x14ac:dyDescent="0.2">
      <c r="B35" s="603"/>
      <c r="C35" s="603"/>
      <c r="D35" s="603"/>
      <c r="E35" s="603"/>
      <c r="F35" s="603"/>
    </row>
  </sheetData>
  <mergeCells count="11">
    <mergeCell ref="C10:E10"/>
    <mergeCell ref="A1:H1"/>
    <mergeCell ref="C7:G8"/>
    <mergeCell ref="B3:F3"/>
    <mergeCell ref="B4:F4"/>
    <mergeCell ref="C9:E9"/>
    <mergeCell ref="C11:E11"/>
    <mergeCell ref="C12:E12"/>
    <mergeCell ref="C13:E13"/>
    <mergeCell ref="C14:E14"/>
    <mergeCell ref="C15:E15"/>
  </mergeCells>
  <pageMargins left="0.75" right="0.75" top="0.39370078740157483" bottom="1" header="0.78740157480314965" footer="0"/>
  <pageSetup paperSize="9" scale="80" orientation="portrait" horizontalDpi="4294967292" r:id="rId1"/>
  <headerFooter alignWithMargins="0">
    <oddFooter>&amp;C&amp;8&amp;A&amp;R&amp;8Página &amp;P</oddFooter>
  </headerFooter>
  <rowBreaks count="1" manualBreakCount="1">
    <brk id="70" max="1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H35"/>
  <sheetViews>
    <sheetView view="pageBreakPreview" zoomScaleNormal="100" zoomScaleSheetLayoutView="100" workbookViewId="0">
      <selection activeCell="F28" sqref="F28"/>
    </sheetView>
  </sheetViews>
  <sheetFormatPr baseColWidth="10" defaultRowHeight="12.75" x14ac:dyDescent="0.2"/>
  <cols>
    <col min="1" max="1" width="2.5703125" style="602" bestFit="1" customWidth="1"/>
    <col min="2" max="2" width="10.42578125" style="602" bestFit="1" customWidth="1"/>
    <col min="3" max="3" width="6.42578125" style="602" bestFit="1" customWidth="1"/>
    <col min="4" max="4" width="8.5703125" style="602" bestFit="1" customWidth="1"/>
    <col min="5" max="5" width="5" style="602" customWidth="1"/>
    <col min="6" max="6" width="28.5703125" style="602" customWidth="1"/>
    <col min="7" max="7" width="14" style="602" customWidth="1"/>
    <col min="8" max="8" width="18.140625" style="602" customWidth="1"/>
    <col min="9" max="16384" width="11.42578125" style="602"/>
  </cols>
  <sheetData>
    <row r="1" spans="1:8" ht="25.5" customHeight="1" x14ac:dyDescent="0.2">
      <c r="A1" s="1466" t="s">
        <v>839</v>
      </c>
      <c r="B1" s="1467"/>
      <c r="C1" s="1467"/>
      <c r="D1" s="1467"/>
      <c r="E1" s="1467"/>
      <c r="F1" s="1467"/>
      <c r="G1" s="1467"/>
      <c r="H1" s="1467"/>
    </row>
    <row r="2" spans="1:8" x14ac:dyDescent="0.2">
      <c r="A2" s="614"/>
      <c r="B2" s="614"/>
      <c r="C2" s="614"/>
      <c r="D2" s="614"/>
      <c r="E2" s="614"/>
      <c r="F2" s="614"/>
    </row>
    <row r="3" spans="1:8" x14ac:dyDescent="0.2">
      <c r="A3" s="613" t="s">
        <v>532</v>
      </c>
      <c r="B3" s="1474" t="s">
        <v>836</v>
      </c>
      <c r="C3" s="1474"/>
      <c r="D3" s="1474"/>
      <c r="E3" s="1474"/>
      <c r="F3" s="1474"/>
    </row>
    <row r="4" spans="1:8" x14ac:dyDescent="0.2">
      <c r="A4" s="613" t="s">
        <v>533</v>
      </c>
      <c r="B4" s="1474" t="s">
        <v>837</v>
      </c>
      <c r="C4" s="1474"/>
      <c r="D4" s="1474"/>
      <c r="E4" s="1474"/>
      <c r="F4" s="1474"/>
    </row>
    <row r="6" spans="1:8" ht="13.5" thickBot="1" x14ac:dyDescent="0.25"/>
    <row r="7" spans="1:8" ht="12.75" customHeight="1" x14ac:dyDescent="0.2">
      <c r="C7" s="1468" t="s">
        <v>835</v>
      </c>
      <c r="D7" s="1469"/>
      <c r="E7" s="1469"/>
      <c r="F7" s="1469"/>
      <c r="G7" s="1470"/>
    </row>
    <row r="8" spans="1:8" ht="13.5" thickBot="1" x14ac:dyDescent="0.25">
      <c r="C8" s="1471"/>
      <c r="D8" s="1472"/>
      <c r="E8" s="1472"/>
      <c r="F8" s="1472"/>
      <c r="G8" s="1473"/>
    </row>
    <row r="9" spans="1:8" ht="13.5" thickBot="1" x14ac:dyDescent="0.25">
      <c r="C9" s="1475" t="s">
        <v>838</v>
      </c>
      <c r="D9" s="1476"/>
      <c r="E9" s="1476"/>
      <c r="F9" s="739" t="s">
        <v>809</v>
      </c>
      <c r="G9" s="618" t="s">
        <v>686</v>
      </c>
    </row>
    <row r="10" spans="1:8" x14ac:dyDescent="0.2">
      <c r="C10" s="1464"/>
      <c r="D10" s="1465"/>
      <c r="E10" s="1465"/>
      <c r="F10" s="617"/>
      <c r="G10" s="617"/>
    </row>
    <row r="11" spans="1:8" x14ac:dyDescent="0.2">
      <c r="C11" s="1457"/>
      <c r="D11" s="1458"/>
      <c r="E11" s="1458"/>
      <c r="F11" s="615"/>
      <c r="G11" s="615"/>
    </row>
    <row r="12" spans="1:8" x14ac:dyDescent="0.2">
      <c r="C12" s="1457"/>
      <c r="D12" s="1458"/>
      <c r="E12" s="1458"/>
      <c r="F12" s="615"/>
      <c r="G12" s="615"/>
    </row>
    <row r="13" spans="1:8" x14ac:dyDescent="0.2">
      <c r="C13" s="1457"/>
      <c r="D13" s="1458"/>
      <c r="E13" s="1458"/>
      <c r="F13" s="615"/>
      <c r="G13" s="615"/>
    </row>
    <row r="14" spans="1:8" ht="13.5" thickBot="1" x14ac:dyDescent="0.25">
      <c r="C14" s="1459"/>
      <c r="D14" s="1460"/>
      <c r="E14" s="1460"/>
      <c r="F14" s="616"/>
      <c r="G14" s="616"/>
    </row>
    <row r="15" spans="1:8" ht="13.5" thickBot="1" x14ac:dyDescent="0.25">
      <c r="B15" s="612" t="s">
        <v>123</v>
      </c>
      <c r="C15" s="1461">
        <f>COUNTA(C10:E14)</f>
        <v>0</v>
      </c>
      <c r="D15" s="1462"/>
      <c r="E15" s="1463"/>
      <c r="F15" s="609"/>
    </row>
    <row r="16" spans="1:8" x14ac:dyDescent="0.2">
      <c r="C16" s="611"/>
      <c r="D16" s="611"/>
      <c r="E16" s="610"/>
      <c r="F16" s="609"/>
    </row>
    <row r="17" spans="2:6" x14ac:dyDescent="0.2">
      <c r="B17" s="608"/>
      <c r="C17" s="608"/>
      <c r="D17" s="608"/>
      <c r="E17" s="608"/>
      <c r="F17" s="608"/>
    </row>
    <row r="18" spans="2:6" x14ac:dyDescent="0.2">
      <c r="B18" s="608"/>
      <c r="C18" s="608"/>
      <c r="D18" s="608"/>
      <c r="E18" s="608"/>
      <c r="F18" s="608"/>
    </row>
    <row r="19" spans="2:6" x14ac:dyDescent="0.2">
      <c r="B19" s="607"/>
      <c r="C19" s="607"/>
      <c r="D19" s="607"/>
      <c r="E19" s="607"/>
      <c r="F19" s="607"/>
    </row>
    <row r="20" spans="2:6" x14ac:dyDescent="0.2">
      <c r="B20" s="606"/>
      <c r="C20" s="605"/>
      <c r="D20" s="605"/>
      <c r="E20" s="605"/>
      <c r="F20" s="604"/>
    </row>
    <row r="21" spans="2:6" x14ac:dyDescent="0.2">
      <c r="B21" s="606"/>
      <c r="C21" s="605"/>
      <c r="D21" s="605"/>
      <c r="E21" s="605"/>
      <c r="F21" s="604"/>
    </row>
    <row r="22" spans="2:6" x14ac:dyDescent="0.2">
      <c r="B22" s="606"/>
      <c r="C22" s="605"/>
      <c r="D22" s="605"/>
      <c r="E22" s="605"/>
      <c r="F22" s="604"/>
    </row>
    <row r="23" spans="2:6" x14ac:dyDescent="0.2">
      <c r="B23" s="606"/>
      <c r="C23" s="605"/>
      <c r="D23" s="605"/>
      <c r="E23" s="605"/>
      <c r="F23" s="604"/>
    </row>
    <row r="24" spans="2:6" x14ac:dyDescent="0.2">
      <c r="B24" s="606"/>
      <c r="C24" s="605"/>
      <c r="D24" s="605"/>
      <c r="E24" s="605"/>
      <c r="F24" s="604"/>
    </row>
    <row r="25" spans="2:6" x14ac:dyDescent="0.2">
      <c r="B25" s="606"/>
      <c r="C25" s="605"/>
      <c r="D25" s="605"/>
      <c r="E25" s="605"/>
      <c r="F25" s="604"/>
    </row>
    <row r="26" spans="2:6" x14ac:dyDescent="0.2">
      <c r="B26" s="606"/>
      <c r="C26" s="605"/>
      <c r="D26" s="605"/>
      <c r="E26" s="605"/>
      <c r="F26" s="604"/>
    </row>
    <row r="27" spans="2:6" x14ac:dyDescent="0.2">
      <c r="B27" s="606"/>
      <c r="C27" s="605"/>
      <c r="D27" s="605"/>
      <c r="E27" s="605"/>
      <c r="F27" s="604"/>
    </row>
    <row r="28" spans="2:6" x14ac:dyDescent="0.2">
      <c r="B28" s="606"/>
      <c r="C28" s="605"/>
      <c r="D28" s="605"/>
      <c r="E28" s="605"/>
      <c r="F28" s="604"/>
    </row>
    <row r="29" spans="2:6" x14ac:dyDescent="0.2">
      <c r="B29" s="606"/>
      <c r="C29" s="605"/>
      <c r="D29" s="605"/>
      <c r="E29" s="605"/>
      <c r="F29" s="604"/>
    </row>
    <row r="30" spans="2:6" x14ac:dyDescent="0.2">
      <c r="B30" s="606"/>
      <c r="C30" s="605"/>
      <c r="D30" s="605"/>
      <c r="E30" s="605"/>
      <c r="F30" s="604"/>
    </row>
    <row r="31" spans="2:6" x14ac:dyDescent="0.2">
      <c r="B31" s="606"/>
      <c r="C31" s="605"/>
      <c r="D31" s="605"/>
      <c r="E31" s="605"/>
      <c r="F31" s="604"/>
    </row>
    <row r="32" spans="2:6" x14ac:dyDescent="0.2">
      <c r="B32" s="606"/>
      <c r="C32" s="605"/>
      <c r="D32" s="605"/>
      <c r="E32" s="605"/>
      <c r="F32" s="604"/>
    </row>
    <row r="33" spans="2:6" x14ac:dyDescent="0.2">
      <c r="B33" s="606"/>
      <c r="C33" s="605"/>
      <c r="D33" s="605"/>
      <c r="E33" s="605"/>
      <c r="F33" s="604"/>
    </row>
    <row r="34" spans="2:6" x14ac:dyDescent="0.2">
      <c r="B34" s="606"/>
      <c r="C34" s="605"/>
      <c r="D34" s="605"/>
      <c r="E34" s="605"/>
      <c r="F34" s="604"/>
    </row>
    <row r="35" spans="2:6" x14ac:dyDescent="0.2">
      <c r="B35" s="603"/>
      <c r="C35" s="603"/>
      <c r="D35" s="603"/>
      <c r="E35" s="603"/>
      <c r="F35" s="603"/>
    </row>
  </sheetData>
  <mergeCells count="11">
    <mergeCell ref="C10:E10"/>
    <mergeCell ref="A1:H1"/>
    <mergeCell ref="B3:F3"/>
    <mergeCell ref="B4:F4"/>
    <mergeCell ref="C7:G8"/>
    <mergeCell ref="C9:E9"/>
    <mergeCell ref="C11:E11"/>
    <mergeCell ref="C12:E12"/>
    <mergeCell ref="C13:E13"/>
    <mergeCell ref="C14:E14"/>
    <mergeCell ref="C15:E15"/>
  </mergeCells>
  <pageMargins left="0.75" right="0.75" top="0.39370078740157483" bottom="1" header="0.78740157480314965" footer="0"/>
  <pageSetup paperSize="9" scale="80" orientation="portrait" horizontalDpi="4294967292" r:id="rId1"/>
  <headerFooter alignWithMargins="0">
    <oddFooter>&amp;C&amp;8&amp;A&amp;R&amp;8Página &amp;P</oddFooter>
  </headerFooter>
  <rowBreaks count="1" manualBreakCount="1">
    <brk id="70"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4">
    <pageSetUpPr fitToPage="1"/>
  </sheetPr>
  <dimension ref="A4:K12"/>
  <sheetViews>
    <sheetView view="pageBreakPreview" zoomScale="85" zoomScaleNormal="75" workbookViewId="0">
      <selection activeCell="B6" sqref="B6"/>
    </sheetView>
  </sheetViews>
  <sheetFormatPr baseColWidth="10" defaultRowHeight="12.75" x14ac:dyDescent="0.2"/>
  <cols>
    <col min="1" max="1" width="3.42578125" bestFit="1" customWidth="1"/>
    <col min="2" max="2" width="3.5703125" bestFit="1" customWidth="1"/>
    <col min="3" max="3" width="4.140625" bestFit="1" customWidth="1"/>
    <col min="11" max="11" width="16.140625" customWidth="1"/>
  </cols>
  <sheetData>
    <row r="4" spans="1:11" ht="38.25" customHeight="1" x14ac:dyDescent="0.2">
      <c r="A4" s="1243" t="s">
        <v>812</v>
      </c>
      <c r="B4" s="1243"/>
      <c r="C4" s="1243"/>
      <c r="D4" s="1243"/>
      <c r="E4" s="1243"/>
      <c r="F4" s="1243"/>
      <c r="G4" s="1243"/>
      <c r="H4" s="1243"/>
      <c r="I4" s="1243"/>
      <c r="J4" s="1243"/>
      <c r="K4" s="1243"/>
    </row>
    <row r="6" spans="1:11" x14ac:dyDescent="0.2">
      <c r="A6" s="21" t="s">
        <v>532</v>
      </c>
      <c r="B6" s="167" t="s">
        <v>895</v>
      </c>
      <c r="F6" s="167"/>
      <c r="G6" s="167"/>
      <c r="H6" s="167"/>
      <c r="I6" s="167"/>
      <c r="J6" s="167"/>
      <c r="K6" s="167"/>
    </row>
    <row r="7" spans="1:11" x14ac:dyDescent="0.2">
      <c r="A7" s="21"/>
      <c r="B7" s="21" t="s">
        <v>534</v>
      </c>
      <c r="C7" s="764" t="s">
        <v>891</v>
      </c>
      <c r="D7" s="764"/>
      <c r="E7" s="764"/>
      <c r="F7" s="764"/>
      <c r="G7" s="764"/>
      <c r="H7" s="764"/>
      <c r="I7" s="764"/>
      <c r="J7" s="764"/>
      <c r="K7" s="764"/>
    </row>
    <row r="8" spans="1:11" x14ac:dyDescent="0.2">
      <c r="A8" s="21"/>
      <c r="B8" s="167"/>
      <c r="F8" s="167"/>
      <c r="G8" s="167"/>
      <c r="H8" s="167"/>
      <c r="I8" s="167"/>
      <c r="J8" s="167"/>
      <c r="K8" s="167"/>
    </row>
    <row r="9" spans="1:11" x14ac:dyDescent="0.2">
      <c r="A9" s="21" t="s">
        <v>533</v>
      </c>
      <c r="B9" s="771" t="s">
        <v>543</v>
      </c>
      <c r="C9" s="771"/>
      <c r="D9" s="771"/>
      <c r="E9" s="771"/>
      <c r="F9" s="771"/>
      <c r="G9" s="771"/>
      <c r="H9" s="771"/>
      <c r="I9" s="771"/>
      <c r="J9" s="771"/>
      <c r="K9" s="771"/>
    </row>
    <row r="10" spans="1:11" x14ac:dyDescent="0.2">
      <c r="A10" s="3"/>
      <c r="B10" s="21" t="s">
        <v>534</v>
      </c>
      <c r="C10" s="763" t="s">
        <v>544</v>
      </c>
      <c r="D10" s="763"/>
      <c r="E10" s="763"/>
      <c r="F10" s="763"/>
      <c r="G10" s="763"/>
      <c r="H10" s="763"/>
      <c r="I10" s="763"/>
      <c r="J10" s="763"/>
      <c r="K10" s="763"/>
    </row>
    <row r="11" spans="1:11" x14ac:dyDescent="0.2">
      <c r="A11" s="3"/>
      <c r="B11" s="21" t="s">
        <v>535</v>
      </c>
      <c r="C11" s="772" t="s">
        <v>545</v>
      </c>
      <c r="D11" s="772"/>
      <c r="E11" s="772"/>
      <c r="F11" s="772"/>
      <c r="G11" s="772"/>
      <c r="H11" s="772"/>
      <c r="I11" s="772"/>
      <c r="J11" s="772"/>
      <c r="K11" s="772"/>
    </row>
    <row r="12" spans="1:11" x14ac:dyDescent="0.2">
      <c r="A12" s="3"/>
      <c r="C12" s="1"/>
    </row>
  </sheetData>
  <mergeCells count="5">
    <mergeCell ref="A4:K4"/>
    <mergeCell ref="B9:K9"/>
    <mergeCell ref="C10:K10"/>
    <mergeCell ref="C11:K11"/>
    <mergeCell ref="C7:K7"/>
  </mergeCells>
  <pageMargins left="0.75" right="0.75" top="0.39370078740157483" bottom="1" header="0.78740157480314965" footer="0"/>
  <pageSetup paperSize="9" scale="81" orientation="portrait" horizontalDpi="4294967292" r:id="rId1"/>
  <headerFooter alignWithMargins="0">
    <oddFooter>&amp;C&amp;8&amp;A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pageSetUpPr fitToPage="1"/>
  </sheetPr>
  <dimension ref="A1:O48"/>
  <sheetViews>
    <sheetView view="pageBreakPreview" zoomScale="75" zoomScaleNormal="100" workbookViewId="0">
      <selection activeCell="E25" sqref="E25:E26"/>
    </sheetView>
  </sheetViews>
  <sheetFormatPr baseColWidth="10" defaultRowHeight="12.75" x14ac:dyDescent="0.2"/>
  <cols>
    <col min="1" max="2" width="2.5703125" bestFit="1" customWidth="1"/>
    <col min="3" max="3" width="21.7109375" customWidth="1"/>
    <col min="4" max="4" width="22.7109375" customWidth="1"/>
    <col min="5" max="5" width="20.7109375" customWidth="1"/>
    <col min="6" max="6" width="19.42578125" customWidth="1"/>
    <col min="7" max="7" width="17.42578125" bestFit="1" customWidth="1"/>
    <col min="8" max="8" width="19.42578125" customWidth="1"/>
    <col min="9" max="9" width="18.28515625" bestFit="1" customWidth="1"/>
    <col min="10" max="10" width="18.85546875" bestFit="1" customWidth="1"/>
    <col min="11" max="11" width="16" bestFit="1" customWidth="1"/>
    <col min="12" max="12" width="16.28515625" customWidth="1"/>
    <col min="13" max="15" width="16" bestFit="1" customWidth="1"/>
  </cols>
  <sheetData>
    <row r="1" spans="1:12" ht="36" customHeight="1" thickBot="1" x14ac:dyDescent="0.25">
      <c r="A1" s="996" t="s">
        <v>814</v>
      </c>
      <c r="B1" s="997"/>
      <c r="C1" s="997"/>
      <c r="D1" s="997"/>
      <c r="E1" s="997"/>
      <c r="F1" s="997"/>
      <c r="G1" s="997"/>
      <c r="H1" s="997"/>
      <c r="I1" s="997"/>
      <c r="J1" s="998"/>
      <c r="K1" s="114"/>
      <c r="L1" s="114"/>
    </row>
    <row r="2" spans="1:12" ht="25.5" customHeight="1" x14ac:dyDescent="0.2">
      <c r="B2" s="114"/>
      <c r="C2" s="114"/>
      <c r="D2" s="114"/>
      <c r="E2" s="114"/>
      <c r="F2" s="114"/>
      <c r="G2" s="114"/>
      <c r="H2" s="114"/>
      <c r="I2" s="114"/>
      <c r="J2" s="114"/>
      <c r="K2" s="114"/>
      <c r="L2" s="114"/>
    </row>
    <row r="3" spans="1:12" x14ac:dyDescent="0.2">
      <c r="A3" s="3" t="s">
        <v>532</v>
      </c>
      <c r="B3" s="3" t="s">
        <v>895</v>
      </c>
      <c r="C3" s="3"/>
      <c r="D3" s="3"/>
    </row>
    <row r="4" spans="1:12" x14ac:dyDescent="0.2">
      <c r="B4" s="416" t="s">
        <v>534</v>
      </c>
      <c r="C4" s="3" t="s">
        <v>813</v>
      </c>
      <c r="D4" s="417"/>
      <c r="E4" s="417"/>
      <c r="F4" s="417"/>
      <c r="G4" s="417"/>
      <c r="H4" s="417"/>
      <c r="I4" s="417"/>
      <c r="J4" s="417"/>
      <c r="K4" s="113"/>
      <c r="L4" s="113"/>
    </row>
    <row r="6" spans="1:12" ht="15" customHeight="1" x14ac:dyDescent="0.2">
      <c r="C6" s="1391" t="s">
        <v>914</v>
      </c>
      <c r="D6" s="1484"/>
      <c r="E6" s="1392"/>
    </row>
    <row r="7" spans="1:12" ht="15" customHeight="1" x14ac:dyDescent="0.2">
      <c r="C7" s="1393"/>
      <c r="D7" s="1485"/>
      <c r="E7" s="1394"/>
    </row>
    <row r="8" spans="1:12" x14ac:dyDescent="0.2">
      <c r="C8" s="1480" t="s">
        <v>656</v>
      </c>
      <c r="D8" s="1481"/>
      <c r="E8" s="1482" t="s">
        <v>817</v>
      </c>
      <c r="F8" s="17"/>
      <c r="G8" s="747"/>
    </row>
    <row r="9" spans="1:12" x14ac:dyDescent="0.2">
      <c r="C9" s="746" t="s">
        <v>815</v>
      </c>
      <c r="D9" s="746" t="s">
        <v>816</v>
      </c>
      <c r="E9" s="1483"/>
      <c r="F9" s="17"/>
      <c r="G9" s="747"/>
    </row>
    <row r="10" spans="1:12" x14ac:dyDescent="0.2">
      <c r="C10" s="1477">
        <v>590</v>
      </c>
      <c r="D10" s="132"/>
      <c r="E10" s="132"/>
      <c r="F10" s="155"/>
      <c r="G10" s="404"/>
    </row>
    <row r="11" spans="1:12" x14ac:dyDescent="0.2">
      <c r="C11" s="1478"/>
      <c r="D11" s="132"/>
      <c r="E11" s="132"/>
      <c r="F11" s="155"/>
      <c r="G11" s="404"/>
    </row>
    <row r="12" spans="1:12" x14ac:dyDescent="0.2">
      <c r="C12" s="1478"/>
      <c r="D12" s="132"/>
      <c r="E12" s="132"/>
      <c r="F12" s="155"/>
      <c r="G12" s="404"/>
    </row>
    <row r="13" spans="1:12" x14ac:dyDescent="0.2">
      <c r="C13" s="1478"/>
      <c r="D13" s="132"/>
      <c r="E13" s="132"/>
      <c r="F13" s="155"/>
      <c r="G13" s="404"/>
    </row>
    <row r="14" spans="1:12" x14ac:dyDescent="0.2">
      <c r="C14" s="1478"/>
      <c r="D14" s="132"/>
      <c r="E14" s="132"/>
      <c r="F14" s="155"/>
      <c r="G14" s="404"/>
    </row>
    <row r="15" spans="1:12" x14ac:dyDescent="0.2">
      <c r="C15" s="1478"/>
      <c r="D15" s="132"/>
      <c r="E15" s="132"/>
      <c r="F15" s="155"/>
      <c r="G15" s="404"/>
    </row>
    <row r="16" spans="1:12" x14ac:dyDescent="0.2">
      <c r="C16" s="1478"/>
      <c r="D16" s="132"/>
      <c r="E16" s="132"/>
      <c r="F16" s="155"/>
      <c r="G16" s="404"/>
    </row>
    <row r="17" spans="1:15" x14ac:dyDescent="0.2">
      <c r="C17" s="1479"/>
      <c r="D17" s="132"/>
      <c r="E17" s="132"/>
      <c r="F17" s="155"/>
      <c r="G17" s="404"/>
    </row>
    <row r="18" spans="1:15" x14ac:dyDescent="0.2">
      <c r="B18" s="11"/>
      <c r="C18" s="148"/>
      <c r="D18" s="149"/>
      <c r="E18" s="149"/>
      <c r="F18" s="149"/>
      <c r="G18" s="149"/>
      <c r="H18" s="149"/>
      <c r="I18" s="149"/>
      <c r="J18" s="149"/>
      <c r="K18" s="149"/>
      <c r="L18" s="149"/>
      <c r="M18" s="149"/>
      <c r="N18" s="149"/>
      <c r="O18" s="149"/>
    </row>
    <row r="19" spans="1:15" x14ac:dyDescent="0.2">
      <c r="A19" s="3" t="s">
        <v>533</v>
      </c>
      <c r="B19" s="3" t="s">
        <v>583</v>
      </c>
      <c r="C19" s="3"/>
      <c r="D19" s="3"/>
      <c r="N19" s="152"/>
      <c r="O19" s="152"/>
    </row>
    <row r="20" spans="1:15" x14ac:dyDescent="0.2">
      <c r="B20" s="9" t="s">
        <v>534</v>
      </c>
      <c r="C20" s="3" t="s">
        <v>589</v>
      </c>
      <c r="N20" s="152"/>
      <c r="O20" s="152"/>
    </row>
    <row r="21" spans="1:15" x14ac:dyDescent="0.2">
      <c r="N21" s="125"/>
      <c r="O21" s="125"/>
    </row>
    <row r="22" spans="1:15" ht="12.75" customHeight="1" x14ac:dyDescent="0.2">
      <c r="C22" s="992" t="s">
        <v>514</v>
      </c>
      <c r="D22" s="993"/>
      <c r="E22" s="993"/>
      <c r="F22" s="993"/>
      <c r="G22" s="994"/>
      <c r="H22" s="12"/>
      <c r="I22" s="12"/>
    </row>
    <row r="23" spans="1:15" ht="25.5" customHeight="1" x14ac:dyDescent="0.2">
      <c r="C23" s="988" t="s">
        <v>896</v>
      </c>
      <c r="D23" s="840"/>
      <c r="E23" s="840"/>
      <c r="F23" s="840"/>
      <c r="G23" s="989"/>
      <c r="H23" s="11"/>
      <c r="I23" s="154"/>
      <c r="J23" s="154"/>
      <c r="K23" s="11"/>
    </row>
    <row r="24" spans="1:15" ht="31.5" customHeight="1" x14ac:dyDescent="0.2">
      <c r="C24" s="1395" t="s">
        <v>909</v>
      </c>
      <c r="D24" s="799"/>
      <c r="E24" s="799"/>
      <c r="F24" s="799"/>
      <c r="G24" s="800"/>
      <c r="H24" s="11"/>
      <c r="I24" s="48"/>
      <c r="J24" s="48"/>
    </row>
    <row r="25" spans="1:15" x14ac:dyDescent="0.2">
      <c r="C25" s="1006" t="s">
        <v>694</v>
      </c>
      <c r="D25" s="984"/>
      <c r="E25" s="855" t="s">
        <v>863</v>
      </c>
      <c r="F25" s="1146" t="s">
        <v>893</v>
      </c>
      <c r="G25" s="1146" t="s">
        <v>907</v>
      </c>
      <c r="H25" s="11"/>
      <c r="I25" s="11"/>
      <c r="J25" s="11"/>
    </row>
    <row r="26" spans="1:15" x14ac:dyDescent="0.2">
      <c r="C26" s="1010"/>
      <c r="D26" s="1145"/>
      <c r="E26" s="856"/>
      <c r="F26" s="991"/>
      <c r="G26" s="991"/>
      <c r="H26" s="11"/>
      <c r="I26" s="11"/>
    </row>
    <row r="27" spans="1:15" x14ac:dyDescent="0.2">
      <c r="C27" s="1387"/>
      <c r="D27" s="1388"/>
      <c r="E27" s="1385"/>
      <c r="F27" s="1253"/>
      <c r="G27" s="1253"/>
      <c r="H27" s="152"/>
      <c r="I27" s="11"/>
    </row>
    <row r="28" spans="1:15" ht="13.5" thickBot="1" x14ac:dyDescent="0.25">
      <c r="C28" s="1389"/>
      <c r="D28" s="1390"/>
      <c r="E28" s="1386"/>
      <c r="F28" s="1261"/>
      <c r="G28" s="1261"/>
      <c r="H28" s="152"/>
      <c r="I28" s="11"/>
    </row>
    <row r="29" spans="1:15" ht="12" customHeight="1" thickBot="1" x14ac:dyDescent="0.25">
      <c r="C29" s="1191" t="s">
        <v>644</v>
      </c>
      <c r="D29" s="1192"/>
      <c r="E29" s="441">
        <f>SUM(E27:F28)</f>
        <v>0</v>
      </c>
      <c r="F29" s="241">
        <f>SUM(F27:G28)</f>
        <v>0</v>
      </c>
      <c r="G29" s="473">
        <f>SUM(G27:H28)</f>
        <v>0</v>
      </c>
      <c r="H29" s="125"/>
      <c r="I29" s="11"/>
    </row>
    <row r="30" spans="1:15" x14ac:dyDescent="0.2">
      <c r="B30" s="11"/>
      <c r="C30" s="152"/>
      <c r="D30" s="152"/>
      <c r="E30" s="152"/>
      <c r="F30" s="152"/>
      <c r="G30" s="152"/>
      <c r="H30" s="12"/>
      <c r="I30" s="152"/>
      <c r="J30" s="152"/>
      <c r="K30" s="152"/>
      <c r="L30" s="152"/>
      <c r="M30" s="152"/>
      <c r="N30" s="48"/>
      <c r="O30" s="48"/>
    </row>
    <row r="31" spans="1:15" x14ac:dyDescent="0.2">
      <c r="B31" s="11"/>
      <c r="C31" s="152"/>
      <c r="D31" s="152"/>
      <c r="E31" s="152"/>
      <c r="F31" s="152"/>
      <c r="G31" s="152"/>
      <c r="H31" s="154"/>
      <c r="I31" s="152"/>
      <c r="J31" s="152"/>
      <c r="K31" s="152"/>
      <c r="L31" s="152"/>
      <c r="M31" s="152"/>
      <c r="N31" s="11"/>
      <c r="O31" s="11"/>
    </row>
    <row r="32" spans="1:15" x14ac:dyDescent="0.2">
      <c r="B32" s="11"/>
      <c r="C32" s="127"/>
      <c r="D32" s="125"/>
      <c r="E32" s="125"/>
      <c r="F32" s="125"/>
      <c r="G32" s="125"/>
      <c r="H32" s="48"/>
      <c r="I32" s="125"/>
      <c r="J32" s="125"/>
      <c r="K32" s="125"/>
      <c r="L32" s="125"/>
      <c r="M32" s="125"/>
      <c r="N32" s="11"/>
      <c r="O32" s="11"/>
    </row>
    <row r="33" spans="2:15" x14ac:dyDescent="0.2">
      <c r="B33" s="11"/>
      <c r="C33" s="127"/>
      <c r="D33" s="12"/>
      <c r="E33" s="12"/>
      <c r="F33" s="12"/>
      <c r="G33" s="12"/>
      <c r="H33" s="11"/>
      <c r="I33" s="12"/>
      <c r="J33" s="12"/>
      <c r="K33" s="12"/>
      <c r="L33" s="12"/>
      <c r="M33" s="12"/>
      <c r="N33" s="11"/>
      <c r="O33" s="11"/>
    </row>
    <row r="34" spans="2:15" x14ac:dyDescent="0.2">
      <c r="B34" s="11"/>
      <c r="C34" s="127"/>
      <c r="D34" s="154"/>
      <c r="E34" s="154"/>
      <c r="F34" s="154"/>
      <c r="G34" s="154"/>
      <c r="H34" s="11"/>
      <c r="I34" s="154"/>
      <c r="J34" s="154"/>
      <c r="K34" s="154"/>
      <c r="L34" s="154"/>
      <c r="M34" s="154"/>
      <c r="N34" s="11"/>
      <c r="O34" s="11"/>
    </row>
    <row r="35" spans="2:15" x14ac:dyDescent="0.2">
      <c r="B35" s="11"/>
      <c r="C35" s="11"/>
      <c r="D35" s="48"/>
      <c r="E35" s="48"/>
      <c r="F35" s="48"/>
      <c r="G35" s="48"/>
      <c r="H35" s="11"/>
      <c r="I35" s="48"/>
      <c r="J35" s="48"/>
      <c r="K35" s="48"/>
      <c r="L35" s="48"/>
      <c r="M35" s="48"/>
      <c r="N35" s="11"/>
      <c r="O35" s="11"/>
    </row>
    <row r="36" spans="2:15" x14ac:dyDescent="0.2">
      <c r="B36" s="11"/>
      <c r="C36" s="148"/>
      <c r="D36" s="11"/>
      <c r="E36" s="11"/>
      <c r="F36" s="11"/>
      <c r="G36" s="11"/>
      <c r="H36" s="11"/>
      <c r="I36" s="11"/>
      <c r="J36" s="11"/>
      <c r="K36" s="11"/>
      <c r="L36" s="11"/>
      <c r="M36" s="11"/>
    </row>
    <row r="37" spans="2:15" x14ac:dyDescent="0.2">
      <c r="B37" s="11"/>
      <c r="C37" s="148"/>
      <c r="D37" s="11"/>
      <c r="E37" s="11"/>
      <c r="F37" s="11"/>
      <c r="G37" s="11"/>
      <c r="H37" s="11"/>
      <c r="I37" s="11"/>
      <c r="J37" s="11"/>
      <c r="K37" s="11"/>
      <c r="L37" s="11"/>
      <c r="M37" s="11"/>
    </row>
    <row r="38" spans="2:15" x14ac:dyDescent="0.2">
      <c r="B38" s="11"/>
      <c r="C38" s="148"/>
      <c r="D38" s="11"/>
      <c r="E38" s="11"/>
      <c r="F38" s="11"/>
      <c r="G38" s="11"/>
      <c r="H38" s="11"/>
      <c r="I38" s="11"/>
      <c r="J38" s="11"/>
      <c r="K38" s="11"/>
      <c r="L38" s="11"/>
      <c r="M38" s="11"/>
    </row>
    <row r="39" spans="2:15" x14ac:dyDescent="0.2">
      <c r="B39" s="11"/>
      <c r="C39" s="148"/>
      <c r="D39" s="11"/>
      <c r="E39" s="11"/>
      <c r="F39" s="11"/>
      <c r="G39" s="11"/>
      <c r="H39" s="11"/>
      <c r="I39" s="11"/>
      <c r="J39" s="11"/>
      <c r="K39" s="11"/>
      <c r="L39" s="11"/>
      <c r="M39" s="11"/>
    </row>
    <row r="40" spans="2:15" x14ac:dyDescent="0.2">
      <c r="B40" s="11"/>
      <c r="C40" s="148"/>
      <c r="D40" s="11"/>
      <c r="E40" s="11"/>
      <c r="F40" s="11"/>
      <c r="G40" s="11"/>
      <c r="H40" s="48"/>
      <c r="I40" s="11"/>
      <c r="J40" s="11"/>
      <c r="K40" s="11"/>
      <c r="L40" s="11"/>
      <c r="M40" s="11"/>
    </row>
    <row r="41" spans="2:15" x14ac:dyDescent="0.2">
      <c r="B41" s="11"/>
      <c r="C41" s="148"/>
      <c r="D41" s="11"/>
      <c r="E41" s="11"/>
      <c r="F41" s="11"/>
      <c r="G41" s="11"/>
      <c r="H41" s="11"/>
      <c r="I41" s="11"/>
      <c r="J41" s="11"/>
      <c r="K41" s="11"/>
      <c r="L41" s="11"/>
      <c r="M41" s="11"/>
    </row>
    <row r="42" spans="2:15" x14ac:dyDescent="0.2">
      <c r="B42" s="11"/>
      <c r="C42" s="11"/>
      <c r="D42" s="11"/>
      <c r="E42" s="11"/>
      <c r="F42" s="11"/>
      <c r="G42" s="11"/>
      <c r="H42" s="11"/>
      <c r="I42" s="11"/>
      <c r="J42" s="11"/>
      <c r="K42" s="11"/>
      <c r="L42" s="11"/>
      <c r="M42" s="11"/>
    </row>
    <row r="43" spans="2:15" x14ac:dyDescent="0.2">
      <c r="B43" s="11"/>
      <c r="C43" s="11"/>
      <c r="D43" s="48"/>
      <c r="E43" s="48"/>
      <c r="F43" s="48"/>
      <c r="G43" s="48"/>
      <c r="H43" s="11"/>
      <c r="I43" s="48"/>
      <c r="J43" s="48"/>
      <c r="K43" s="48"/>
      <c r="L43" s="48"/>
      <c r="M43" s="48"/>
    </row>
    <row r="44" spans="2:15" x14ac:dyDescent="0.2">
      <c r="B44" s="11"/>
      <c r="C44" s="148"/>
      <c r="D44" s="11"/>
      <c r="E44" s="11"/>
      <c r="F44" s="11"/>
      <c r="G44" s="11"/>
      <c r="H44" s="11"/>
      <c r="I44" s="11"/>
      <c r="J44" s="11"/>
      <c r="K44" s="11"/>
      <c r="L44" s="11"/>
      <c r="M44" s="11"/>
    </row>
    <row r="45" spans="2:15" x14ac:dyDescent="0.2">
      <c r="B45" s="11"/>
      <c r="C45" s="148"/>
      <c r="D45" s="11"/>
      <c r="E45" s="11"/>
      <c r="F45" s="11"/>
      <c r="G45" s="11"/>
      <c r="H45" s="11"/>
      <c r="I45" s="11"/>
      <c r="J45" s="11"/>
      <c r="K45" s="11"/>
      <c r="L45" s="11"/>
      <c r="M45" s="11"/>
    </row>
    <row r="46" spans="2:15" x14ac:dyDescent="0.2">
      <c r="B46" s="11"/>
      <c r="C46" s="148"/>
      <c r="D46" s="11"/>
      <c r="E46" s="11"/>
      <c r="F46" s="11"/>
      <c r="G46" s="11"/>
      <c r="I46" s="11"/>
      <c r="J46" s="11"/>
      <c r="K46" s="11"/>
      <c r="L46" s="11"/>
      <c r="M46" s="11"/>
    </row>
    <row r="47" spans="2:15" x14ac:dyDescent="0.2">
      <c r="B47" s="11"/>
      <c r="C47" s="148"/>
      <c r="D47" s="11"/>
      <c r="E47" s="11"/>
      <c r="F47" s="11"/>
      <c r="G47" s="11"/>
      <c r="I47" s="11"/>
      <c r="J47" s="11"/>
      <c r="K47" s="11"/>
      <c r="L47" s="11"/>
      <c r="M47" s="11"/>
    </row>
    <row r="48" spans="2:15" x14ac:dyDescent="0.2">
      <c r="B48" s="11"/>
      <c r="C48" s="148"/>
      <c r="D48" s="11"/>
      <c r="E48" s="11"/>
      <c r="F48" s="11"/>
      <c r="G48" s="11"/>
      <c r="I48" s="11"/>
      <c r="J48" s="11"/>
      <c r="K48" s="11"/>
      <c r="L48" s="11"/>
      <c r="M48" s="11"/>
    </row>
  </sheetData>
  <mergeCells count="17">
    <mergeCell ref="C10:C17"/>
    <mergeCell ref="C25:D26"/>
    <mergeCell ref="E25:E26"/>
    <mergeCell ref="A1:J1"/>
    <mergeCell ref="C22:G22"/>
    <mergeCell ref="C23:G23"/>
    <mergeCell ref="C24:G24"/>
    <mergeCell ref="F25:F26"/>
    <mergeCell ref="G25:G26"/>
    <mergeCell ref="C8:D8"/>
    <mergeCell ref="E8:E9"/>
    <mergeCell ref="C6:E7"/>
    <mergeCell ref="C27:D28"/>
    <mergeCell ref="E27:E28"/>
    <mergeCell ref="F27:F28"/>
    <mergeCell ref="G27:G28"/>
    <mergeCell ref="C29:D29"/>
  </mergeCells>
  <printOptions horizontalCentered="1"/>
  <pageMargins left="0.75" right="0.75" top="0.39370078740157483" bottom="1" header="0.78740157480314965" footer="0"/>
  <pageSetup paperSize="9" scale="53" orientation="portrait" horizontalDpi="4294967292" r:id="rId1"/>
  <headerFooter alignWithMargins="0">
    <oddFooter>&amp;C&amp;8&amp;A&amp;R&amp;8Página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2"/>
  <dimension ref="A1:J55"/>
  <sheetViews>
    <sheetView view="pageBreakPreview" zoomScaleNormal="75" workbookViewId="0">
      <selection activeCell="B3" sqref="B3:I3"/>
    </sheetView>
  </sheetViews>
  <sheetFormatPr baseColWidth="10" defaultRowHeight="12.75" x14ac:dyDescent="0.2"/>
  <cols>
    <col min="1" max="1" width="3.42578125" bestFit="1" customWidth="1"/>
    <col min="2" max="2" width="3.5703125" bestFit="1" customWidth="1"/>
    <col min="3" max="3" width="4.140625" bestFit="1" customWidth="1"/>
    <col min="5" max="5" width="22.140625" bestFit="1" customWidth="1"/>
    <col min="6" max="6" width="22.7109375" customWidth="1"/>
    <col min="7" max="7" width="18" customWidth="1"/>
    <col min="8" max="8" width="5.7109375" customWidth="1"/>
  </cols>
  <sheetData>
    <row r="1" spans="1:9" ht="36" customHeight="1" thickBot="1" x14ac:dyDescent="0.25">
      <c r="A1" s="996" t="s">
        <v>811</v>
      </c>
      <c r="B1" s="1486"/>
      <c r="C1" s="1486"/>
      <c r="D1" s="1486"/>
      <c r="E1" s="1486"/>
      <c r="F1" s="1486"/>
      <c r="G1" s="1486"/>
      <c r="H1" s="359"/>
      <c r="I1" s="304"/>
    </row>
    <row r="3" spans="1:9" x14ac:dyDescent="0.2">
      <c r="A3" s="21" t="s">
        <v>532</v>
      </c>
      <c r="B3" s="771" t="s">
        <v>895</v>
      </c>
      <c r="C3" s="771"/>
      <c r="D3" s="771"/>
      <c r="E3" s="771"/>
      <c r="F3" s="771"/>
      <c r="G3" s="771"/>
      <c r="H3" s="771"/>
      <c r="I3" s="771"/>
    </row>
    <row r="4" spans="1:9" ht="15" customHeight="1" x14ac:dyDescent="0.2">
      <c r="B4" s="21" t="s">
        <v>534</v>
      </c>
      <c r="C4" s="764" t="s">
        <v>474</v>
      </c>
      <c r="D4" s="764"/>
      <c r="E4" s="764"/>
      <c r="F4" s="764"/>
      <c r="G4" s="764"/>
      <c r="H4" s="113"/>
      <c r="I4" s="113"/>
    </row>
    <row r="5" spans="1:9" x14ac:dyDescent="0.2">
      <c r="B5" s="5"/>
      <c r="C5" s="20" t="s">
        <v>546</v>
      </c>
      <c r="D5" s="765" t="s">
        <v>475</v>
      </c>
      <c r="E5" s="765"/>
      <c r="F5" s="765"/>
      <c r="G5" s="765"/>
      <c r="H5" s="765"/>
      <c r="I5" s="765"/>
    </row>
    <row r="6" spans="1:9" x14ac:dyDescent="0.2">
      <c r="B6" s="5"/>
      <c r="C6" s="20" t="s">
        <v>548</v>
      </c>
      <c r="D6" s="765" t="s">
        <v>476</v>
      </c>
      <c r="E6" s="765"/>
      <c r="F6" s="765"/>
      <c r="G6" s="765"/>
      <c r="H6" s="765"/>
      <c r="I6" s="765"/>
    </row>
    <row r="7" spans="1:9" x14ac:dyDescent="0.2">
      <c r="B7" s="5"/>
      <c r="C7" s="421" t="s">
        <v>550</v>
      </c>
      <c r="D7" s="409" t="s">
        <v>23</v>
      </c>
      <c r="E7" s="6"/>
      <c r="F7" s="6"/>
      <c r="G7" s="6"/>
      <c r="H7" s="6"/>
      <c r="I7" s="6"/>
    </row>
    <row r="8" spans="1:9" ht="13.5" thickBot="1" x14ac:dyDescent="0.25"/>
    <row r="9" spans="1:9" ht="30" customHeight="1" x14ac:dyDescent="0.2">
      <c r="A9" s="3"/>
      <c r="C9" s="1"/>
      <c r="D9" s="1041" t="s">
        <v>477</v>
      </c>
      <c r="E9" s="1042"/>
      <c r="F9" s="1042"/>
      <c r="G9" s="1043"/>
    </row>
    <row r="10" spans="1:9" ht="15" customHeight="1" x14ac:dyDescent="0.2">
      <c r="D10" s="1383" t="s">
        <v>896</v>
      </c>
      <c r="E10" s="1122"/>
      <c r="F10" s="1122"/>
      <c r="G10" s="1384"/>
    </row>
    <row r="11" spans="1:9" ht="48.75" customHeight="1" x14ac:dyDescent="0.2">
      <c r="D11" s="1487" t="s">
        <v>33</v>
      </c>
      <c r="E11" s="1488"/>
      <c r="F11" s="1488"/>
      <c r="G11" s="1489"/>
    </row>
    <row r="12" spans="1:9" ht="34.5" customHeight="1" x14ac:dyDescent="0.2">
      <c r="D12" s="485" t="s">
        <v>29</v>
      </c>
      <c r="E12" s="112" t="s">
        <v>96</v>
      </c>
      <c r="F12" s="112" t="s">
        <v>30</v>
      </c>
      <c r="G12" s="674" t="s">
        <v>31</v>
      </c>
    </row>
    <row r="13" spans="1:9" x14ac:dyDescent="0.2">
      <c r="D13" s="740"/>
      <c r="E13" s="357"/>
      <c r="F13" s="93"/>
      <c r="G13" s="510"/>
    </row>
    <row r="14" spans="1:9" x14ac:dyDescent="0.2">
      <c r="D14" s="740"/>
      <c r="E14" s="357"/>
      <c r="F14" s="93"/>
      <c r="G14" s="510"/>
    </row>
    <row r="15" spans="1:9" x14ac:dyDescent="0.2">
      <c r="D15" s="740"/>
      <c r="E15" s="357"/>
      <c r="F15" s="93"/>
      <c r="G15" s="510"/>
    </row>
    <row r="16" spans="1:9" x14ac:dyDescent="0.2">
      <c r="D16" s="740"/>
      <c r="E16" s="357"/>
      <c r="F16" s="93"/>
      <c r="G16" s="510"/>
    </row>
    <row r="17" spans="4:7" x14ac:dyDescent="0.2">
      <c r="D17" s="740"/>
      <c r="E17" s="357"/>
      <c r="F17" s="93"/>
      <c r="G17" s="510"/>
    </row>
    <row r="18" spans="4:7" x14ac:dyDescent="0.2">
      <c r="D18" s="740"/>
      <c r="E18" s="357"/>
      <c r="F18" s="93"/>
      <c r="G18" s="510"/>
    </row>
    <row r="19" spans="4:7" x14ac:dyDescent="0.2">
      <c r="D19" s="740"/>
      <c r="E19" s="357"/>
      <c r="F19" s="93"/>
      <c r="G19" s="510"/>
    </row>
    <row r="20" spans="4:7" x14ac:dyDescent="0.2">
      <c r="D20" s="740"/>
      <c r="E20" s="357"/>
      <c r="F20" s="93"/>
      <c r="G20" s="510"/>
    </row>
    <row r="21" spans="4:7" x14ac:dyDescent="0.2">
      <c r="D21" s="740"/>
      <c r="E21" s="357"/>
      <c r="F21" s="93"/>
      <c r="G21" s="510"/>
    </row>
    <row r="22" spans="4:7" x14ac:dyDescent="0.2">
      <c r="D22" s="740"/>
      <c r="E22" s="357"/>
      <c r="F22" s="93"/>
      <c r="G22" s="510"/>
    </row>
    <row r="23" spans="4:7" x14ac:dyDescent="0.2">
      <c r="D23" s="740"/>
      <c r="E23" s="357"/>
      <c r="F23" s="93"/>
      <c r="G23" s="510"/>
    </row>
    <row r="24" spans="4:7" x14ac:dyDescent="0.2">
      <c r="D24" s="740"/>
      <c r="E24" s="357"/>
      <c r="F24" s="93"/>
      <c r="G24" s="510"/>
    </row>
    <row r="25" spans="4:7" x14ac:dyDescent="0.2">
      <c r="D25" s="740"/>
      <c r="E25" s="357"/>
      <c r="F25" s="93"/>
      <c r="G25" s="510"/>
    </row>
    <row r="26" spans="4:7" x14ac:dyDescent="0.2">
      <c r="D26" s="740"/>
      <c r="E26" s="357"/>
      <c r="F26" s="93"/>
      <c r="G26" s="510"/>
    </row>
    <row r="27" spans="4:7" x14ac:dyDescent="0.2">
      <c r="D27" s="740"/>
      <c r="E27" s="357"/>
      <c r="F27" s="93"/>
      <c r="G27" s="510"/>
    </row>
    <row r="28" spans="4:7" x14ac:dyDescent="0.2">
      <c r="D28" s="740"/>
      <c r="E28" s="357"/>
      <c r="F28" s="93"/>
      <c r="G28" s="510"/>
    </row>
    <row r="29" spans="4:7" x14ac:dyDescent="0.2">
      <c r="D29" s="740"/>
      <c r="E29" s="357"/>
      <c r="F29" s="93"/>
      <c r="G29" s="510"/>
    </row>
    <row r="30" spans="4:7" x14ac:dyDescent="0.2">
      <c r="D30" s="740"/>
      <c r="E30" s="357"/>
      <c r="F30" s="93"/>
      <c r="G30" s="510"/>
    </row>
    <row r="31" spans="4:7" x14ac:dyDescent="0.2">
      <c r="D31" s="740"/>
      <c r="E31" s="357"/>
      <c r="F31" s="93"/>
      <c r="G31" s="510"/>
    </row>
    <row r="32" spans="4:7" x14ac:dyDescent="0.2">
      <c r="D32" s="740"/>
      <c r="E32" s="357"/>
      <c r="F32" s="93"/>
      <c r="G32" s="510"/>
    </row>
    <row r="33" spans="4:7" x14ac:dyDescent="0.2">
      <c r="D33" s="740"/>
      <c r="E33" s="357"/>
      <c r="F33" s="93"/>
      <c r="G33" s="510"/>
    </row>
    <row r="34" spans="4:7" x14ac:dyDescent="0.2">
      <c r="D34" s="740"/>
      <c r="E34" s="357"/>
      <c r="F34" s="93"/>
      <c r="G34" s="510"/>
    </row>
    <row r="35" spans="4:7" x14ac:dyDescent="0.2">
      <c r="D35" s="740"/>
      <c r="E35" s="357"/>
      <c r="F35" s="93"/>
      <c r="G35" s="510"/>
    </row>
    <row r="36" spans="4:7" x14ac:dyDescent="0.2">
      <c r="D36" s="740"/>
      <c r="E36" s="357"/>
      <c r="F36" s="93"/>
      <c r="G36" s="510"/>
    </row>
    <row r="37" spans="4:7" x14ac:dyDescent="0.2">
      <c r="D37" s="740"/>
      <c r="E37" s="357"/>
      <c r="F37" s="93"/>
      <c r="G37" s="510"/>
    </row>
    <row r="38" spans="4:7" x14ac:dyDescent="0.2">
      <c r="D38" s="740"/>
      <c r="E38" s="357"/>
      <c r="F38" s="93"/>
      <c r="G38" s="510"/>
    </row>
    <row r="39" spans="4:7" x14ac:dyDescent="0.2">
      <c r="D39" s="740"/>
      <c r="E39" s="357"/>
      <c r="F39" s="93"/>
      <c r="G39" s="510"/>
    </row>
    <row r="40" spans="4:7" x14ac:dyDescent="0.2">
      <c r="D40" s="740"/>
      <c r="E40" s="357"/>
      <c r="F40" s="93"/>
      <c r="G40" s="510"/>
    </row>
    <row r="41" spans="4:7" x14ac:dyDescent="0.2">
      <c r="D41" s="740"/>
      <c r="E41" s="357"/>
      <c r="F41" s="93"/>
      <c r="G41" s="510"/>
    </row>
    <row r="42" spans="4:7" x14ac:dyDescent="0.2">
      <c r="D42" s="740"/>
      <c r="E42" s="357"/>
      <c r="F42" s="93"/>
      <c r="G42" s="510"/>
    </row>
    <row r="43" spans="4:7" x14ac:dyDescent="0.2">
      <c r="D43" s="740"/>
      <c r="E43" s="357"/>
      <c r="F43" s="93"/>
      <c r="G43" s="510"/>
    </row>
    <row r="44" spans="4:7" x14ac:dyDescent="0.2">
      <c r="D44" s="740"/>
      <c r="E44" s="357"/>
      <c r="F44" s="93"/>
      <c r="G44" s="510"/>
    </row>
    <row r="45" spans="4:7" x14ac:dyDescent="0.2">
      <c r="D45" s="740"/>
      <c r="E45" s="357"/>
      <c r="F45" s="93"/>
      <c r="G45" s="510"/>
    </row>
    <row r="46" spans="4:7" x14ac:dyDescent="0.2">
      <c r="D46" s="740"/>
      <c r="E46" s="357"/>
      <c r="F46" s="93"/>
      <c r="G46" s="510"/>
    </row>
    <row r="47" spans="4:7" x14ac:dyDescent="0.2">
      <c r="D47" s="740"/>
      <c r="E47" s="357"/>
      <c r="F47" s="93"/>
      <c r="G47" s="510"/>
    </row>
    <row r="48" spans="4:7" x14ac:dyDescent="0.2">
      <c r="D48" s="740"/>
      <c r="E48" s="357"/>
      <c r="F48" s="93"/>
      <c r="G48" s="510"/>
    </row>
    <row r="49" spans="4:10" x14ac:dyDescent="0.2">
      <c r="D49" s="740"/>
      <c r="E49" s="357"/>
      <c r="F49" s="93"/>
      <c r="G49" s="510"/>
    </row>
    <row r="50" spans="4:10" x14ac:dyDescent="0.2">
      <c r="D50" s="740"/>
      <c r="E50" s="357"/>
      <c r="F50" s="93"/>
      <c r="G50" s="510"/>
    </row>
    <row r="51" spans="4:10" x14ac:dyDescent="0.2">
      <c r="D51" s="740"/>
      <c r="E51" s="357"/>
      <c r="F51" s="93"/>
      <c r="G51" s="510"/>
    </row>
    <row r="52" spans="4:10" x14ac:dyDescent="0.2">
      <c r="D52" s="740"/>
      <c r="E52" s="357"/>
      <c r="F52" s="93"/>
      <c r="G52" s="510"/>
    </row>
    <row r="53" spans="4:10" ht="13.5" thickBot="1" x14ac:dyDescent="0.25">
      <c r="D53" s="741"/>
      <c r="E53" s="445"/>
      <c r="F53" s="223"/>
      <c r="G53" s="542"/>
    </row>
    <row r="55" spans="4:10" ht="24.75" customHeight="1" x14ac:dyDescent="0.2">
      <c r="D55" s="1175" t="s">
        <v>32</v>
      </c>
      <c r="E55" s="1175"/>
      <c r="F55" s="1175"/>
      <c r="G55" s="1175"/>
      <c r="H55" s="358"/>
      <c r="I55" s="358"/>
      <c r="J55" s="358"/>
    </row>
  </sheetData>
  <mergeCells count="9">
    <mergeCell ref="A1:G1"/>
    <mergeCell ref="D55:G55"/>
    <mergeCell ref="B3:I3"/>
    <mergeCell ref="D5:I5"/>
    <mergeCell ref="D6:I6"/>
    <mergeCell ref="D11:G11"/>
    <mergeCell ref="D10:G10"/>
    <mergeCell ref="D9:G9"/>
    <mergeCell ref="C4:G4"/>
  </mergeCells>
  <phoneticPr fontId="0" type="noConversion"/>
  <pageMargins left="0.75" right="0.75" top="0.39370078740157483" bottom="1" header="0.78740157480314965" footer="0"/>
  <pageSetup paperSize="9" scale="90" orientation="portrait" horizontalDpi="4294967292" r:id="rId1"/>
  <headerFooter alignWithMargins="0">
    <oddFooter>&amp;C&amp;8&amp;A&amp;R&amp;8Página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Y636"/>
  <sheetViews>
    <sheetView view="pageBreakPreview" topLeftCell="A181" zoomScaleNormal="75" zoomScaleSheetLayoutView="100" workbookViewId="0">
      <selection activeCell="P201" sqref="P201"/>
    </sheetView>
  </sheetViews>
  <sheetFormatPr baseColWidth="10" defaultRowHeight="12.75" x14ac:dyDescent="0.2"/>
  <cols>
    <col min="1" max="1" width="2.5703125" bestFit="1" customWidth="1"/>
    <col min="2" max="2" width="12.42578125" bestFit="1" customWidth="1"/>
    <col min="3" max="3" width="2.5703125" bestFit="1" customWidth="1"/>
    <col min="4" max="5" width="2.140625" customWidth="1"/>
    <col min="6" max="6" width="2.140625" bestFit="1" customWidth="1"/>
    <col min="7" max="7" width="2.140625" customWidth="1"/>
    <col min="8" max="8" width="8.85546875" customWidth="1"/>
    <col min="9" max="9" width="8.28515625" customWidth="1"/>
    <col min="10" max="10" width="7.7109375" customWidth="1"/>
    <col min="11" max="11" width="5.42578125" customWidth="1"/>
    <col min="12" max="12" width="7.28515625" customWidth="1"/>
    <col min="13" max="15" width="6.85546875" bestFit="1" customWidth="1"/>
    <col min="16" max="16" width="13.140625" customWidth="1"/>
    <col min="17" max="17" width="9" customWidth="1"/>
    <col min="18" max="18" width="8.28515625" customWidth="1"/>
    <col min="19" max="19" width="7.85546875" customWidth="1"/>
    <col min="20" max="20" width="5.5703125" customWidth="1"/>
    <col min="21" max="21" width="7.28515625" customWidth="1"/>
    <col min="22" max="24" width="6.85546875" bestFit="1" customWidth="1"/>
    <col min="26" max="26" width="4" customWidth="1"/>
  </cols>
  <sheetData>
    <row r="1" spans="1:25" ht="21" customHeight="1" thickBot="1" x14ac:dyDescent="0.25">
      <c r="A1" s="874" t="s">
        <v>749</v>
      </c>
      <c r="B1" s="875"/>
      <c r="C1" s="875"/>
      <c r="D1" s="875"/>
      <c r="E1" s="875"/>
      <c r="F1" s="875"/>
      <c r="G1" s="875"/>
      <c r="H1" s="875"/>
      <c r="I1" s="875"/>
      <c r="J1" s="875"/>
      <c r="K1" s="875"/>
      <c r="L1" s="875"/>
      <c r="M1" s="875"/>
      <c r="N1" s="875"/>
      <c r="O1" s="875"/>
      <c r="P1" s="875"/>
      <c r="Q1" s="875"/>
      <c r="R1" s="875"/>
      <c r="S1" s="875"/>
      <c r="T1" s="875"/>
      <c r="U1" s="875"/>
      <c r="V1" s="875"/>
      <c r="W1" s="875"/>
      <c r="X1" s="875"/>
      <c r="Y1" s="876"/>
    </row>
    <row r="2" spans="1:25" x14ac:dyDescent="0.2">
      <c r="A2" s="4"/>
      <c r="B2" s="152"/>
      <c r="C2" s="152"/>
      <c r="D2" s="152"/>
      <c r="E2" s="152"/>
    </row>
    <row r="3" spans="1:25" x14ac:dyDescent="0.2">
      <c r="A3" s="9" t="s">
        <v>532</v>
      </c>
      <c r="B3" s="863" t="s">
        <v>570</v>
      </c>
      <c r="C3" s="863"/>
      <c r="D3" s="863"/>
      <c r="E3" s="863"/>
      <c r="F3" s="863"/>
      <c r="G3" s="863"/>
      <c r="H3" s="863"/>
      <c r="I3" s="863"/>
      <c r="J3" s="863"/>
      <c r="K3" s="863"/>
      <c r="L3" s="863"/>
      <c r="M3" s="863"/>
      <c r="N3" s="863"/>
      <c r="O3" s="863"/>
      <c r="P3" s="863"/>
      <c r="Q3" s="863"/>
    </row>
    <row r="4" spans="1:25" x14ac:dyDescent="0.2">
      <c r="A4" s="237"/>
      <c r="B4" s="34" t="s">
        <v>534</v>
      </c>
      <c r="C4" s="765" t="s">
        <v>665</v>
      </c>
      <c r="D4" s="765"/>
      <c r="E4" s="765"/>
      <c r="F4" s="765"/>
      <c r="G4" s="765"/>
      <c r="H4" s="765"/>
      <c r="I4" s="765"/>
      <c r="J4" s="765"/>
      <c r="K4" s="765"/>
      <c r="L4" s="765"/>
      <c r="M4" s="765"/>
      <c r="N4" s="765"/>
      <c r="O4" s="765"/>
      <c r="P4" s="765"/>
      <c r="Q4" s="765"/>
    </row>
    <row r="5" spans="1:25" x14ac:dyDescent="0.2">
      <c r="C5" s="34" t="s">
        <v>560</v>
      </c>
      <c r="D5" s="769" t="s">
        <v>641</v>
      </c>
      <c r="E5" s="769"/>
      <c r="F5" s="769"/>
      <c r="G5" s="769"/>
      <c r="H5" s="769"/>
      <c r="I5" s="769"/>
      <c r="J5" s="769"/>
      <c r="K5" s="769"/>
      <c r="L5" s="769"/>
      <c r="M5" s="769"/>
      <c r="N5" s="769"/>
      <c r="O5" s="769"/>
      <c r="P5" s="769"/>
      <c r="Q5" s="769"/>
      <c r="R5" s="769"/>
      <c r="S5" s="769"/>
    </row>
    <row r="6" spans="1:25" x14ac:dyDescent="0.2">
      <c r="B6" s="238"/>
      <c r="C6" s="9" t="s">
        <v>561</v>
      </c>
      <c r="D6" s="769" t="s">
        <v>4</v>
      </c>
      <c r="E6" s="769"/>
      <c r="F6" s="769"/>
      <c r="G6" s="769"/>
      <c r="H6" s="769"/>
      <c r="I6" s="769"/>
      <c r="J6" s="769"/>
      <c r="K6" s="769"/>
      <c r="L6" s="769"/>
      <c r="M6" s="769"/>
      <c r="N6" s="769"/>
      <c r="O6" s="769"/>
      <c r="P6" s="769"/>
      <c r="Q6" s="769"/>
      <c r="R6" s="769"/>
      <c r="S6" s="769"/>
    </row>
    <row r="7" spans="1:25" ht="13.5" thickBot="1" x14ac:dyDescent="0.25">
      <c r="B7" s="238"/>
      <c r="C7" s="9"/>
      <c r="D7" s="7"/>
      <c r="E7" s="7"/>
      <c r="F7" s="7"/>
      <c r="G7" s="7"/>
      <c r="H7" s="7"/>
      <c r="I7" s="7"/>
      <c r="J7" s="7"/>
      <c r="K7" s="7"/>
    </row>
    <row r="8" spans="1:25" ht="15" customHeight="1" x14ac:dyDescent="0.2">
      <c r="A8" s="21"/>
      <c r="B8" s="842" t="s">
        <v>442</v>
      </c>
      <c r="C8" s="843"/>
      <c r="D8" s="843"/>
      <c r="E8" s="843"/>
      <c r="F8" s="843"/>
      <c r="G8" s="843"/>
      <c r="H8" s="843"/>
      <c r="I8" s="843"/>
      <c r="J8" s="843"/>
      <c r="K8" s="843"/>
      <c r="L8" s="843"/>
      <c r="M8" s="843"/>
      <c r="N8" s="843"/>
      <c r="O8" s="843"/>
      <c r="P8" s="843"/>
      <c r="Q8" s="843"/>
      <c r="R8" s="843"/>
      <c r="S8" s="843"/>
      <c r="T8" s="843"/>
      <c r="U8" s="843"/>
      <c r="V8" s="843"/>
      <c r="W8" s="843"/>
      <c r="X8" s="843"/>
      <c r="Y8" s="844"/>
    </row>
    <row r="9" spans="1:25" ht="15" customHeight="1" x14ac:dyDescent="0.2">
      <c r="A9" s="21"/>
      <c r="B9" s="839" t="s">
        <v>896</v>
      </c>
      <c r="C9" s="880"/>
      <c r="D9" s="880"/>
      <c r="E9" s="880"/>
      <c r="F9" s="880"/>
      <c r="G9" s="880"/>
      <c r="H9" s="880"/>
      <c r="I9" s="880"/>
      <c r="J9" s="880"/>
      <c r="K9" s="880"/>
      <c r="L9" s="880"/>
      <c r="M9" s="880"/>
      <c r="N9" s="880"/>
      <c r="O9" s="880"/>
      <c r="P9" s="880"/>
      <c r="Q9" s="880"/>
      <c r="R9" s="880"/>
      <c r="S9" s="880"/>
      <c r="T9" s="880"/>
      <c r="U9" s="880"/>
      <c r="V9" s="880"/>
      <c r="W9" s="880"/>
      <c r="X9" s="880"/>
      <c r="Y9" s="881"/>
    </row>
    <row r="10" spans="1:25" ht="102" customHeight="1" x14ac:dyDescent="0.2">
      <c r="A10" s="21"/>
      <c r="B10" s="882" t="s">
        <v>844</v>
      </c>
      <c r="C10" s="883"/>
      <c r="D10" s="883"/>
      <c r="E10" s="883"/>
      <c r="F10" s="883"/>
      <c r="G10" s="883"/>
      <c r="H10" s="883"/>
      <c r="I10" s="883"/>
      <c r="J10" s="883"/>
      <c r="K10" s="883"/>
      <c r="L10" s="883"/>
      <c r="M10" s="883"/>
      <c r="N10" s="883"/>
      <c r="O10" s="883"/>
      <c r="P10" s="883"/>
      <c r="Q10" s="883"/>
      <c r="R10" s="883"/>
      <c r="S10" s="883"/>
      <c r="T10" s="883"/>
      <c r="U10" s="883"/>
      <c r="V10" s="883"/>
      <c r="W10" s="883"/>
      <c r="X10" s="883"/>
      <c r="Y10" s="884"/>
    </row>
    <row r="11" spans="1:25" s="18" customFormat="1" x14ac:dyDescent="0.2">
      <c r="A11" s="21"/>
      <c r="B11" s="845" t="s">
        <v>336</v>
      </c>
      <c r="C11" s="867" t="s">
        <v>441</v>
      </c>
      <c r="D11" s="868"/>
      <c r="E11" s="868"/>
      <c r="F11" s="868"/>
      <c r="G11" s="869"/>
      <c r="H11" s="898" t="s">
        <v>445</v>
      </c>
      <c r="I11" s="853"/>
      <c r="J11" s="853"/>
      <c r="K11" s="853"/>
      <c r="L11" s="853"/>
      <c r="M11" s="899"/>
      <c r="N11" s="853"/>
      <c r="O11" s="900"/>
      <c r="P11" s="892" t="s">
        <v>455</v>
      </c>
      <c r="Q11" s="887" t="s">
        <v>443</v>
      </c>
      <c r="R11" s="887"/>
      <c r="S11" s="887"/>
      <c r="T11" s="887"/>
      <c r="U11" s="887"/>
      <c r="V11" s="887"/>
      <c r="W11" s="887"/>
      <c r="X11" s="888"/>
      <c r="Y11" s="885" t="s">
        <v>444</v>
      </c>
    </row>
    <row r="12" spans="1:25" x14ac:dyDescent="0.2">
      <c r="A12" s="21"/>
      <c r="B12" s="845"/>
      <c r="C12" s="867"/>
      <c r="D12" s="868"/>
      <c r="E12" s="868"/>
      <c r="F12" s="868"/>
      <c r="G12" s="869"/>
      <c r="H12" s="779" t="s">
        <v>338</v>
      </c>
      <c r="I12" s="779" t="s">
        <v>339</v>
      </c>
      <c r="J12" s="779" t="s">
        <v>340</v>
      </c>
      <c r="K12" s="779" t="s">
        <v>341</v>
      </c>
      <c r="L12" s="895" t="s">
        <v>342</v>
      </c>
      <c r="M12" s="895" t="s">
        <v>466</v>
      </c>
      <c r="N12" s="896" t="s">
        <v>343</v>
      </c>
      <c r="O12" s="897"/>
      <c r="P12" s="893"/>
      <c r="Q12" s="889" t="s">
        <v>338</v>
      </c>
      <c r="R12" s="779" t="s">
        <v>339</v>
      </c>
      <c r="S12" s="779" t="s">
        <v>340</v>
      </c>
      <c r="T12" s="779" t="s">
        <v>341</v>
      </c>
      <c r="U12" s="779" t="s">
        <v>342</v>
      </c>
      <c r="V12" s="779" t="s">
        <v>466</v>
      </c>
      <c r="W12" s="878" t="s">
        <v>343</v>
      </c>
      <c r="X12" s="879"/>
      <c r="Y12" s="885"/>
    </row>
    <row r="13" spans="1:25" x14ac:dyDescent="0.2">
      <c r="A13" s="21"/>
      <c r="B13" s="846"/>
      <c r="C13" s="646" t="s">
        <v>640</v>
      </c>
      <c r="D13" s="647" t="s">
        <v>653</v>
      </c>
      <c r="E13" s="647" t="s">
        <v>654</v>
      </c>
      <c r="F13" s="647" t="s">
        <v>655</v>
      </c>
      <c r="G13" s="648" t="s">
        <v>637</v>
      </c>
      <c r="H13" s="877"/>
      <c r="I13" s="877"/>
      <c r="J13" s="877"/>
      <c r="K13" s="877"/>
      <c r="L13" s="877"/>
      <c r="M13" s="877"/>
      <c r="N13" s="90" t="s">
        <v>344</v>
      </c>
      <c r="O13" s="90" t="s">
        <v>345</v>
      </c>
      <c r="P13" s="894"/>
      <c r="Q13" s="890"/>
      <c r="R13" s="877"/>
      <c r="S13" s="877"/>
      <c r="T13" s="877"/>
      <c r="U13" s="877"/>
      <c r="V13" s="877"/>
      <c r="W13" s="90" t="s">
        <v>344</v>
      </c>
      <c r="X13" s="90" t="s">
        <v>345</v>
      </c>
      <c r="Y13" s="886"/>
    </row>
    <row r="14" spans="1:25" x14ac:dyDescent="0.2">
      <c r="A14" s="21"/>
      <c r="B14" s="870" t="s">
        <v>574</v>
      </c>
      <c r="C14" s="827" t="s">
        <v>350</v>
      </c>
      <c r="D14" s="828"/>
      <c r="E14" s="828"/>
      <c r="F14" s="346"/>
      <c r="G14" s="239"/>
      <c r="H14" s="240"/>
      <c r="I14" s="240"/>
      <c r="J14" s="240"/>
      <c r="K14" s="240"/>
      <c r="L14" s="240"/>
      <c r="M14" s="240"/>
      <c r="N14" s="240"/>
      <c r="O14" s="240"/>
      <c r="P14" s="253">
        <f>SUM(H14:O14)</f>
        <v>0</v>
      </c>
      <c r="Q14" s="249"/>
      <c r="R14" s="240"/>
      <c r="S14" s="240"/>
      <c r="T14" s="240"/>
      <c r="U14" s="240"/>
      <c r="V14" s="240"/>
      <c r="W14" s="240"/>
      <c r="X14" s="240"/>
      <c r="Y14" s="656">
        <f t="shared" ref="Y14:Y23" si="0">SUM(Q14:X14)</f>
        <v>0</v>
      </c>
    </row>
    <row r="15" spans="1:25" x14ac:dyDescent="0.2">
      <c r="A15" s="21"/>
      <c r="B15" s="870"/>
      <c r="C15" s="827"/>
      <c r="D15" s="828"/>
      <c r="E15" s="828"/>
      <c r="F15" s="346"/>
      <c r="G15" s="198"/>
      <c r="H15" s="25"/>
      <c r="I15" s="25"/>
      <c r="J15" s="25"/>
      <c r="K15" s="25"/>
      <c r="L15" s="25"/>
      <c r="M15" s="25"/>
      <c r="N15" s="25"/>
      <c r="O15" s="25"/>
      <c r="P15" s="254">
        <f t="shared" ref="P15:P23" si="1">SUM(H15:O15)</f>
        <v>0</v>
      </c>
      <c r="Q15" s="197"/>
      <c r="R15" s="25"/>
      <c r="S15" s="25"/>
      <c r="T15" s="25"/>
      <c r="U15" s="25"/>
      <c r="V15" s="25"/>
      <c r="W15" s="25"/>
      <c r="X15" s="25"/>
      <c r="Y15" s="530">
        <f t="shared" si="0"/>
        <v>0</v>
      </c>
    </row>
    <row r="16" spans="1:25" x14ac:dyDescent="0.2">
      <c r="A16" s="21"/>
      <c r="B16" s="870"/>
      <c r="C16" s="827"/>
      <c r="D16" s="828"/>
      <c r="E16" s="828"/>
      <c r="F16" s="346"/>
      <c r="G16" s="198"/>
      <c r="H16" s="25"/>
      <c r="I16" s="25"/>
      <c r="J16" s="25"/>
      <c r="K16" s="25"/>
      <c r="L16" s="25"/>
      <c r="M16" s="25"/>
      <c r="N16" s="25"/>
      <c r="O16" s="25"/>
      <c r="P16" s="254">
        <f t="shared" si="1"/>
        <v>0</v>
      </c>
      <c r="Q16" s="197"/>
      <c r="R16" s="25"/>
      <c r="S16" s="25"/>
      <c r="T16" s="25"/>
      <c r="U16" s="25"/>
      <c r="V16" s="25"/>
      <c r="W16" s="25"/>
      <c r="X16" s="25"/>
      <c r="Y16" s="530">
        <f t="shared" si="0"/>
        <v>0</v>
      </c>
    </row>
    <row r="17" spans="1:25" x14ac:dyDescent="0.2">
      <c r="A17" s="21"/>
      <c r="B17" s="870"/>
      <c r="C17" s="827"/>
      <c r="D17" s="828"/>
      <c r="E17" s="828"/>
      <c r="F17" s="346"/>
      <c r="G17" s="198"/>
      <c r="H17" s="25"/>
      <c r="I17" s="25"/>
      <c r="J17" s="25"/>
      <c r="K17" s="25"/>
      <c r="L17" s="25"/>
      <c r="M17" s="25"/>
      <c r="N17" s="25"/>
      <c r="O17" s="25"/>
      <c r="P17" s="254">
        <f t="shared" si="1"/>
        <v>0</v>
      </c>
      <c r="Q17" s="197"/>
      <c r="R17" s="25"/>
      <c r="S17" s="25"/>
      <c r="T17" s="25"/>
      <c r="U17" s="25"/>
      <c r="V17" s="25"/>
      <c r="W17" s="25"/>
      <c r="X17" s="25"/>
      <c r="Y17" s="530">
        <f t="shared" si="0"/>
        <v>0</v>
      </c>
    </row>
    <row r="18" spans="1:25" x14ac:dyDescent="0.2">
      <c r="A18" s="21"/>
      <c r="B18" s="870"/>
      <c r="C18" s="827"/>
      <c r="D18" s="828"/>
      <c r="E18" s="828"/>
      <c r="F18" s="346"/>
      <c r="G18" s="198"/>
      <c r="H18" s="25"/>
      <c r="I18" s="25"/>
      <c r="J18" s="25"/>
      <c r="K18" s="25"/>
      <c r="L18" s="25"/>
      <c r="M18" s="25"/>
      <c r="N18" s="25"/>
      <c r="O18" s="25"/>
      <c r="P18" s="254">
        <f t="shared" si="1"/>
        <v>0</v>
      </c>
      <c r="Q18" s="197"/>
      <c r="R18" s="25"/>
      <c r="S18" s="25"/>
      <c r="T18" s="25"/>
      <c r="U18" s="25"/>
      <c r="V18" s="25"/>
      <c r="W18" s="25"/>
      <c r="X18" s="25"/>
      <c r="Y18" s="530">
        <f t="shared" si="0"/>
        <v>0</v>
      </c>
    </row>
    <row r="19" spans="1:25" x14ac:dyDescent="0.2">
      <c r="A19" s="21"/>
      <c r="B19" s="870"/>
      <c r="C19" s="827"/>
      <c r="D19" s="828"/>
      <c r="E19" s="828"/>
      <c r="F19" s="346"/>
      <c r="G19" s="198"/>
      <c r="H19" s="25"/>
      <c r="I19" s="25"/>
      <c r="J19" s="25"/>
      <c r="K19" s="25"/>
      <c r="L19" s="25"/>
      <c r="M19" s="25"/>
      <c r="N19" s="25"/>
      <c r="O19" s="25"/>
      <c r="P19" s="254">
        <f t="shared" si="1"/>
        <v>0</v>
      </c>
      <c r="Q19" s="197"/>
      <c r="R19" s="25"/>
      <c r="S19" s="25"/>
      <c r="T19" s="25"/>
      <c r="U19" s="25"/>
      <c r="V19" s="25"/>
      <c r="W19" s="25"/>
      <c r="X19" s="25"/>
      <c r="Y19" s="530">
        <f t="shared" si="0"/>
        <v>0</v>
      </c>
    </row>
    <row r="20" spans="1:25" x14ac:dyDescent="0.2">
      <c r="A20" s="21"/>
      <c r="B20" s="870"/>
      <c r="C20" s="827"/>
      <c r="D20" s="828"/>
      <c r="E20" s="828"/>
      <c r="F20" s="346"/>
      <c r="G20" s="198"/>
      <c r="H20" s="25"/>
      <c r="I20" s="25"/>
      <c r="J20" s="25"/>
      <c r="K20" s="25"/>
      <c r="L20" s="25"/>
      <c r="M20" s="25"/>
      <c r="N20" s="25"/>
      <c r="O20" s="25"/>
      <c r="P20" s="254">
        <f t="shared" si="1"/>
        <v>0</v>
      </c>
      <c r="Q20" s="197"/>
      <c r="R20" s="25"/>
      <c r="S20" s="25"/>
      <c r="T20" s="25"/>
      <c r="U20" s="25"/>
      <c r="V20" s="25"/>
      <c r="W20" s="25"/>
      <c r="X20" s="25"/>
      <c r="Y20" s="530">
        <f t="shared" si="0"/>
        <v>0</v>
      </c>
    </row>
    <row r="21" spans="1:25" x14ac:dyDescent="0.2">
      <c r="A21" s="21"/>
      <c r="B21" s="870"/>
      <c r="C21" s="827"/>
      <c r="D21" s="828"/>
      <c r="E21" s="828"/>
      <c r="F21" s="346"/>
      <c r="G21" s="198"/>
      <c r="H21" s="25"/>
      <c r="I21" s="25"/>
      <c r="J21" s="25"/>
      <c r="K21" s="25"/>
      <c r="L21" s="25"/>
      <c r="M21" s="25"/>
      <c r="N21" s="25"/>
      <c r="O21" s="25"/>
      <c r="P21" s="254">
        <f t="shared" si="1"/>
        <v>0</v>
      </c>
      <c r="Q21" s="197"/>
      <c r="R21" s="25"/>
      <c r="S21" s="25"/>
      <c r="T21" s="25"/>
      <c r="U21" s="25"/>
      <c r="V21" s="25"/>
      <c r="W21" s="25"/>
      <c r="X21" s="25"/>
      <c r="Y21" s="530">
        <f t="shared" si="0"/>
        <v>0</v>
      </c>
    </row>
    <row r="22" spans="1:25" x14ac:dyDescent="0.2">
      <c r="A22" s="21"/>
      <c r="B22" s="870"/>
      <c r="C22" s="827"/>
      <c r="D22" s="828"/>
      <c r="E22" s="828"/>
      <c r="F22" s="346"/>
      <c r="G22" s="198"/>
      <c r="H22" s="25"/>
      <c r="I22" s="25"/>
      <c r="J22" s="25"/>
      <c r="K22" s="25"/>
      <c r="L22" s="25"/>
      <c r="M22" s="25"/>
      <c r="N22" s="25"/>
      <c r="O22" s="25"/>
      <c r="P22" s="254">
        <f t="shared" si="1"/>
        <v>0</v>
      </c>
      <c r="Q22" s="197"/>
      <c r="R22" s="25"/>
      <c r="S22" s="25"/>
      <c r="T22" s="25"/>
      <c r="U22" s="25"/>
      <c r="V22" s="25"/>
      <c r="W22" s="25"/>
      <c r="X22" s="25"/>
      <c r="Y22" s="530">
        <f t="shared" si="0"/>
        <v>0</v>
      </c>
    </row>
    <row r="23" spans="1:25" x14ac:dyDescent="0.2">
      <c r="A23" s="21"/>
      <c r="B23" s="871"/>
      <c r="C23" s="829"/>
      <c r="D23" s="830"/>
      <c r="E23" s="830"/>
      <c r="F23" s="346"/>
      <c r="G23" s="198"/>
      <c r="H23" s="25"/>
      <c r="I23" s="25"/>
      <c r="J23" s="25"/>
      <c r="K23" s="25"/>
      <c r="L23" s="25"/>
      <c r="M23" s="25"/>
      <c r="N23" s="25"/>
      <c r="O23" s="25"/>
      <c r="P23" s="254">
        <f t="shared" si="1"/>
        <v>0</v>
      </c>
      <c r="Q23" s="197"/>
      <c r="R23" s="25"/>
      <c r="S23" s="25"/>
      <c r="T23" s="25"/>
      <c r="U23" s="25"/>
      <c r="V23" s="25"/>
      <c r="W23" s="25"/>
      <c r="X23" s="25"/>
      <c r="Y23" s="530">
        <f t="shared" si="0"/>
        <v>0</v>
      </c>
    </row>
    <row r="24" spans="1:25" x14ac:dyDescent="0.2">
      <c r="A24" s="21"/>
      <c r="B24" s="819" t="s">
        <v>378</v>
      </c>
      <c r="C24" s="820"/>
      <c r="D24" s="820"/>
      <c r="E24" s="820"/>
      <c r="F24" s="891"/>
      <c r="G24" s="821"/>
      <c r="H24" s="245">
        <f t="shared" ref="H24:P24" si="2">SUM(H14:H23)</f>
        <v>0</v>
      </c>
      <c r="I24" s="245">
        <f t="shared" si="2"/>
        <v>0</v>
      </c>
      <c r="J24" s="245">
        <f t="shared" si="2"/>
        <v>0</v>
      </c>
      <c r="K24" s="245">
        <f t="shared" si="2"/>
        <v>0</v>
      </c>
      <c r="L24" s="245">
        <f t="shared" si="2"/>
        <v>0</v>
      </c>
      <c r="M24" s="245">
        <f t="shared" si="2"/>
        <v>0</v>
      </c>
      <c r="N24" s="245">
        <f t="shared" si="2"/>
        <v>0</v>
      </c>
      <c r="O24" s="245">
        <f t="shared" si="2"/>
        <v>0</v>
      </c>
      <c r="P24" s="255">
        <f t="shared" si="2"/>
        <v>0</v>
      </c>
      <c r="Q24" s="250">
        <f t="shared" ref="Q24:Y24" si="3">SUM(Q14:Q23)</f>
        <v>0</v>
      </c>
      <c r="R24" s="245">
        <f t="shared" si="3"/>
        <v>0</v>
      </c>
      <c r="S24" s="245">
        <f t="shared" si="3"/>
        <v>0</v>
      </c>
      <c r="T24" s="245">
        <f t="shared" si="3"/>
        <v>0</v>
      </c>
      <c r="U24" s="245">
        <f t="shared" si="3"/>
        <v>0</v>
      </c>
      <c r="V24" s="245">
        <f t="shared" si="3"/>
        <v>0</v>
      </c>
      <c r="W24" s="245">
        <f t="shared" si="3"/>
        <v>0</v>
      </c>
      <c r="X24" s="245">
        <f t="shared" si="3"/>
        <v>0</v>
      </c>
      <c r="Y24" s="657">
        <f t="shared" si="3"/>
        <v>0</v>
      </c>
    </row>
    <row r="25" spans="1:25" x14ac:dyDescent="0.2">
      <c r="A25" s="21"/>
      <c r="B25" s="825" t="s">
        <v>598</v>
      </c>
      <c r="C25" s="827" t="s">
        <v>397</v>
      </c>
      <c r="D25" s="828"/>
      <c r="E25" s="828"/>
      <c r="F25" s="352"/>
      <c r="G25" s="239"/>
      <c r="H25" s="240"/>
      <c r="I25" s="240"/>
      <c r="J25" s="240"/>
      <c r="K25" s="240"/>
      <c r="L25" s="240"/>
      <c r="M25" s="240"/>
      <c r="N25" s="240"/>
      <c r="O25" s="240"/>
      <c r="P25" s="253">
        <f t="shared" ref="P25:P34" si="4">SUM(H25:O25)</f>
        <v>0</v>
      </c>
      <c r="Q25" s="249"/>
      <c r="R25" s="240"/>
      <c r="S25" s="240"/>
      <c r="T25" s="240"/>
      <c r="U25" s="240"/>
      <c r="V25" s="240"/>
      <c r="W25" s="240"/>
      <c r="X25" s="240"/>
      <c r="Y25" s="656">
        <f t="shared" ref="Y25:Y34" si="5">SUM(Q25:X25)</f>
        <v>0</v>
      </c>
    </row>
    <row r="26" spans="1:25" x14ac:dyDescent="0.2">
      <c r="A26" s="21"/>
      <c r="B26" s="825"/>
      <c r="C26" s="827"/>
      <c r="D26" s="828"/>
      <c r="E26" s="828"/>
      <c r="F26" s="346"/>
      <c r="G26" s="198"/>
      <c r="H26" s="25"/>
      <c r="I26" s="25"/>
      <c r="J26" s="25"/>
      <c r="K26" s="25"/>
      <c r="L26" s="25"/>
      <c r="M26" s="25"/>
      <c r="N26" s="25"/>
      <c r="O26" s="25"/>
      <c r="P26" s="254">
        <f t="shared" si="4"/>
        <v>0</v>
      </c>
      <c r="Q26" s="197"/>
      <c r="R26" s="25"/>
      <c r="S26" s="25"/>
      <c r="T26" s="25"/>
      <c r="U26" s="25"/>
      <c r="V26" s="25"/>
      <c r="W26" s="25"/>
      <c r="X26" s="25"/>
      <c r="Y26" s="530">
        <f t="shared" si="5"/>
        <v>0</v>
      </c>
    </row>
    <row r="27" spans="1:25" x14ac:dyDescent="0.2">
      <c r="A27" s="21"/>
      <c r="B27" s="825"/>
      <c r="C27" s="827"/>
      <c r="D27" s="828"/>
      <c r="E27" s="828"/>
      <c r="F27" s="346"/>
      <c r="G27" s="198"/>
      <c r="H27" s="25"/>
      <c r="I27" s="25"/>
      <c r="J27" s="25"/>
      <c r="K27" s="25"/>
      <c r="L27" s="25"/>
      <c r="M27" s="25"/>
      <c r="N27" s="25"/>
      <c r="O27" s="25"/>
      <c r="P27" s="254">
        <f t="shared" si="4"/>
        <v>0</v>
      </c>
      <c r="Q27" s="197"/>
      <c r="R27" s="25"/>
      <c r="S27" s="25"/>
      <c r="T27" s="25"/>
      <c r="U27" s="25"/>
      <c r="V27" s="25"/>
      <c r="W27" s="25"/>
      <c r="X27" s="25"/>
      <c r="Y27" s="530">
        <f t="shared" si="5"/>
        <v>0</v>
      </c>
    </row>
    <row r="28" spans="1:25" x14ac:dyDescent="0.2">
      <c r="A28" s="21"/>
      <c r="B28" s="825"/>
      <c r="C28" s="827"/>
      <c r="D28" s="828"/>
      <c r="E28" s="828"/>
      <c r="F28" s="346"/>
      <c r="G28" s="198"/>
      <c r="H28" s="25"/>
      <c r="I28" s="25"/>
      <c r="J28" s="25"/>
      <c r="K28" s="25"/>
      <c r="L28" s="25"/>
      <c r="M28" s="25"/>
      <c r="N28" s="25"/>
      <c r="O28" s="25"/>
      <c r="P28" s="254">
        <f t="shared" si="4"/>
        <v>0</v>
      </c>
      <c r="Q28" s="197"/>
      <c r="R28" s="25"/>
      <c r="S28" s="25"/>
      <c r="T28" s="25"/>
      <c r="U28" s="25"/>
      <c r="V28" s="25"/>
      <c r="W28" s="25"/>
      <c r="X28" s="25"/>
      <c r="Y28" s="530">
        <f t="shared" si="5"/>
        <v>0</v>
      </c>
    </row>
    <row r="29" spans="1:25" x14ac:dyDescent="0.2">
      <c r="A29" s="21"/>
      <c r="B29" s="825"/>
      <c r="C29" s="827"/>
      <c r="D29" s="828"/>
      <c r="E29" s="828"/>
      <c r="F29" s="346"/>
      <c r="G29" s="198"/>
      <c r="H29" s="25"/>
      <c r="I29" s="25"/>
      <c r="J29" s="25"/>
      <c r="K29" s="25"/>
      <c r="L29" s="25"/>
      <c r="M29" s="25"/>
      <c r="N29" s="25"/>
      <c r="O29" s="25"/>
      <c r="P29" s="254">
        <f t="shared" si="4"/>
        <v>0</v>
      </c>
      <c r="Q29" s="197"/>
      <c r="R29" s="25"/>
      <c r="S29" s="25"/>
      <c r="T29" s="25"/>
      <c r="U29" s="25"/>
      <c r="V29" s="25"/>
      <c r="W29" s="25"/>
      <c r="X29" s="25"/>
      <c r="Y29" s="530">
        <f t="shared" si="5"/>
        <v>0</v>
      </c>
    </row>
    <row r="30" spans="1:25" x14ac:dyDescent="0.2">
      <c r="A30" s="21"/>
      <c r="B30" s="825"/>
      <c r="C30" s="831" t="s">
        <v>398</v>
      </c>
      <c r="D30" s="832"/>
      <c r="E30" s="832"/>
      <c r="F30" s="346"/>
      <c r="G30" s="198"/>
      <c r="H30" s="25"/>
      <c r="I30" s="25"/>
      <c r="J30" s="25"/>
      <c r="K30" s="25"/>
      <c r="L30" s="25"/>
      <c r="M30" s="25"/>
      <c r="N30" s="25"/>
      <c r="O30" s="25"/>
      <c r="P30" s="254">
        <f t="shared" si="4"/>
        <v>0</v>
      </c>
      <c r="Q30" s="197"/>
      <c r="R30" s="25"/>
      <c r="S30" s="25"/>
      <c r="T30" s="25"/>
      <c r="U30" s="25"/>
      <c r="V30" s="25"/>
      <c r="W30" s="25"/>
      <c r="X30" s="25"/>
      <c r="Y30" s="530">
        <f t="shared" si="5"/>
        <v>0</v>
      </c>
    </row>
    <row r="31" spans="1:25" x14ac:dyDescent="0.2">
      <c r="A31" s="21"/>
      <c r="B31" s="825"/>
      <c r="C31" s="827"/>
      <c r="D31" s="828"/>
      <c r="E31" s="828"/>
      <c r="F31" s="346"/>
      <c r="G31" s="198"/>
      <c r="H31" s="25"/>
      <c r="I31" s="25"/>
      <c r="J31" s="25"/>
      <c r="K31" s="25"/>
      <c r="L31" s="25"/>
      <c r="M31" s="25"/>
      <c r="N31" s="25"/>
      <c r="O31" s="25"/>
      <c r="P31" s="254">
        <f t="shared" si="4"/>
        <v>0</v>
      </c>
      <c r="Q31" s="197"/>
      <c r="R31" s="25"/>
      <c r="S31" s="25"/>
      <c r="T31" s="25"/>
      <c r="U31" s="25"/>
      <c r="V31" s="25"/>
      <c r="W31" s="25"/>
      <c r="X31" s="25"/>
      <c r="Y31" s="530">
        <f t="shared" si="5"/>
        <v>0</v>
      </c>
    </row>
    <row r="32" spans="1:25" x14ac:dyDescent="0.2">
      <c r="A32" s="21"/>
      <c r="B32" s="825"/>
      <c r="C32" s="827"/>
      <c r="D32" s="828"/>
      <c r="E32" s="828"/>
      <c r="F32" s="346"/>
      <c r="G32" s="198"/>
      <c r="H32" s="25"/>
      <c r="I32" s="25"/>
      <c r="J32" s="25"/>
      <c r="K32" s="25"/>
      <c r="L32" s="25"/>
      <c r="M32" s="25"/>
      <c r="N32" s="25"/>
      <c r="O32" s="25"/>
      <c r="P32" s="254">
        <f t="shared" si="4"/>
        <v>0</v>
      </c>
      <c r="Q32" s="197"/>
      <c r="R32" s="25"/>
      <c r="S32" s="25"/>
      <c r="T32" s="25"/>
      <c r="U32" s="25"/>
      <c r="V32" s="25"/>
      <c r="W32" s="25"/>
      <c r="X32" s="25"/>
      <c r="Y32" s="530">
        <f t="shared" si="5"/>
        <v>0</v>
      </c>
    </row>
    <row r="33" spans="1:25" x14ac:dyDescent="0.2">
      <c r="A33" s="21"/>
      <c r="B33" s="825"/>
      <c r="C33" s="827"/>
      <c r="D33" s="828"/>
      <c r="E33" s="828"/>
      <c r="F33" s="346"/>
      <c r="G33" s="198"/>
      <c r="H33" s="25"/>
      <c r="I33" s="25"/>
      <c r="J33" s="25"/>
      <c r="K33" s="25"/>
      <c r="L33" s="25"/>
      <c r="M33" s="25"/>
      <c r="N33" s="25"/>
      <c r="O33" s="25"/>
      <c r="P33" s="254">
        <f t="shared" si="4"/>
        <v>0</v>
      </c>
      <c r="Q33" s="197"/>
      <c r="R33" s="25"/>
      <c r="S33" s="25"/>
      <c r="T33" s="25"/>
      <c r="U33" s="25"/>
      <c r="V33" s="25"/>
      <c r="W33" s="25"/>
      <c r="X33" s="25"/>
      <c r="Y33" s="530">
        <f t="shared" si="5"/>
        <v>0</v>
      </c>
    </row>
    <row r="34" spans="1:25" x14ac:dyDescent="0.2">
      <c r="A34" s="21"/>
      <c r="B34" s="826"/>
      <c r="C34" s="829"/>
      <c r="D34" s="830"/>
      <c r="E34" s="830"/>
      <c r="F34" s="346"/>
      <c r="G34" s="198"/>
      <c r="H34" s="25"/>
      <c r="I34" s="25"/>
      <c r="J34" s="25"/>
      <c r="K34" s="25"/>
      <c r="L34" s="25"/>
      <c r="M34" s="25"/>
      <c r="N34" s="25"/>
      <c r="O34" s="25"/>
      <c r="P34" s="254">
        <f t="shared" si="4"/>
        <v>0</v>
      </c>
      <c r="Q34" s="197"/>
      <c r="R34" s="25"/>
      <c r="S34" s="25"/>
      <c r="T34" s="25"/>
      <c r="U34" s="25"/>
      <c r="V34" s="25"/>
      <c r="W34" s="25"/>
      <c r="X34" s="25"/>
      <c r="Y34" s="530">
        <f t="shared" si="5"/>
        <v>0</v>
      </c>
    </row>
    <row r="35" spans="1:25" x14ac:dyDescent="0.2">
      <c r="A35" s="21"/>
      <c r="B35" s="819" t="s">
        <v>378</v>
      </c>
      <c r="C35" s="820"/>
      <c r="D35" s="820"/>
      <c r="E35" s="820"/>
      <c r="F35" s="891"/>
      <c r="G35" s="821"/>
      <c r="H35" s="245">
        <f t="shared" ref="H35:P35" si="6">SUM(H25:H34)</f>
        <v>0</v>
      </c>
      <c r="I35" s="245">
        <f t="shared" si="6"/>
        <v>0</v>
      </c>
      <c r="J35" s="245">
        <f t="shared" si="6"/>
        <v>0</v>
      </c>
      <c r="K35" s="245">
        <f t="shared" si="6"/>
        <v>0</v>
      </c>
      <c r="L35" s="245">
        <f t="shared" si="6"/>
        <v>0</v>
      </c>
      <c r="M35" s="245">
        <f t="shared" si="6"/>
        <v>0</v>
      </c>
      <c r="N35" s="245">
        <f t="shared" si="6"/>
        <v>0</v>
      </c>
      <c r="O35" s="245">
        <f t="shared" si="6"/>
        <v>0</v>
      </c>
      <c r="P35" s="255">
        <f t="shared" si="6"/>
        <v>0</v>
      </c>
      <c r="Q35" s="250">
        <f t="shared" ref="Q35:Y35" si="7">SUM(Q25:Q34)</f>
        <v>0</v>
      </c>
      <c r="R35" s="245">
        <f t="shared" si="7"/>
        <v>0</v>
      </c>
      <c r="S35" s="245">
        <f t="shared" si="7"/>
        <v>0</v>
      </c>
      <c r="T35" s="245">
        <f t="shared" si="7"/>
        <v>0</v>
      </c>
      <c r="U35" s="245">
        <f t="shared" si="7"/>
        <v>0</v>
      </c>
      <c r="V35" s="245">
        <f t="shared" si="7"/>
        <v>0</v>
      </c>
      <c r="W35" s="245">
        <f t="shared" si="7"/>
        <v>0</v>
      </c>
      <c r="X35" s="245">
        <f t="shared" si="7"/>
        <v>0</v>
      </c>
      <c r="Y35" s="657">
        <f t="shared" si="7"/>
        <v>0</v>
      </c>
    </row>
    <row r="36" spans="1:25" x14ac:dyDescent="0.2">
      <c r="A36" s="21"/>
      <c r="B36" s="825" t="s">
        <v>600</v>
      </c>
      <c r="C36" s="828" t="s">
        <v>356</v>
      </c>
      <c r="D36" s="828"/>
      <c r="E36" s="828"/>
      <c r="F36" s="352"/>
      <c r="G36" s="239"/>
      <c r="H36" s="222"/>
      <c r="I36" s="222"/>
      <c r="J36" s="222"/>
      <c r="K36" s="222"/>
      <c r="L36" s="222"/>
      <c r="M36" s="222"/>
      <c r="N36" s="222"/>
      <c r="O36" s="222"/>
      <c r="P36" s="253">
        <f t="shared" ref="P36:P45" si="8">SUM(H36:O36)</f>
        <v>0</v>
      </c>
      <c r="Q36" s="242"/>
      <c r="R36" s="222"/>
      <c r="S36" s="222"/>
      <c r="T36" s="222"/>
      <c r="U36" s="222"/>
      <c r="V36" s="222"/>
      <c r="W36" s="222"/>
      <c r="X36" s="222"/>
      <c r="Y36" s="656">
        <f t="shared" ref="Y36:Y45" si="9">SUM(Q36:X36)</f>
        <v>0</v>
      </c>
    </row>
    <row r="37" spans="1:25" x14ac:dyDescent="0.2">
      <c r="A37" s="21"/>
      <c r="B37" s="825"/>
      <c r="C37" s="828"/>
      <c r="D37" s="828"/>
      <c r="E37" s="828"/>
      <c r="F37" s="346"/>
      <c r="G37" s="198"/>
      <c r="H37" s="93"/>
      <c r="I37" s="93"/>
      <c r="J37" s="93"/>
      <c r="K37" s="93"/>
      <c r="L37" s="93"/>
      <c r="M37" s="93"/>
      <c r="N37" s="93"/>
      <c r="O37" s="93"/>
      <c r="P37" s="254">
        <f t="shared" si="8"/>
        <v>0</v>
      </c>
      <c r="Q37" s="176"/>
      <c r="R37" s="93"/>
      <c r="S37" s="93"/>
      <c r="T37" s="93"/>
      <c r="U37" s="93"/>
      <c r="V37" s="93"/>
      <c r="W37" s="93"/>
      <c r="X37" s="93"/>
      <c r="Y37" s="530">
        <f t="shared" si="9"/>
        <v>0</v>
      </c>
    </row>
    <row r="38" spans="1:25" x14ac:dyDescent="0.2">
      <c r="A38" s="21"/>
      <c r="B38" s="825"/>
      <c r="C38" s="828"/>
      <c r="D38" s="828"/>
      <c r="E38" s="828"/>
      <c r="F38" s="346"/>
      <c r="G38" s="198"/>
      <c r="H38" s="93"/>
      <c r="I38" s="93"/>
      <c r="J38" s="93"/>
      <c r="K38" s="93"/>
      <c r="L38" s="93"/>
      <c r="M38" s="93"/>
      <c r="N38" s="93"/>
      <c r="O38" s="93"/>
      <c r="P38" s="254">
        <f t="shared" si="8"/>
        <v>0</v>
      </c>
      <c r="Q38" s="176"/>
      <c r="R38" s="93"/>
      <c r="S38" s="93"/>
      <c r="T38" s="93"/>
      <c r="U38" s="93"/>
      <c r="V38" s="93"/>
      <c r="W38" s="93"/>
      <c r="X38" s="93"/>
      <c r="Y38" s="530">
        <f t="shared" si="9"/>
        <v>0</v>
      </c>
    </row>
    <row r="39" spans="1:25" x14ac:dyDescent="0.2">
      <c r="A39" s="21"/>
      <c r="B39" s="825"/>
      <c r="C39" s="828"/>
      <c r="D39" s="828"/>
      <c r="E39" s="828"/>
      <c r="F39" s="346"/>
      <c r="G39" s="198"/>
      <c r="H39" s="93"/>
      <c r="I39" s="93"/>
      <c r="J39" s="93"/>
      <c r="K39" s="93"/>
      <c r="L39" s="93"/>
      <c r="M39" s="93"/>
      <c r="N39" s="93"/>
      <c r="O39" s="93"/>
      <c r="P39" s="254">
        <f t="shared" si="8"/>
        <v>0</v>
      </c>
      <c r="Q39" s="176"/>
      <c r="R39" s="93"/>
      <c r="S39" s="93"/>
      <c r="T39" s="93"/>
      <c r="U39" s="93"/>
      <c r="V39" s="93"/>
      <c r="W39" s="93"/>
      <c r="X39" s="93"/>
      <c r="Y39" s="530">
        <f t="shared" si="9"/>
        <v>0</v>
      </c>
    </row>
    <row r="40" spans="1:25" x14ac:dyDescent="0.2">
      <c r="A40" s="21"/>
      <c r="B40" s="825"/>
      <c r="C40" s="828"/>
      <c r="D40" s="828"/>
      <c r="E40" s="828"/>
      <c r="F40" s="346"/>
      <c r="G40" s="198"/>
      <c r="H40" s="93"/>
      <c r="I40" s="93"/>
      <c r="J40" s="93"/>
      <c r="K40" s="93"/>
      <c r="L40" s="93"/>
      <c r="M40" s="93"/>
      <c r="N40" s="93"/>
      <c r="O40" s="93"/>
      <c r="P40" s="254">
        <f t="shared" si="8"/>
        <v>0</v>
      </c>
      <c r="Q40" s="176"/>
      <c r="R40" s="93"/>
      <c r="S40" s="93"/>
      <c r="T40" s="93"/>
      <c r="U40" s="93"/>
      <c r="V40" s="93"/>
      <c r="W40" s="93"/>
      <c r="X40" s="93"/>
      <c r="Y40" s="530">
        <f t="shared" si="9"/>
        <v>0</v>
      </c>
    </row>
    <row r="41" spans="1:25" x14ac:dyDescent="0.2">
      <c r="A41" s="21"/>
      <c r="B41" s="825"/>
      <c r="C41" s="828"/>
      <c r="D41" s="828"/>
      <c r="E41" s="828"/>
      <c r="F41" s="346"/>
      <c r="G41" s="198"/>
      <c r="H41" s="93"/>
      <c r="I41" s="93"/>
      <c r="J41" s="93"/>
      <c r="K41" s="93"/>
      <c r="L41" s="93"/>
      <c r="M41" s="93"/>
      <c r="N41" s="93"/>
      <c r="O41" s="93"/>
      <c r="P41" s="254">
        <f t="shared" si="8"/>
        <v>0</v>
      </c>
      <c r="Q41" s="176"/>
      <c r="R41" s="93"/>
      <c r="S41" s="93"/>
      <c r="T41" s="93"/>
      <c r="U41" s="93"/>
      <c r="V41" s="93"/>
      <c r="W41" s="93"/>
      <c r="X41" s="93"/>
      <c r="Y41" s="530">
        <f t="shared" si="9"/>
        <v>0</v>
      </c>
    </row>
    <row r="42" spans="1:25" x14ac:dyDescent="0.2">
      <c r="A42" s="21"/>
      <c r="B42" s="825"/>
      <c r="C42" s="828"/>
      <c r="D42" s="828"/>
      <c r="E42" s="828"/>
      <c r="F42" s="346"/>
      <c r="G42" s="198"/>
      <c r="H42" s="93"/>
      <c r="I42" s="93"/>
      <c r="J42" s="93"/>
      <c r="K42" s="93"/>
      <c r="L42" s="93"/>
      <c r="M42" s="93"/>
      <c r="N42" s="93"/>
      <c r="O42" s="93"/>
      <c r="P42" s="254">
        <f t="shared" si="8"/>
        <v>0</v>
      </c>
      <c r="Q42" s="176"/>
      <c r="R42" s="93"/>
      <c r="S42" s="93"/>
      <c r="T42" s="93"/>
      <c r="U42" s="93"/>
      <c r="V42" s="93"/>
      <c r="W42" s="93"/>
      <c r="X42" s="93"/>
      <c r="Y42" s="530">
        <f t="shared" si="9"/>
        <v>0</v>
      </c>
    </row>
    <row r="43" spans="1:25" x14ac:dyDescent="0.2">
      <c r="A43" s="21"/>
      <c r="B43" s="825"/>
      <c r="C43" s="828"/>
      <c r="D43" s="828"/>
      <c r="E43" s="828"/>
      <c r="F43" s="346"/>
      <c r="G43" s="198"/>
      <c r="H43" s="93"/>
      <c r="I43" s="93"/>
      <c r="J43" s="93"/>
      <c r="K43" s="93"/>
      <c r="L43" s="93"/>
      <c r="M43" s="93"/>
      <c r="N43" s="93"/>
      <c r="O43" s="93"/>
      <c r="P43" s="254">
        <f t="shared" si="8"/>
        <v>0</v>
      </c>
      <c r="Q43" s="176"/>
      <c r="R43" s="93"/>
      <c r="S43" s="93"/>
      <c r="T43" s="93"/>
      <c r="U43" s="93"/>
      <c r="V43" s="93"/>
      <c r="W43" s="93"/>
      <c r="X43" s="93"/>
      <c r="Y43" s="530">
        <f t="shared" si="9"/>
        <v>0</v>
      </c>
    </row>
    <row r="44" spans="1:25" x14ac:dyDescent="0.2">
      <c r="A44" s="21"/>
      <c r="B44" s="825"/>
      <c r="C44" s="828"/>
      <c r="D44" s="828"/>
      <c r="E44" s="828"/>
      <c r="F44" s="346"/>
      <c r="G44" s="198"/>
      <c r="H44" s="93"/>
      <c r="I44" s="93"/>
      <c r="J44" s="93"/>
      <c r="K44" s="93"/>
      <c r="L44" s="93"/>
      <c r="M44" s="93"/>
      <c r="N44" s="93"/>
      <c r="O44" s="93"/>
      <c r="P44" s="254">
        <f t="shared" si="8"/>
        <v>0</v>
      </c>
      <c r="Q44" s="176"/>
      <c r="R44" s="93"/>
      <c r="S44" s="93"/>
      <c r="T44" s="93"/>
      <c r="U44" s="93"/>
      <c r="V44" s="93"/>
      <c r="W44" s="93"/>
      <c r="X44" s="93"/>
      <c r="Y44" s="530">
        <f t="shared" si="9"/>
        <v>0</v>
      </c>
    </row>
    <row r="45" spans="1:25" x14ac:dyDescent="0.2">
      <c r="A45" s="21"/>
      <c r="B45" s="826"/>
      <c r="C45" s="830"/>
      <c r="D45" s="830"/>
      <c r="E45" s="830"/>
      <c r="F45" s="346"/>
      <c r="G45" s="198"/>
      <c r="H45" s="93"/>
      <c r="I45" s="93"/>
      <c r="J45" s="93"/>
      <c r="K45" s="93"/>
      <c r="L45" s="93"/>
      <c r="M45" s="93"/>
      <c r="N45" s="93"/>
      <c r="O45" s="93"/>
      <c r="P45" s="254">
        <f t="shared" si="8"/>
        <v>0</v>
      </c>
      <c r="Q45" s="176"/>
      <c r="R45" s="93"/>
      <c r="S45" s="93"/>
      <c r="T45" s="93"/>
      <c r="U45" s="93"/>
      <c r="V45" s="93"/>
      <c r="W45" s="93"/>
      <c r="X45" s="93"/>
      <c r="Y45" s="530">
        <f t="shared" si="9"/>
        <v>0</v>
      </c>
    </row>
    <row r="46" spans="1:25" x14ac:dyDescent="0.2">
      <c r="A46" s="21"/>
      <c r="B46" s="819" t="s">
        <v>378</v>
      </c>
      <c r="C46" s="820"/>
      <c r="D46" s="820"/>
      <c r="E46" s="820"/>
      <c r="F46" s="820"/>
      <c r="G46" s="821"/>
      <c r="H46" s="245">
        <f t="shared" ref="H46:P46" si="10">SUM(H36:H45)</f>
        <v>0</v>
      </c>
      <c r="I46" s="245">
        <f t="shared" si="10"/>
        <v>0</v>
      </c>
      <c r="J46" s="245">
        <f t="shared" si="10"/>
        <v>0</v>
      </c>
      <c r="K46" s="245">
        <f t="shared" si="10"/>
        <v>0</v>
      </c>
      <c r="L46" s="245">
        <f t="shared" si="10"/>
        <v>0</v>
      </c>
      <c r="M46" s="245">
        <f t="shared" si="10"/>
        <v>0</v>
      </c>
      <c r="N46" s="245">
        <f t="shared" si="10"/>
        <v>0</v>
      </c>
      <c r="O46" s="245">
        <f t="shared" si="10"/>
        <v>0</v>
      </c>
      <c r="P46" s="255">
        <f t="shared" si="10"/>
        <v>0</v>
      </c>
      <c r="Q46" s="250">
        <f t="shared" ref="Q46:Y46" si="11">SUM(Q36:Q45)</f>
        <v>0</v>
      </c>
      <c r="R46" s="245">
        <f t="shared" si="11"/>
        <v>0</v>
      </c>
      <c r="S46" s="245">
        <f t="shared" si="11"/>
        <v>0</v>
      </c>
      <c r="T46" s="245">
        <f t="shared" si="11"/>
        <v>0</v>
      </c>
      <c r="U46" s="245">
        <f t="shared" si="11"/>
        <v>0</v>
      </c>
      <c r="V46" s="245">
        <f t="shared" si="11"/>
        <v>0</v>
      </c>
      <c r="W46" s="245">
        <f t="shared" si="11"/>
        <v>0</v>
      </c>
      <c r="X46" s="245">
        <f t="shared" si="11"/>
        <v>0</v>
      </c>
      <c r="Y46" s="657">
        <f t="shared" si="11"/>
        <v>0</v>
      </c>
    </row>
    <row r="47" spans="1:25" x14ac:dyDescent="0.2">
      <c r="A47" s="21"/>
      <c r="B47" s="825" t="s">
        <v>604</v>
      </c>
      <c r="C47" s="827" t="s">
        <v>403</v>
      </c>
      <c r="D47" s="828"/>
      <c r="E47" s="828"/>
      <c r="F47" s="347"/>
      <c r="G47" s="239"/>
      <c r="H47" s="222"/>
      <c r="I47" s="222"/>
      <c r="J47" s="222"/>
      <c r="K47" s="222"/>
      <c r="L47" s="222"/>
      <c r="M47" s="222"/>
      <c r="N47" s="222"/>
      <c r="O47" s="222"/>
      <c r="P47" s="253">
        <f t="shared" ref="P47:P56" si="12">SUM(H47:O47)</f>
        <v>0</v>
      </c>
      <c r="Q47" s="242"/>
      <c r="R47" s="222"/>
      <c r="S47" s="222"/>
      <c r="T47" s="222"/>
      <c r="U47" s="222"/>
      <c r="V47" s="222"/>
      <c r="W47" s="222"/>
      <c r="X47" s="222"/>
      <c r="Y47" s="656">
        <f t="shared" ref="Y47:Y56" si="13">SUM(Q47:X47)</f>
        <v>0</v>
      </c>
    </row>
    <row r="48" spans="1:25" x14ac:dyDescent="0.2">
      <c r="A48" s="21"/>
      <c r="B48" s="825"/>
      <c r="C48" s="827"/>
      <c r="D48" s="828"/>
      <c r="E48" s="828"/>
      <c r="F48" s="346"/>
      <c r="G48" s="198"/>
      <c r="H48" s="93"/>
      <c r="I48" s="93"/>
      <c r="J48" s="93"/>
      <c r="K48" s="93"/>
      <c r="L48" s="93"/>
      <c r="M48" s="93"/>
      <c r="N48" s="93"/>
      <c r="O48" s="93"/>
      <c r="P48" s="254">
        <f t="shared" si="12"/>
        <v>0</v>
      </c>
      <c r="Q48" s="176"/>
      <c r="R48" s="93"/>
      <c r="S48" s="93"/>
      <c r="T48" s="93"/>
      <c r="U48" s="93"/>
      <c r="V48" s="93"/>
      <c r="W48" s="93"/>
      <c r="X48" s="93"/>
      <c r="Y48" s="530">
        <f t="shared" si="13"/>
        <v>0</v>
      </c>
    </row>
    <row r="49" spans="1:25" x14ac:dyDescent="0.2">
      <c r="A49" s="21"/>
      <c r="B49" s="825"/>
      <c r="C49" s="827"/>
      <c r="D49" s="828"/>
      <c r="E49" s="828"/>
      <c r="F49" s="346"/>
      <c r="G49" s="198"/>
      <c r="H49" s="93"/>
      <c r="I49" s="93"/>
      <c r="J49" s="93"/>
      <c r="K49" s="93"/>
      <c r="L49" s="93"/>
      <c r="M49" s="93"/>
      <c r="N49" s="93"/>
      <c r="O49" s="93"/>
      <c r="P49" s="254">
        <f t="shared" si="12"/>
        <v>0</v>
      </c>
      <c r="Q49" s="176"/>
      <c r="R49" s="93"/>
      <c r="S49" s="93"/>
      <c r="T49" s="93"/>
      <c r="U49" s="93"/>
      <c r="V49" s="93"/>
      <c r="W49" s="93"/>
      <c r="X49" s="93"/>
      <c r="Y49" s="530">
        <f t="shared" si="13"/>
        <v>0</v>
      </c>
    </row>
    <row r="50" spans="1:25" x14ac:dyDescent="0.2">
      <c r="A50" s="21"/>
      <c r="B50" s="825"/>
      <c r="C50" s="827"/>
      <c r="D50" s="828"/>
      <c r="E50" s="828"/>
      <c r="F50" s="346"/>
      <c r="G50" s="198"/>
      <c r="H50" s="93"/>
      <c r="I50" s="93"/>
      <c r="J50" s="93"/>
      <c r="K50" s="93"/>
      <c r="L50" s="93"/>
      <c r="M50" s="93"/>
      <c r="N50" s="93"/>
      <c r="O50" s="93"/>
      <c r="P50" s="254">
        <f t="shared" si="12"/>
        <v>0</v>
      </c>
      <c r="Q50" s="176"/>
      <c r="R50" s="93"/>
      <c r="S50" s="93"/>
      <c r="T50" s="93"/>
      <c r="U50" s="93"/>
      <c r="V50" s="93"/>
      <c r="W50" s="93"/>
      <c r="X50" s="93"/>
      <c r="Y50" s="530">
        <f t="shared" si="13"/>
        <v>0</v>
      </c>
    </row>
    <row r="51" spans="1:25" x14ac:dyDescent="0.2">
      <c r="A51" s="21"/>
      <c r="B51" s="825"/>
      <c r="C51" s="827"/>
      <c r="D51" s="828"/>
      <c r="E51" s="828"/>
      <c r="F51" s="346"/>
      <c r="G51" s="198"/>
      <c r="H51" s="93"/>
      <c r="I51" s="93"/>
      <c r="J51" s="93"/>
      <c r="K51" s="93"/>
      <c r="L51" s="93"/>
      <c r="M51" s="93"/>
      <c r="N51" s="93"/>
      <c r="O51" s="93"/>
      <c r="P51" s="254">
        <f t="shared" si="12"/>
        <v>0</v>
      </c>
      <c r="Q51" s="176"/>
      <c r="R51" s="93"/>
      <c r="S51" s="93"/>
      <c r="T51" s="93"/>
      <c r="U51" s="93"/>
      <c r="V51" s="93"/>
      <c r="W51" s="93"/>
      <c r="X51" s="93"/>
      <c r="Y51" s="530">
        <f t="shared" si="13"/>
        <v>0</v>
      </c>
    </row>
    <row r="52" spans="1:25" x14ac:dyDescent="0.2">
      <c r="A52" s="21"/>
      <c r="B52" s="825"/>
      <c r="C52" s="831" t="s">
        <v>404</v>
      </c>
      <c r="D52" s="832"/>
      <c r="E52" s="832"/>
      <c r="F52" s="346"/>
      <c r="G52" s="198"/>
      <c r="H52" s="93"/>
      <c r="I52" s="93"/>
      <c r="J52" s="93"/>
      <c r="K52" s="93"/>
      <c r="L52" s="93"/>
      <c r="M52" s="93"/>
      <c r="N52" s="93"/>
      <c r="O52" s="93"/>
      <c r="P52" s="254">
        <f t="shared" si="12"/>
        <v>0</v>
      </c>
      <c r="Q52" s="176"/>
      <c r="R52" s="93"/>
      <c r="S52" s="93"/>
      <c r="T52" s="93"/>
      <c r="U52" s="93"/>
      <c r="V52" s="93"/>
      <c r="W52" s="93"/>
      <c r="X52" s="93"/>
      <c r="Y52" s="530">
        <f t="shared" si="13"/>
        <v>0</v>
      </c>
    </row>
    <row r="53" spans="1:25" x14ac:dyDescent="0.2">
      <c r="A53" s="21"/>
      <c r="B53" s="825"/>
      <c r="C53" s="827"/>
      <c r="D53" s="828"/>
      <c r="E53" s="828"/>
      <c r="F53" s="346"/>
      <c r="G53" s="198"/>
      <c r="H53" s="93"/>
      <c r="I53" s="93"/>
      <c r="J53" s="93"/>
      <c r="K53" s="93"/>
      <c r="L53" s="93"/>
      <c r="M53" s="93"/>
      <c r="N53" s="93"/>
      <c r="O53" s="93"/>
      <c r="P53" s="254">
        <f t="shared" si="12"/>
        <v>0</v>
      </c>
      <c r="Q53" s="176"/>
      <c r="R53" s="93"/>
      <c r="S53" s="93"/>
      <c r="T53" s="93"/>
      <c r="U53" s="93"/>
      <c r="V53" s="93"/>
      <c r="W53" s="93"/>
      <c r="X53" s="93"/>
      <c r="Y53" s="530">
        <f t="shared" si="13"/>
        <v>0</v>
      </c>
    </row>
    <row r="54" spans="1:25" x14ac:dyDescent="0.2">
      <c r="A54" s="21"/>
      <c r="B54" s="825"/>
      <c r="C54" s="827"/>
      <c r="D54" s="828"/>
      <c r="E54" s="828"/>
      <c r="F54" s="346"/>
      <c r="G54" s="198"/>
      <c r="H54" s="93"/>
      <c r="I54" s="93"/>
      <c r="J54" s="93"/>
      <c r="K54" s="93"/>
      <c r="L54" s="93"/>
      <c r="M54" s="93"/>
      <c r="N54" s="93"/>
      <c r="O54" s="93"/>
      <c r="P54" s="254">
        <f t="shared" si="12"/>
        <v>0</v>
      </c>
      <c r="Q54" s="176"/>
      <c r="R54" s="93"/>
      <c r="S54" s="93"/>
      <c r="T54" s="93"/>
      <c r="U54" s="93"/>
      <c r="V54" s="93"/>
      <c r="W54" s="93"/>
      <c r="X54" s="93"/>
      <c r="Y54" s="530">
        <f t="shared" si="13"/>
        <v>0</v>
      </c>
    </row>
    <row r="55" spans="1:25" x14ac:dyDescent="0.2">
      <c r="A55" s="21"/>
      <c r="B55" s="825"/>
      <c r="C55" s="827"/>
      <c r="D55" s="828"/>
      <c r="E55" s="828"/>
      <c r="F55" s="346"/>
      <c r="G55" s="198"/>
      <c r="H55" s="93"/>
      <c r="I55" s="93"/>
      <c r="J55" s="93"/>
      <c r="K55" s="93"/>
      <c r="L55" s="93"/>
      <c r="M55" s="93"/>
      <c r="N55" s="93"/>
      <c r="O55" s="93"/>
      <c r="P55" s="254">
        <f t="shared" si="12"/>
        <v>0</v>
      </c>
      <c r="Q55" s="176"/>
      <c r="R55" s="93"/>
      <c r="S55" s="93"/>
      <c r="T55" s="93"/>
      <c r="U55" s="93"/>
      <c r="V55" s="93"/>
      <c r="W55" s="93"/>
      <c r="X55" s="93"/>
      <c r="Y55" s="530">
        <f t="shared" si="13"/>
        <v>0</v>
      </c>
    </row>
    <row r="56" spans="1:25" x14ac:dyDescent="0.2">
      <c r="A56" s="21"/>
      <c r="B56" s="826"/>
      <c r="C56" s="829"/>
      <c r="D56" s="830"/>
      <c r="E56" s="830"/>
      <c r="F56" s="346"/>
      <c r="G56" s="198"/>
      <c r="H56" s="93"/>
      <c r="I56" s="93"/>
      <c r="J56" s="93"/>
      <c r="K56" s="93"/>
      <c r="L56" s="93"/>
      <c r="M56" s="93"/>
      <c r="N56" s="93"/>
      <c r="O56" s="93"/>
      <c r="P56" s="254">
        <f t="shared" si="12"/>
        <v>0</v>
      </c>
      <c r="Q56" s="176"/>
      <c r="R56" s="93"/>
      <c r="S56" s="93"/>
      <c r="T56" s="93"/>
      <c r="U56" s="93"/>
      <c r="V56" s="93"/>
      <c r="W56" s="93"/>
      <c r="X56" s="93"/>
      <c r="Y56" s="530">
        <f t="shared" si="13"/>
        <v>0</v>
      </c>
    </row>
    <row r="57" spans="1:25" x14ac:dyDescent="0.2">
      <c r="A57" s="21"/>
      <c r="B57" s="819" t="s">
        <v>378</v>
      </c>
      <c r="C57" s="820"/>
      <c r="D57" s="820"/>
      <c r="E57" s="820"/>
      <c r="F57" s="820"/>
      <c r="G57" s="821"/>
      <c r="H57" s="245">
        <f t="shared" ref="H57:P57" si="14">SUM(H47:H56)</f>
        <v>0</v>
      </c>
      <c r="I57" s="245">
        <f t="shared" si="14"/>
        <v>0</v>
      </c>
      <c r="J57" s="245">
        <f t="shared" si="14"/>
        <v>0</v>
      </c>
      <c r="K57" s="245">
        <f t="shared" si="14"/>
        <v>0</v>
      </c>
      <c r="L57" s="245">
        <f t="shared" si="14"/>
        <v>0</v>
      </c>
      <c r="M57" s="245">
        <f t="shared" si="14"/>
        <v>0</v>
      </c>
      <c r="N57" s="245">
        <f t="shared" si="14"/>
        <v>0</v>
      </c>
      <c r="O57" s="245">
        <f t="shared" si="14"/>
        <v>0</v>
      </c>
      <c r="P57" s="255">
        <f t="shared" si="14"/>
        <v>0</v>
      </c>
      <c r="Q57" s="250">
        <f t="shared" ref="Q57:Y57" si="15">SUM(Q47:Q56)</f>
        <v>0</v>
      </c>
      <c r="R57" s="245">
        <f t="shared" si="15"/>
        <v>0</v>
      </c>
      <c r="S57" s="245">
        <f t="shared" si="15"/>
        <v>0</v>
      </c>
      <c r="T57" s="245">
        <f t="shared" si="15"/>
        <v>0</v>
      </c>
      <c r="U57" s="245">
        <f t="shared" si="15"/>
        <v>0</v>
      </c>
      <c r="V57" s="245">
        <f t="shared" si="15"/>
        <v>0</v>
      </c>
      <c r="W57" s="245">
        <f t="shared" si="15"/>
        <v>0</v>
      </c>
      <c r="X57" s="245">
        <f t="shared" si="15"/>
        <v>0</v>
      </c>
      <c r="Y57" s="657">
        <f t="shared" si="15"/>
        <v>0</v>
      </c>
    </row>
    <row r="58" spans="1:25" x14ac:dyDescent="0.2">
      <c r="A58" s="21"/>
      <c r="B58" s="825" t="s">
        <v>607</v>
      </c>
      <c r="C58" s="827" t="s">
        <v>359</v>
      </c>
      <c r="D58" s="828"/>
      <c r="E58" s="828"/>
      <c r="F58" s="347"/>
      <c r="G58" s="239"/>
      <c r="H58" s="240"/>
      <c r="I58" s="240"/>
      <c r="J58" s="240"/>
      <c r="K58" s="240"/>
      <c r="L58" s="240"/>
      <c r="M58" s="240"/>
      <c r="N58" s="240"/>
      <c r="O58" s="240"/>
      <c r="P58" s="253">
        <f>SUM(H58:O58)</f>
        <v>0</v>
      </c>
      <c r="Q58" s="249"/>
      <c r="R58" s="240"/>
      <c r="S58" s="240"/>
      <c r="T58" s="240"/>
      <c r="U58" s="240"/>
      <c r="V58" s="240"/>
      <c r="W58" s="240"/>
      <c r="X58" s="240"/>
      <c r="Y58" s="656">
        <f>SUM(Q58:X58)</f>
        <v>0</v>
      </c>
    </row>
    <row r="59" spans="1:25" x14ac:dyDescent="0.2">
      <c r="A59" s="21"/>
      <c r="B59" s="825"/>
      <c r="C59" s="827"/>
      <c r="D59" s="828"/>
      <c r="E59" s="828"/>
      <c r="F59" s="346"/>
      <c r="G59" s="198"/>
      <c r="H59" s="25"/>
      <c r="I59" s="25"/>
      <c r="J59" s="25"/>
      <c r="K59" s="25"/>
      <c r="L59" s="25"/>
      <c r="M59" s="25"/>
      <c r="N59" s="25"/>
      <c r="O59" s="25"/>
      <c r="P59" s="253">
        <f t="shared" ref="P59:P78" si="16">SUM(H59:O59)</f>
        <v>0</v>
      </c>
      <c r="Q59" s="197"/>
      <c r="R59" s="25"/>
      <c r="S59" s="25"/>
      <c r="T59" s="25"/>
      <c r="U59" s="25"/>
      <c r="V59" s="25"/>
      <c r="W59" s="25"/>
      <c r="X59" s="25"/>
      <c r="Y59" s="656">
        <f t="shared" ref="Y59:Y67" si="17">SUM(Q59:X59)</f>
        <v>0</v>
      </c>
    </row>
    <row r="60" spans="1:25" x14ac:dyDescent="0.2">
      <c r="A60" s="21"/>
      <c r="B60" s="825"/>
      <c r="C60" s="827"/>
      <c r="D60" s="828"/>
      <c r="E60" s="828"/>
      <c r="F60" s="346"/>
      <c r="G60" s="198"/>
      <c r="H60" s="25"/>
      <c r="I60" s="25"/>
      <c r="J60" s="25"/>
      <c r="K60" s="25"/>
      <c r="L60" s="25"/>
      <c r="M60" s="25"/>
      <c r="N60" s="25"/>
      <c r="O60" s="25"/>
      <c r="P60" s="253">
        <f t="shared" si="16"/>
        <v>0</v>
      </c>
      <c r="Q60" s="197"/>
      <c r="R60" s="25"/>
      <c r="S60" s="25"/>
      <c r="T60" s="25"/>
      <c r="U60" s="25"/>
      <c r="V60" s="25"/>
      <c r="W60" s="25"/>
      <c r="X60" s="25"/>
      <c r="Y60" s="656">
        <f t="shared" si="17"/>
        <v>0</v>
      </c>
    </row>
    <row r="61" spans="1:25" x14ac:dyDescent="0.2">
      <c r="A61" s="21"/>
      <c r="B61" s="825"/>
      <c r="C61" s="827"/>
      <c r="D61" s="828"/>
      <c r="E61" s="828"/>
      <c r="F61" s="346"/>
      <c r="G61" s="198"/>
      <c r="H61" s="25"/>
      <c r="I61" s="25"/>
      <c r="J61" s="25"/>
      <c r="K61" s="25"/>
      <c r="L61" s="25"/>
      <c r="M61" s="25"/>
      <c r="N61" s="25"/>
      <c r="O61" s="25"/>
      <c r="P61" s="253">
        <f t="shared" si="16"/>
        <v>0</v>
      </c>
      <c r="Q61" s="197"/>
      <c r="R61" s="25"/>
      <c r="S61" s="25"/>
      <c r="T61" s="25"/>
      <c r="U61" s="25"/>
      <c r="V61" s="25"/>
      <c r="W61" s="25"/>
      <c r="X61" s="25"/>
      <c r="Y61" s="656">
        <f t="shared" si="17"/>
        <v>0</v>
      </c>
    </row>
    <row r="62" spans="1:25" x14ac:dyDescent="0.2">
      <c r="A62" s="21"/>
      <c r="B62" s="825"/>
      <c r="C62" s="827"/>
      <c r="D62" s="828"/>
      <c r="E62" s="828"/>
      <c r="F62" s="346"/>
      <c r="G62" s="198"/>
      <c r="H62" s="25"/>
      <c r="I62" s="25"/>
      <c r="J62" s="25"/>
      <c r="K62" s="25"/>
      <c r="L62" s="25"/>
      <c r="M62" s="25"/>
      <c r="N62" s="25"/>
      <c r="O62" s="25"/>
      <c r="P62" s="253">
        <f t="shared" si="16"/>
        <v>0</v>
      </c>
      <c r="Q62" s="197"/>
      <c r="R62" s="25"/>
      <c r="S62" s="25"/>
      <c r="T62" s="25"/>
      <c r="U62" s="25"/>
      <c r="V62" s="25"/>
      <c r="W62" s="25"/>
      <c r="X62" s="25"/>
      <c r="Y62" s="656">
        <f t="shared" si="17"/>
        <v>0</v>
      </c>
    </row>
    <row r="63" spans="1:25" x14ac:dyDescent="0.2">
      <c r="A63" s="21"/>
      <c r="B63" s="825"/>
      <c r="C63" s="827"/>
      <c r="D63" s="828"/>
      <c r="E63" s="828"/>
      <c r="F63" s="346"/>
      <c r="G63" s="198"/>
      <c r="H63" s="25"/>
      <c r="I63" s="25"/>
      <c r="J63" s="25"/>
      <c r="K63" s="25"/>
      <c r="L63" s="25"/>
      <c r="M63" s="25"/>
      <c r="N63" s="25"/>
      <c r="O63" s="25"/>
      <c r="P63" s="253">
        <f t="shared" si="16"/>
        <v>0</v>
      </c>
      <c r="Q63" s="197"/>
      <c r="R63" s="25"/>
      <c r="S63" s="25"/>
      <c r="T63" s="25"/>
      <c r="U63" s="25"/>
      <c r="V63" s="25"/>
      <c r="W63" s="25"/>
      <c r="X63" s="25"/>
      <c r="Y63" s="656">
        <f t="shared" si="17"/>
        <v>0</v>
      </c>
    </row>
    <row r="64" spans="1:25" x14ac:dyDescent="0.2">
      <c r="A64" s="21"/>
      <c r="B64" s="825"/>
      <c r="C64" s="827"/>
      <c r="D64" s="828"/>
      <c r="E64" s="828"/>
      <c r="F64" s="346"/>
      <c r="G64" s="198"/>
      <c r="H64" s="25"/>
      <c r="I64" s="25"/>
      <c r="J64" s="25"/>
      <c r="K64" s="25"/>
      <c r="L64" s="25"/>
      <c r="M64" s="25"/>
      <c r="N64" s="25"/>
      <c r="O64" s="25"/>
      <c r="P64" s="253">
        <f t="shared" si="16"/>
        <v>0</v>
      </c>
      <c r="Q64" s="197"/>
      <c r="R64" s="25"/>
      <c r="S64" s="25"/>
      <c r="T64" s="25"/>
      <c r="U64" s="25"/>
      <c r="V64" s="25"/>
      <c r="W64" s="25"/>
      <c r="X64" s="25"/>
      <c r="Y64" s="656">
        <f t="shared" si="17"/>
        <v>0</v>
      </c>
    </row>
    <row r="65" spans="1:25" x14ac:dyDescent="0.2">
      <c r="A65" s="21"/>
      <c r="B65" s="825"/>
      <c r="C65" s="827"/>
      <c r="D65" s="828"/>
      <c r="E65" s="828"/>
      <c r="F65" s="346"/>
      <c r="G65" s="198"/>
      <c r="H65" s="25"/>
      <c r="I65" s="25"/>
      <c r="J65" s="25"/>
      <c r="K65" s="25"/>
      <c r="L65" s="25"/>
      <c r="M65" s="25"/>
      <c r="N65" s="25"/>
      <c r="O65" s="25"/>
      <c r="P65" s="253">
        <f t="shared" si="16"/>
        <v>0</v>
      </c>
      <c r="Q65" s="197"/>
      <c r="R65" s="25"/>
      <c r="S65" s="25"/>
      <c r="T65" s="25"/>
      <c r="U65" s="25"/>
      <c r="V65" s="25"/>
      <c r="W65" s="25"/>
      <c r="X65" s="25"/>
      <c r="Y65" s="656">
        <f t="shared" si="17"/>
        <v>0</v>
      </c>
    </row>
    <row r="66" spans="1:25" x14ac:dyDescent="0.2">
      <c r="A66" s="21"/>
      <c r="B66" s="825"/>
      <c r="C66" s="827"/>
      <c r="D66" s="828"/>
      <c r="E66" s="828"/>
      <c r="F66" s="346"/>
      <c r="G66" s="198"/>
      <c r="H66" s="25"/>
      <c r="I66" s="25"/>
      <c r="J66" s="25"/>
      <c r="K66" s="25"/>
      <c r="L66" s="25"/>
      <c r="M66" s="25"/>
      <c r="N66" s="25"/>
      <c r="O66" s="25"/>
      <c r="P66" s="253">
        <f t="shared" si="16"/>
        <v>0</v>
      </c>
      <c r="Q66" s="197"/>
      <c r="R66" s="25"/>
      <c r="S66" s="25"/>
      <c r="T66" s="25"/>
      <c r="U66" s="25"/>
      <c r="V66" s="25"/>
      <c r="W66" s="25"/>
      <c r="X66" s="25"/>
      <c r="Y66" s="656">
        <f t="shared" si="17"/>
        <v>0</v>
      </c>
    </row>
    <row r="67" spans="1:25" x14ac:dyDescent="0.2">
      <c r="A67" s="21"/>
      <c r="B67" s="826"/>
      <c r="C67" s="829"/>
      <c r="D67" s="830"/>
      <c r="E67" s="830"/>
      <c r="F67" s="346"/>
      <c r="G67" s="198"/>
      <c r="H67" s="25"/>
      <c r="I67" s="25"/>
      <c r="J67" s="25"/>
      <c r="K67" s="25"/>
      <c r="L67" s="25"/>
      <c r="M67" s="25"/>
      <c r="N67" s="25"/>
      <c r="O67" s="25"/>
      <c r="P67" s="253">
        <f t="shared" si="16"/>
        <v>0</v>
      </c>
      <c r="Q67" s="197"/>
      <c r="R67" s="25"/>
      <c r="S67" s="25"/>
      <c r="T67" s="25"/>
      <c r="U67" s="25"/>
      <c r="V67" s="25"/>
      <c r="W67" s="25"/>
      <c r="X67" s="25"/>
      <c r="Y67" s="656">
        <f t="shared" si="17"/>
        <v>0</v>
      </c>
    </row>
    <row r="68" spans="1:25" x14ac:dyDescent="0.2">
      <c r="A68" s="21"/>
      <c r="B68" s="819" t="s">
        <v>378</v>
      </c>
      <c r="C68" s="820"/>
      <c r="D68" s="820"/>
      <c r="E68" s="820"/>
      <c r="F68" s="820"/>
      <c r="G68" s="821"/>
      <c r="H68" s="245">
        <f>SUM(H58:H67)</f>
        <v>0</v>
      </c>
      <c r="I68" s="245"/>
      <c r="J68" s="245"/>
      <c r="K68" s="245"/>
      <c r="L68" s="245"/>
      <c r="M68" s="245"/>
      <c r="N68" s="245"/>
      <c r="O68" s="245"/>
      <c r="P68" s="255">
        <f>SUM(P58:P67)</f>
        <v>0</v>
      </c>
      <c r="Q68" s="250">
        <f>SUM(Q58:Q67)</f>
        <v>0</v>
      </c>
      <c r="R68" s="245"/>
      <c r="S68" s="245"/>
      <c r="T68" s="245"/>
      <c r="U68" s="245"/>
      <c r="V68" s="245"/>
      <c r="W68" s="245"/>
      <c r="X68" s="245"/>
      <c r="Y68" s="657">
        <f>SUM(Y58:Y67)</f>
        <v>0</v>
      </c>
    </row>
    <row r="69" spans="1:25" x14ac:dyDescent="0.2">
      <c r="A69" s="21"/>
      <c r="B69" s="825" t="s">
        <v>609</v>
      </c>
      <c r="C69" s="827" t="s">
        <v>361</v>
      </c>
      <c r="D69" s="828"/>
      <c r="E69" s="828"/>
      <c r="F69" s="347"/>
      <c r="G69" s="239"/>
      <c r="H69" s="240"/>
      <c r="I69" s="240"/>
      <c r="J69" s="240"/>
      <c r="K69" s="240"/>
      <c r="L69" s="240"/>
      <c r="M69" s="240"/>
      <c r="N69" s="240"/>
      <c r="O69" s="240"/>
      <c r="P69" s="253">
        <f t="shared" si="16"/>
        <v>0</v>
      </c>
      <c r="Q69" s="249"/>
      <c r="R69" s="240"/>
      <c r="S69" s="240"/>
      <c r="T69" s="240"/>
      <c r="U69" s="240"/>
      <c r="V69" s="240"/>
      <c r="W69" s="240"/>
      <c r="X69" s="240"/>
      <c r="Y69" s="656">
        <f t="shared" ref="Y69:Y78" si="18">SUM(Q69:X69)</f>
        <v>0</v>
      </c>
    </row>
    <row r="70" spans="1:25" x14ac:dyDescent="0.2">
      <c r="A70" s="21"/>
      <c r="B70" s="825"/>
      <c r="C70" s="827"/>
      <c r="D70" s="828"/>
      <c r="E70" s="828"/>
      <c r="F70" s="346"/>
      <c r="G70" s="198"/>
      <c r="H70" s="25"/>
      <c r="I70" s="25"/>
      <c r="J70" s="25"/>
      <c r="K70" s="25"/>
      <c r="L70" s="25"/>
      <c r="M70" s="25"/>
      <c r="N70" s="25"/>
      <c r="O70" s="25"/>
      <c r="P70" s="253">
        <f t="shared" si="16"/>
        <v>0</v>
      </c>
      <c r="Q70" s="197"/>
      <c r="R70" s="25"/>
      <c r="S70" s="25"/>
      <c r="T70" s="25"/>
      <c r="U70" s="25"/>
      <c r="V70" s="25"/>
      <c r="W70" s="25"/>
      <c r="X70" s="25"/>
      <c r="Y70" s="656">
        <f t="shared" si="18"/>
        <v>0</v>
      </c>
    </row>
    <row r="71" spans="1:25" x14ac:dyDescent="0.2">
      <c r="A71" s="21"/>
      <c r="B71" s="825"/>
      <c r="C71" s="827"/>
      <c r="D71" s="828"/>
      <c r="E71" s="828"/>
      <c r="F71" s="346"/>
      <c r="G71" s="198"/>
      <c r="H71" s="25"/>
      <c r="I71" s="25"/>
      <c r="J71" s="25"/>
      <c r="K71" s="25"/>
      <c r="L71" s="25"/>
      <c r="M71" s="25"/>
      <c r="N71" s="25"/>
      <c r="O71" s="25"/>
      <c r="P71" s="253">
        <f t="shared" si="16"/>
        <v>0</v>
      </c>
      <c r="Q71" s="197"/>
      <c r="R71" s="25"/>
      <c r="S71" s="25"/>
      <c r="T71" s="25"/>
      <c r="U71" s="25"/>
      <c r="V71" s="25"/>
      <c r="W71" s="25"/>
      <c r="X71" s="25"/>
      <c r="Y71" s="656">
        <f t="shared" si="18"/>
        <v>0</v>
      </c>
    </row>
    <row r="72" spans="1:25" x14ac:dyDescent="0.2">
      <c r="A72" s="21"/>
      <c r="B72" s="825"/>
      <c r="C72" s="827"/>
      <c r="D72" s="828"/>
      <c r="E72" s="828"/>
      <c r="F72" s="346"/>
      <c r="G72" s="198"/>
      <c r="H72" s="25"/>
      <c r="I72" s="25"/>
      <c r="J72" s="25"/>
      <c r="K72" s="25"/>
      <c r="L72" s="25"/>
      <c r="M72" s="25"/>
      <c r="N72" s="25"/>
      <c r="O72" s="25"/>
      <c r="P72" s="253">
        <f t="shared" si="16"/>
        <v>0</v>
      </c>
      <c r="Q72" s="197"/>
      <c r="R72" s="25"/>
      <c r="S72" s="25"/>
      <c r="T72" s="25"/>
      <c r="U72" s="25"/>
      <c r="V72" s="25"/>
      <c r="W72" s="25"/>
      <c r="X72" s="25"/>
      <c r="Y72" s="656">
        <f t="shared" si="18"/>
        <v>0</v>
      </c>
    </row>
    <row r="73" spans="1:25" x14ac:dyDescent="0.2">
      <c r="A73" s="21"/>
      <c r="B73" s="825"/>
      <c r="C73" s="827"/>
      <c r="D73" s="828"/>
      <c r="E73" s="828"/>
      <c r="F73" s="346"/>
      <c r="G73" s="198"/>
      <c r="H73" s="25"/>
      <c r="I73" s="25"/>
      <c r="J73" s="25"/>
      <c r="K73" s="25"/>
      <c r="L73" s="25"/>
      <c r="M73" s="25"/>
      <c r="N73" s="25"/>
      <c r="O73" s="25"/>
      <c r="P73" s="253">
        <f t="shared" si="16"/>
        <v>0</v>
      </c>
      <c r="Q73" s="197"/>
      <c r="R73" s="25"/>
      <c r="S73" s="25"/>
      <c r="T73" s="25"/>
      <c r="U73" s="25"/>
      <c r="V73" s="25"/>
      <c r="W73" s="25"/>
      <c r="X73" s="25"/>
      <c r="Y73" s="656">
        <f t="shared" si="18"/>
        <v>0</v>
      </c>
    </row>
    <row r="74" spans="1:25" x14ac:dyDescent="0.2">
      <c r="A74" s="21"/>
      <c r="B74" s="825"/>
      <c r="C74" s="827"/>
      <c r="D74" s="828"/>
      <c r="E74" s="828"/>
      <c r="F74" s="346"/>
      <c r="G74" s="198"/>
      <c r="H74" s="25"/>
      <c r="I74" s="25"/>
      <c r="J74" s="25"/>
      <c r="K74" s="25"/>
      <c r="L74" s="25"/>
      <c r="M74" s="25"/>
      <c r="N74" s="25"/>
      <c r="O74" s="25"/>
      <c r="P74" s="253">
        <f t="shared" si="16"/>
        <v>0</v>
      </c>
      <c r="Q74" s="197"/>
      <c r="R74" s="25"/>
      <c r="S74" s="25"/>
      <c r="T74" s="25"/>
      <c r="U74" s="25"/>
      <c r="V74" s="25"/>
      <c r="W74" s="25"/>
      <c r="X74" s="25"/>
      <c r="Y74" s="656">
        <f t="shared" si="18"/>
        <v>0</v>
      </c>
    </row>
    <row r="75" spans="1:25" x14ac:dyDescent="0.2">
      <c r="A75" s="21"/>
      <c r="B75" s="825"/>
      <c r="C75" s="827"/>
      <c r="D75" s="828"/>
      <c r="E75" s="828"/>
      <c r="F75" s="346"/>
      <c r="G75" s="198"/>
      <c r="H75" s="25"/>
      <c r="I75" s="25"/>
      <c r="J75" s="25"/>
      <c r="K75" s="25"/>
      <c r="L75" s="25"/>
      <c r="M75" s="25"/>
      <c r="N75" s="25"/>
      <c r="O75" s="25"/>
      <c r="P75" s="253">
        <f t="shared" si="16"/>
        <v>0</v>
      </c>
      <c r="Q75" s="197"/>
      <c r="R75" s="25"/>
      <c r="S75" s="25"/>
      <c r="T75" s="25"/>
      <c r="U75" s="25"/>
      <c r="V75" s="25"/>
      <c r="W75" s="25"/>
      <c r="X75" s="25"/>
      <c r="Y75" s="656">
        <f t="shared" si="18"/>
        <v>0</v>
      </c>
    </row>
    <row r="76" spans="1:25" x14ac:dyDescent="0.2">
      <c r="A76" s="21"/>
      <c r="B76" s="825"/>
      <c r="C76" s="827"/>
      <c r="D76" s="828"/>
      <c r="E76" s="828"/>
      <c r="F76" s="346"/>
      <c r="G76" s="198"/>
      <c r="H76" s="25"/>
      <c r="I76" s="25"/>
      <c r="J76" s="25"/>
      <c r="K76" s="25"/>
      <c r="L76" s="25"/>
      <c r="M76" s="25"/>
      <c r="N76" s="25"/>
      <c r="O76" s="25"/>
      <c r="P76" s="253">
        <f t="shared" si="16"/>
        <v>0</v>
      </c>
      <c r="Q76" s="197"/>
      <c r="R76" s="25"/>
      <c r="S76" s="25"/>
      <c r="T76" s="25"/>
      <c r="U76" s="25"/>
      <c r="V76" s="25"/>
      <c r="W76" s="25"/>
      <c r="X76" s="25"/>
      <c r="Y76" s="656">
        <f t="shared" si="18"/>
        <v>0</v>
      </c>
    </row>
    <row r="77" spans="1:25" x14ac:dyDescent="0.2">
      <c r="A77" s="21"/>
      <c r="B77" s="825"/>
      <c r="C77" s="827"/>
      <c r="D77" s="828"/>
      <c r="E77" s="828"/>
      <c r="F77" s="346"/>
      <c r="G77" s="198"/>
      <c r="H77" s="25"/>
      <c r="I77" s="25"/>
      <c r="J77" s="25"/>
      <c r="K77" s="25"/>
      <c r="L77" s="25"/>
      <c r="M77" s="25"/>
      <c r="N77" s="25"/>
      <c r="O77" s="25"/>
      <c r="P77" s="253">
        <f t="shared" si="16"/>
        <v>0</v>
      </c>
      <c r="Q77" s="197"/>
      <c r="R77" s="25"/>
      <c r="S77" s="25"/>
      <c r="T77" s="25"/>
      <c r="U77" s="25"/>
      <c r="V77" s="25"/>
      <c r="W77" s="25"/>
      <c r="X77" s="25"/>
      <c r="Y77" s="656">
        <f t="shared" si="18"/>
        <v>0</v>
      </c>
    </row>
    <row r="78" spans="1:25" x14ac:dyDescent="0.2">
      <c r="A78" s="21"/>
      <c r="B78" s="826"/>
      <c r="C78" s="829"/>
      <c r="D78" s="830"/>
      <c r="E78" s="830"/>
      <c r="F78" s="346"/>
      <c r="G78" s="198"/>
      <c r="H78" s="25"/>
      <c r="I78" s="25"/>
      <c r="J78" s="25"/>
      <c r="K78" s="25"/>
      <c r="L78" s="25"/>
      <c r="M78" s="25"/>
      <c r="N78" s="25"/>
      <c r="O78" s="25"/>
      <c r="P78" s="253">
        <f t="shared" si="16"/>
        <v>0</v>
      </c>
      <c r="Q78" s="197"/>
      <c r="R78" s="25"/>
      <c r="S78" s="25"/>
      <c r="T78" s="25"/>
      <c r="U78" s="25"/>
      <c r="V78" s="25"/>
      <c r="W78" s="25"/>
      <c r="X78" s="25"/>
      <c r="Y78" s="656">
        <f t="shared" si="18"/>
        <v>0</v>
      </c>
    </row>
    <row r="79" spans="1:25" x14ac:dyDescent="0.2">
      <c r="A79" s="21"/>
      <c r="B79" s="819" t="s">
        <v>378</v>
      </c>
      <c r="C79" s="820"/>
      <c r="D79" s="820"/>
      <c r="E79" s="820"/>
      <c r="F79" s="820"/>
      <c r="G79" s="821"/>
      <c r="H79" s="245">
        <f>SUM(H69:H78)</f>
        <v>0</v>
      </c>
      <c r="I79" s="245"/>
      <c r="J79" s="245"/>
      <c r="K79" s="245"/>
      <c r="L79" s="245"/>
      <c r="M79" s="245"/>
      <c r="N79" s="245"/>
      <c r="O79" s="245"/>
      <c r="P79" s="255">
        <f>SUM(P69:P78)</f>
        <v>0</v>
      </c>
      <c r="Q79" s="250">
        <f>SUM(Q69:Q78)</f>
        <v>0</v>
      </c>
      <c r="R79" s="245"/>
      <c r="S79" s="245"/>
      <c r="T79" s="245"/>
      <c r="U79" s="245"/>
      <c r="V79" s="245"/>
      <c r="W79" s="245"/>
      <c r="X79" s="245"/>
      <c r="Y79" s="657">
        <f>SUM(Y69:Y78)</f>
        <v>0</v>
      </c>
    </row>
    <row r="80" spans="1:25" x14ac:dyDescent="0.2">
      <c r="A80" s="21"/>
      <c r="B80" s="825" t="s">
        <v>616</v>
      </c>
      <c r="C80" s="827" t="s">
        <v>419</v>
      </c>
      <c r="D80" s="828"/>
      <c r="E80" s="828"/>
      <c r="F80" s="347"/>
      <c r="G80" s="239"/>
      <c r="H80" s="240"/>
      <c r="I80" s="240"/>
      <c r="J80" s="240"/>
      <c r="K80" s="240"/>
      <c r="L80" s="240"/>
      <c r="M80" s="240"/>
      <c r="N80" s="240"/>
      <c r="O80" s="240"/>
      <c r="P80" s="253">
        <f t="shared" ref="P80:P89" si="19">SUM(H80:O80)</f>
        <v>0</v>
      </c>
      <c r="Q80" s="249"/>
      <c r="R80" s="240"/>
      <c r="S80" s="240"/>
      <c r="T80" s="240"/>
      <c r="U80" s="240"/>
      <c r="V80" s="240"/>
      <c r="W80" s="240"/>
      <c r="X80" s="240"/>
      <c r="Y80" s="656">
        <f t="shared" ref="Y80:Y89" si="20">SUM(Q80:X80)</f>
        <v>0</v>
      </c>
    </row>
    <row r="81" spans="1:25" x14ac:dyDescent="0.2">
      <c r="A81" s="21"/>
      <c r="B81" s="825"/>
      <c r="C81" s="827"/>
      <c r="D81" s="828"/>
      <c r="E81" s="828"/>
      <c r="F81" s="346"/>
      <c r="G81" s="198"/>
      <c r="H81" s="25"/>
      <c r="I81" s="25"/>
      <c r="J81" s="25"/>
      <c r="K81" s="25"/>
      <c r="L81" s="25"/>
      <c r="M81" s="25"/>
      <c r="N81" s="25"/>
      <c r="O81" s="25"/>
      <c r="P81" s="254">
        <f t="shared" si="19"/>
        <v>0</v>
      </c>
      <c r="Q81" s="197"/>
      <c r="R81" s="25"/>
      <c r="S81" s="25"/>
      <c r="T81" s="25"/>
      <c r="U81" s="25"/>
      <c r="V81" s="25"/>
      <c r="W81" s="25"/>
      <c r="X81" s="25"/>
      <c r="Y81" s="530">
        <f t="shared" si="20"/>
        <v>0</v>
      </c>
    </row>
    <row r="82" spans="1:25" x14ac:dyDescent="0.2">
      <c r="A82" s="21"/>
      <c r="B82" s="825"/>
      <c r="C82" s="827"/>
      <c r="D82" s="828"/>
      <c r="E82" s="828"/>
      <c r="F82" s="346"/>
      <c r="G82" s="198"/>
      <c r="H82" s="25"/>
      <c r="I82" s="25"/>
      <c r="J82" s="25"/>
      <c r="K82" s="25"/>
      <c r="L82" s="25"/>
      <c r="M82" s="25"/>
      <c r="N82" s="25"/>
      <c r="O82" s="25"/>
      <c r="P82" s="254">
        <f t="shared" si="19"/>
        <v>0</v>
      </c>
      <c r="Q82" s="197"/>
      <c r="R82" s="25"/>
      <c r="S82" s="25"/>
      <c r="T82" s="25"/>
      <c r="U82" s="25"/>
      <c r="V82" s="25"/>
      <c r="W82" s="25"/>
      <c r="X82" s="25"/>
      <c r="Y82" s="530">
        <f t="shared" si="20"/>
        <v>0</v>
      </c>
    </row>
    <row r="83" spans="1:25" x14ac:dyDescent="0.2">
      <c r="A83" s="21"/>
      <c r="B83" s="825"/>
      <c r="C83" s="827"/>
      <c r="D83" s="828"/>
      <c r="E83" s="828"/>
      <c r="F83" s="346"/>
      <c r="G83" s="198"/>
      <c r="H83" s="25"/>
      <c r="I83" s="25"/>
      <c r="J83" s="25"/>
      <c r="K83" s="25"/>
      <c r="L83" s="25"/>
      <c r="M83" s="25"/>
      <c r="N83" s="25"/>
      <c r="O83" s="25"/>
      <c r="P83" s="254">
        <f t="shared" si="19"/>
        <v>0</v>
      </c>
      <c r="Q83" s="197"/>
      <c r="R83" s="25"/>
      <c r="S83" s="25"/>
      <c r="T83" s="25"/>
      <c r="U83" s="25"/>
      <c r="V83" s="25"/>
      <c r="W83" s="25"/>
      <c r="X83" s="25"/>
      <c r="Y83" s="530">
        <f t="shared" si="20"/>
        <v>0</v>
      </c>
    </row>
    <row r="84" spans="1:25" x14ac:dyDescent="0.2">
      <c r="A84" s="21"/>
      <c r="B84" s="825"/>
      <c r="C84" s="827"/>
      <c r="D84" s="828"/>
      <c r="E84" s="828"/>
      <c r="F84" s="346"/>
      <c r="G84" s="198"/>
      <c r="H84" s="25"/>
      <c r="I84" s="25"/>
      <c r="J84" s="25"/>
      <c r="K84" s="25"/>
      <c r="L84" s="25"/>
      <c r="M84" s="25"/>
      <c r="N84" s="25"/>
      <c r="O84" s="25"/>
      <c r="P84" s="254">
        <f t="shared" si="19"/>
        <v>0</v>
      </c>
      <c r="Q84" s="197"/>
      <c r="R84" s="25"/>
      <c r="S84" s="25"/>
      <c r="T84" s="25"/>
      <c r="U84" s="25"/>
      <c r="V84" s="25"/>
      <c r="W84" s="25"/>
      <c r="X84" s="25"/>
      <c r="Y84" s="530">
        <f t="shared" si="20"/>
        <v>0</v>
      </c>
    </row>
    <row r="85" spans="1:25" x14ac:dyDescent="0.2">
      <c r="A85" s="21"/>
      <c r="B85" s="825"/>
      <c r="C85" s="831" t="s">
        <v>420</v>
      </c>
      <c r="D85" s="832"/>
      <c r="E85" s="832"/>
      <c r="F85" s="346"/>
      <c r="G85" s="198"/>
      <c r="H85" s="25"/>
      <c r="I85" s="25"/>
      <c r="J85" s="25"/>
      <c r="K85" s="25"/>
      <c r="L85" s="25"/>
      <c r="M85" s="25"/>
      <c r="N85" s="25"/>
      <c r="O85" s="25"/>
      <c r="P85" s="254">
        <f t="shared" si="19"/>
        <v>0</v>
      </c>
      <c r="Q85" s="197"/>
      <c r="R85" s="25"/>
      <c r="S85" s="25"/>
      <c r="T85" s="25"/>
      <c r="U85" s="25"/>
      <c r="V85" s="25"/>
      <c r="W85" s="25"/>
      <c r="X85" s="25"/>
      <c r="Y85" s="530">
        <f t="shared" si="20"/>
        <v>0</v>
      </c>
    </row>
    <row r="86" spans="1:25" x14ac:dyDescent="0.2">
      <c r="A86" s="21"/>
      <c r="B86" s="825"/>
      <c r="C86" s="827"/>
      <c r="D86" s="828"/>
      <c r="E86" s="828"/>
      <c r="F86" s="346"/>
      <c r="G86" s="198"/>
      <c r="H86" s="25"/>
      <c r="I86" s="25"/>
      <c r="J86" s="25"/>
      <c r="K86" s="25"/>
      <c r="L86" s="25"/>
      <c r="M86" s="25"/>
      <c r="N86" s="25"/>
      <c r="O86" s="25"/>
      <c r="P86" s="254">
        <f t="shared" si="19"/>
        <v>0</v>
      </c>
      <c r="Q86" s="197"/>
      <c r="R86" s="25"/>
      <c r="S86" s="25"/>
      <c r="T86" s="25"/>
      <c r="U86" s="25"/>
      <c r="V86" s="25"/>
      <c r="W86" s="25"/>
      <c r="X86" s="25"/>
      <c r="Y86" s="530">
        <f t="shared" si="20"/>
        <v>0</v>
      </c>
    </row>
    <row r="87" spans="1:25" x14ac:dyDescent="0.2">
      <c r="A87" s="21"/>
      <c r="B87" s="825"/>
      <c r="C87" s="827"/>
      <c r="D87" s="828"/>
      <c r="E87" s="828"/>
      <c r="F87" s="346"/>
      <c r="G87" s="198"/>
      <c r="H87" s="25"/>
      <c r="I87" s="25"/>
      <c r="J87" s="25"/>
      <c r="K87" s="25"/>
      <c r="L87" s="25"/>
      <c r="M87" s="25"/>
      <c r="N87" s="25"/>
      <c r="O87" s="25"/>
      <c r="P87" s="254">
        <f t="shared" si="19"/>
        <v>0</v>
      </c>
      <c r="Q87" s="197"/>
      <c r="R87" s="25"/>
      <c r="S87" s="25"/>
      <c r="T87" s="25"/>
      <c r="U87" s="25"/>
      <c r="V87" s="25"/>
      <c r="W87" s="25"/>
      <c r="X87" s="25"/>
      <c r="Y87" s="530">
        <f t="shared" si="20"/>
        <v>0</v>
      </c>
    </row>
    <row r="88" spans="1:25" x14ac:dyDescent="0.2">
      <c r="A88" s="21"/>
      <c r="B88" s="825"/>
      <c r="C88" s="827"/>
      <c r="D88" s="828"/>
      <c r="E88" s="828"/>
      <c r="F88" s="346"/>
      <c r="G88" s="198"/>
      <c r="H88" s="25"/>
      <c r="I88" s="25"/>
      <c r="J88" s="25"/>
      <c r="K88" s="25"/>
      <c r="L88" s="25"/>
      <c r="M88" s="25"/>
      <c r="N88" s="25"/>
      <c r="O88" s="25"/>
      <c r="P88" s="254">
        <f t="shared" si="19"/>
        <v>0</v>
      </c>
      <c r="Q88" s="197"/>
      <c r="R88" s="25"/>
      <c r="S88" s="25"/>
      <c r="T88" s="25"/>
      <c r="U88" s="25"/>
      <c r="V88" s="25"/>
      <c r="W88" s="25"/>
      <c r="X88" s="25"/>
      <c r="Y88" s="530">
        <f t="shared" si="20"/>
        <v>0</v>
      </c>
    </row>
    <row r="89" spans="1:25" x14ac:dyDescent="0.2">
      <c r="A89" s="21"/>
      <c r="B89" s="826"/>
      <c r="C89" s="829"/>
      <c r="D89" s="830"/>
      <c r="E89" s="830"/>
      <c r="F89" s="346"/>
      <c r="G89" s="198"/>
      <c r="H89" s="25"/>
      <c r="I89" s="25"/>
      <c r="J89" s="25"/>
      <c r="K89" s="25"/>
      <c r="L89" s="25"/>
      <c r="M89" s="25"/>
      <c r="N89" s="25"/>
      <c r="O89" s="25"/>
      <c r="P89" s="254">
        <f t="shared" si="19"/>
        <v>0</v>
      </c>
      <c r="Q89" s="197"/>
      <c r="R89" s="25"/>
      <c r="S89" s="25"/>
      <c r="T89" s="25"/>
      <c r="U89" s="25"/>
      <c r="V89" s="25"/>
      <c r="W89" s="25"/>
      <c r="X89" s="25"/>
      <c r="Y89" s="530">
        <f t="shared" si="20"/>
        <v>0</v>
      </c>
    </row>
    <row r="90" spans="1:25" x14ac:dyDescent="0.2">
      <c r="A90" s="21"/>
      <c r="B90" s="819" t="s">
        <v>378</v>
      </c>
      <c r="C90" s="820"/>
      <c r="D90" s="820"/>
      <c r="E90" s="820"/>
      <c r="F90" s="820"/>
      <c r="G90" s="821"/>
      <c r="H90" s="245">
        <f t="shared" ref="H90:P90" si="21">SUM(H80:H89)</f>
        <v>0</v>
      </c>
      <c r="I90" s="245">
        <f t="shared" si="21"/>
        <v>0</v>
      </c>
      <c r="J90" s="245">
        <f t="shared" si="21"/>
        <v>0</v>
      </c>
      <c r="K90" s="245">
        <f t="shared" si="21"/>
        <v>0</v>
      </c>
      <c r="L90" s="245">
        <f t="shared" si="21"/>
        <v>0</v>
      </c>
      <c r="M90" s="245">
        <f t="shared" si="21"/>
        <v>0</v>
      </c>
      <c r="N90" s="245">
        <f t="shared" si="21"/>
        <v>0</v>
      </c>
      <c r="O90" s="245">
        <f t="shared" si="21"/>
        <v>0</v>
      </c>
      <c r="P90" s="255">
        <f t="shared" si="21"/>
        <v>0</v>
      </c>
      <c r="Q90" s="250">
        <f t="shared" ref="Q90:Y90" si="22">SUM(Q80:Q89)</f>
        <v>0</v>
      </c>
      <c r="R90" s="245">
        <f t="shared" si="22"/>
        <v>0</v>
      </c>
      <c r="S90" s="245">
        <f t="shared" si="22"/>
        <v>0</v>
      </c>
      <c r="T90" s="245">
        <f t="shared" si="22"/>
        <v>0</v>
      </c>
      <c r="U90" s="245">
        <f t="shared" si="22"/>
        <v>0</v>
      </c>
      <c r="V90" s="245">
        <f t="shared" si="22"/>
        <v>0</v>
      </c>
      <c r="W90" s="245">
        <f t="shared" si="22"/>
        <v>0</v>
      </c>
      <c r="X90" s="245">
        <f t="shared" si="22"/>
        <v>0</v>
      </c>
      <c r="Y90" s="657">
        <f t="shared" si="22"/>
        <v>0</v>
      </c>
    </row>
    <row r="91" spans="1:25" x14ac:dyDescent="0.2">
      <c r="A91" s="21"/>
      <c r="B91" s="825" t="s">
        <v>626</v>
      </c>
      <c r="C91" s="827" t="s">
        <v>429</v>
      </c>
      <c r="D91" s="828"/>
      <c r="E91" s="828"/>
      <c r="F91" s="347"/>
      <c r="G91" s="239"/>
      <c r="H91" s="240"/>
      <c r="I91" s="240"/>
      <c r="J91" s="240"/>
      <c r="K91" s="240"/>
      <c r="L91" s="240"/>
      <c r="M91" s="240"/>
      <c r="N91" s="240"/>
      <c r="O91" s="240"/>
      <c r="P91" s="253">
        <f t="shared" ref="P91:P100" si="23">SUM(H91:O91)</f>
        <v>0</v>
      </c>
      <c r="Q91" s="249"/>
      <c r="R91" s="240"/>
      <c r="S91" s="240"/>
      <c r="T91" s="240"/>
      <c r="U91" s="240"/>
      <c r="V91" s="240"/>
      <c r="W91" s="240"/>
      <c r="X91" s="240"/>
      <c r="Y91" s="656">
        <f t="shared" ref="Y91:Y100" si="24">SUM(Q91:X91)</f>
        <v>0</v>
      </c>
    </row>
    <row r="92" spans="1:25" x14ac:dyDescent="0.2">
      <c r="A92" s="21"/>
      <c r="B92" s="825"/>
      <c r="C92" s="827"/>
      <c r="D92" s="828"/>
      <c r="E92" s="828"/>
      <c r="F92" s="346"/>
      <c r="G92" s="198"/>
      <c r="H92" s="25"/>
      <c r="I92" s="25"/>
      <c r="J92" s="25"/>
      <c r="K92" s="25"/>
      <c r="L92" s="25"/>
      <c r="M92" s="25"/>
      <c r="N92" s="25"/>
      <c r="O92" s="25"/>
      <c r="P92" s="254">
        <f t="shared" si="23"/>
        <v>0</v>
      </c>
      <c r="Q92" s="197"/>
      <c r="R92" s="25"/>
      <c r="S92" s="25"/>
      <c r="T92" s="25"/>
      <c r="U92" s="25"/>
      <c r="V92" s="25"/>
      <c r="W92" s="25"/>
      <c r="X92" s="25"/>
      <c r="Y92" s="530">
        <f t="shared" si="24"/>
        <v>0</v>
      </c>
    </row>
    <row r="93" spans="1:25" x14ac:dyDescent="0.2">
      <c r="A93" s="21"/>
      <c r="B93" s="825"/>
      <c r="C93" s="827"/>
      <c r="D93" s="828"/>
      <c r="E93" s="828"/>
      <c r="F93" s="346"/>
      <c r="G93" s="198"/>
      <c r="H93" s="25"/>
      <c r="I93" s="25"/>
      <c r="J93" s="25"/>
      <c r="K93" s="25"/>
      <c r="L93" s="25"/>
      <c r="M93" s="25"/>
      <c r="N93" s="25"/>
      <c r="O93" s="25"/>
      <c r="P93" s="254">
        <f t="shared" si="23"/>
        <v>0</v>
      </c>
      <c r="Q93" s="197"/>
      <c r="R93" s="25"/>
      <c r="S93" s="25"/>
      <c r="T93" s="25"/>
      <c r="U93" s="25"/>
      <c r="V93" s="25"/>
      <c r="W93" s="25"/>
      <c r="X93" s="25"/>
      <c r="Y93" s="530">
        <f t="shared" si="24"/>
        <v>0</v>
      </c>
    </row>
    <row r="94" spans="1:25" x14ac:dyDescent="0.2">
      <c r="A94" s="21"/>
      <c r="B94" s="825"/>
      <c r="C94" s="827"/>
      <c r="D94" s="828"/>
      <c r="E94" s="828"/>
      <c r="F94" s="346"/>
      <c r="G94" s="198"/>
      <c r="H94" s="25"/>
      <c r="I94" s="25"/>
      <c r="J94" s="25"/>
      <c r="K94" s="25"/>
      <c r="L94" s="25"/>
      <c r="M94" s="25"/>
      <c r="N94" s="25"/>
      <c r="O94" s="25"/>
      <c r="P94" s="254">
        <f t="shared" si="23"/>
        <v>0</v>
      </c>
      <c r="Q94" s="197"/>
      <c r="R94" s="25"/>
      <c r="S94" s="25"/>
      <c r="T94" s="25"/>
      <c r="U94" s="25"/>
      <c r="V94" s="25"/>
      <c r="W94" s="25"/>
      <c r="X94" s="25"/>
      <c r="Y94" s="530">
        <f t="shared" si="24"/>
        <v>0</v>
      </c>
    </row>
    <row r="95" spans="1:25" x14ac:dyDescent="0.2">
      <c r="A95" s="21"/>
      <c r="B95" s="825"/>
      <c r="C95" s="827"/>
      <c r="D95" s="828"/>
      <c r="E95" s="828"/>
      <c r="F95" s="346"/>
      <c r="G95" s="198"/>
      <c r="H95" s="25"/>
      <c r="I95" s="25"/>
      <c r="J95" s="25"/>
      <c r="K95" s="25"/>
      <c r="L95" s="25"/>
      <c r="M95" s="25"/>
      <c r="N95" s="25"/>
      <c r="O95" s="25"/>
      <c r="P95" s="254">
        <f t="shared" si="23"/>
        <v>0</v>
      </c>
      <c r="Q95" s="197"/>
      <c r="R95" s="25"/>
      <c r="S95" s="25"/>
      <c r="T95" s="25"/>
      <c r="U95" s="25"/>
      <c r="V95" s="25"/>
      <c r="W95" s="25"/>
      <c r="X95" s="25"/>
      <c r="Y95" s="530">
        <f t="shared" si="24"/>
        <v>0</v>
      </c>
    </row>
    <row r="96" spans="1:25" x14ac:dyDescent="0.2">
      <c r="A96" s="21"/>
      <c r="B96" s="825"/>
      <c r="C96" s="831" t="s">
        <v>430</v>
      </c>
      <c r="D96" s="832"/>
      <c r="E96" s="832"/>
      <c r="F96" s="346"/>
      <c r="G96" s="198"/>
      <c r="H96" s="25"/>
      <c r="I96" s="25"/>
      <c r="J96" s="25"/>
      <c r="K96" s="25"/>
      <c r="L96" s="25"/>
      <c r="M96" s="25"/>
      <c r="N96" s="25"/>
      <c r="O96" s="25"/>
      <c r="P96" s="254">
        <f t="shared" si="23"/>
        <v>0</v>
      </c>
      <c r="Q96" s="197"/>
      <c r="R96" s="25"/>
      <c r="S96" s="25"/>
      <c r="T96" s="25"/>
      <c r="U96" s="25"/>
      <c r="V96" s="25"/>
      <c r="W96" s="25"/>
      <c r="X96" s="25"/>
      <c r="Y96" s="530">
        <f t="shared" si="24"/>
        <v>0</v>
      </c>
    </row>
    <row r="97" spans="1:25" x14ac:dyDescent="0.2">
      <c r="A97" s="21"/>
      <c r="B97" s="825"/>
      <c r="C97" s="827"/>
      <c r="D97" s="828"/>
      <c r="E97" s="828"/>
      <c r="F97" s="346"/>
      <c r="G97" s="198"/>
      <c r="H97" s="25"/>
      <c r="I97" s="25"/>
      <c r="J97" s="25"/>
      <c r="K97" s="25"/>
      <c r="L97" s="25"/>
      <c r="M97" s="25"/>
      <c r="N97" s="25"/>
      <c r="O97" s="25"/>
      <c r="P97" s="254">
        <f t="shared" si="23"/>
        <v>0</v>
      </c>
      <c r="Q97" s="197"/>
      <c r="R97" s="25"/>
      <c r="S97" s="25"/>
      <c r="T97" s="25"/>
      <c r="U97" s="25"/>
      <c r="V97" s="25"/>
      <c r="W97" s="25"/>
      <c r="X97" s="25"/>
      <c r="Y97" s="530">
        <f t="shared" si="24"/>
        <v>0</v>
      </c>
    </row>
    <row r="98" spans="1:25" x14ac:dyDescent="0.2">
      <c r="A98" s="21"/>
      <c r="B98" s="825"/>
      <c r="C98" s="827"/>
      <c r="D98" s="828"/>
      <c r="E98" s="828"/>
      <c r="F98" s="346"/>
      <c r="G98" s="198"/>
      <c r="H98" s="25"/>
      <c r="I98" s="25"/>
      <c r="J98" s="25"/>
      <c r="K98" s="25"/>
      <c r="L98" s="25"/>
      <c r="M98" s="25"/>
      <c r="N98" s="25"/>
      <c r="O98" s="25"/>
      <c r="P98" s="254">
        <f t="shared" si="23"/>
        <v>0</v>
      </c>
      <c r="Q98" s="197"/>
      <c r="R98" s="25"/>
      <c r="S98" s="25"/>
      <c r="T98" s="25"/>
      <c r="U98" s="25"/>
      <c r="V98" s="25"/>
      <c r="W98" s="25"/>
      <c r="X98" s="25"/>
      <c r="Y98" s="530">
        <f t="shared" si="24"/>
        <v>0</v>
      </c>
    </row>
    <row r="99" spans="1:25" x14ac:dyDescent="0.2">
      <c r="A99" s="21"/>
      <c r="B99" s="825"/>
      <c r="C99" s="827"/>
      <c r="D99" s="828"/>
      <c r="E99" s="828"/>
      <c r="F99" s="346"/>
      <c r="G99" s="198"/>
      <c r="H99" s="25"/>
      <c r="I99" s="25"/>
      <c r="J99" s="25"/>
      <c r="K99" s="25"/>
      <c r="L99" s="25"/>
      <c r="M99" s="25"/>
      <c r="N99" s="25"/>
      <c r="O99" s="25"/>
      <c r="P99" s="254">
        <f t="shared" si="23"/>
        <v>0</v>
      </c>
      <c r="Q99" s="197"/>
      <c r="R99" s="25"/>
      <c r="S99" s="25"/>
      <c r="T99" s="25"/>
      <c r="U99" s="25"/>
      <c r="V99" s="25"/>
      <c r="W99" s="25"/>
      <c r="X99" s="25"/>
      <c r="Y99" s="530">
        <f t="shared" si="24"/>
        <v>0</v>
      </c>
    </row>
    <row r="100" spans="1:25" x14ac:dyDescent="0.2">
      <c r="A100" s="21"/>
      <c r="B100" s="826"/>
      <c r="C100" s="829"/>
      <c r="D100" s="830"/>
      <c r="E100" s="830"/>
      <c r="F100" s="346"/>
      <c r="G100" s="198"/>
      <c r="H100" s="25"/>
      <c r="I100" s="25"/>
      <c r="J100" s="25"/>
      <c r="K100" s="25"/>
      <c r="L100" s="25"/>
      <c r="M100" s="25"/>
      <c r="N100" s="25"/>
      <c r="O100" s="25"/>
      <c r="P100" s="254">
        <f t="shared" si="23"/>
        <v>0</v>
      </c>
      <c r="Q100" s="197"/>
      <c r="R100" s="25"/>
      <c r="S100" s="25"/>
      <c r="T100" s="25"/>
      <c r="U100" s="25"/>
      <c r="V100" s="25"/>
      <c r="W100" s="25"/>
      <c r="X100" s="25"/>
      <c r="Y100" s="530">
        <f t="shared" si="24"/>
        <v>0</v>
      </c>
    </row>
    <row r="101" spans="1:25" ht="13.5" thickBot="1" x14ac:dyDescent="0.25">
      <c r="A101" s="21"/>
      <c r="B101" s="822" t="s">
        <v>378</v>
      </c>
      <c r="C101" s="823"/>
      <c r="D101" s="823"/>
      <c r="E101" s="823"/>
      <c r="F101" s="823"/>
      <c r="G101" s="824"/>
      <c r="H101" s="244">
        <f t="shared" ref="H101:P101" si="25">SUM(H91:H100)</f>
        <v>0</v>
      </c>
      <c r="I101" s="244">
        <f t="shared" si="25"/>
        <v>0</v>
      </c>
      <c r="J101" s="244">
        <f t="shared" si="25"/>
        <v>0</v>
      </c>
      <c r="K101" s="244">
        <f t="shared" si="25"/>
        <v>0</v>
      </c>
      <c r="L101" s="244">
        <f t="shared" si="25"/>
        <v>0</v>
      </c>
      <c r="M101" s="244">
        <f t="shared" si="25"/>
        <v>0</v>
      </c>
      <c r="N101" s="244">
        <f t="shared" si="25"/>
        <v>0</v>
      </c>
      <c r="O101" s="244">
        <f t="shared" si="25"/>
        <v>0</v>
      </c>
      <c r="P101" s="256">
        <f t="shared" si="25"/>
        <v>0</v>
      </c>
      <c r="Q101" s="251">
        <f t="shared" ref="Q101:Y101" si="26">SUM(Q91:Q100)</f>
        <v>0</v>
      </c>
      <c r="R101" s="244">
        <f t="shared" si="26"/>
        <v>0</v>
      </c>
      <c r="S101" s="244">
        <f t="shared" si="26"/>
        <v>0</v>
      </c>
      <c r="T101" s="244">
        <f t="shared" si="26"/>
        <v>0</v>
      </c>
      <c r="U101" s="244">
        <f t="shared" si="26"/>
        <v>0</v>
      </c>
      <c r="V101" s="244">
        <f t="shared" si="26"/>
        <v>0</v>
      </c>
      <c r="W101" s="244">
        <f t="shared" si="26"/>
        <v>0</v>
      </c>
      <c r="X101" s="244">
        <f t="shared" si="26"/>
        <v>0</v>
      </c>
      <c r="Y101" s="659">
        <f t="shared" si="26"/>
        <v>0</v>
      </c>
    </row>
    <row r="102" spans="1:25" ht="13.5" thickTop="1" x14ac:dyDescent="0.2">
      <c r="A102" s="21"/>
      <c r="B102" s="825" t="s">
        <v>608</v>
      </c>
      <c r="C102" s="827" t="s">
        <v>360</v>
      </c>
      <c r="D102" s="828"/>
      <c r="E102" s="828"/>
      <c r="F102" s="349"/>
      <c r="G102" s="239"/>
      <c r="H102" s="222"/>
      <c r="I102" s="222"/>
      <c r="J102" s="222"/>
      <c r="K102" s="222"/>
      <c r="L102" s="222"/>
      <c r="M102" s="222"/>
      <c r="N102" s="222"/>
      <c r="O102" s="222"/>
      <c r="P102" s="253">
        <f t="shared" ref="P102:P111" si="27">SUM(H102:O102)</f>
        <v>0</v>
      </c>
      <c r="Q102" s="242"/>
      <c r="R102" s="222"/>
      <c r="S102" s="222"/>
      <c r="T102" s="222"/>
      <c r="U102" s="222"/>
      <c r="V102" s="222"/>
      <c r="W102" s="222"/>
      <c r="X102" s="222"/>
      <c r="Y102" s="656">
        <f t="shared" ref="Y102:Y111" si="28">SUM(Q102:X102)</f>
        <v>0</v>
      </c>
    </row>
    <row r="103" spans="1:25" x14ac:dyDescent="0.2">
      <c r="A103" s="21"/>
      <c r="B103" s="825"/>
      <c r="C103" s="827"/>
      <c r="D103" s="828"/>
      <c r="E103" s="828"/>
      <c r="F103" s="346"/>
      <c r="G103" s="198"/>
      <c r="H103" s="93"/>
      <c r="I103" s="93"/>
      <c r="J103" s="93"/>
      <c r="K103" s="93"/>
      <c r="L103" s="93"/>
      <c r="M103" s="93"/>
      <c r="N103" s="93"/>
      <c r="O103" s="93"/>
      <c r="P103" s="254">
        <f t="shared" si="27"/>
        <v>0</v>
      </c>
      <c r="Q103" s="176"/>
      <c r="R103" s="93"/>
      <c r="S103" s="93"/>
      <c r="T103" s="93"/>
      <c r="U103" s="93"/>
      <c r="V103" s="93"/>
      <c r="W103" s="93"/>
      <c r="X103" s="93"/>
      <c r="Y103" s="530">
        <f t="shared" si="28"/>
        <v>0</v>
      </c>
    </row>
    <row r="104" spans="1:25" x14ac:dyDescent="0.2">
      <c r="A104" s="21"/>
      <c r="B104" s="825"/>
      <c r="C104" s="827"/>
      <c r="D104" s="828"/>
      <c r="E104" s="828"/>
      <c r="F104" s="346"/>
      <c r="G104" s="198"/>
      <c r="H104" s="93"/>
      <c r="I104" s="93"/>
      <c r="J104" s="93"/>
      <c r="K104" s="93"/>
      <c r="L104" s="93"/>
      <c r="M104" s="93"/>
      <c r="N104" s="93"/>
      <c r="O104" s="93"/>
      <c r="P104" s="254">
        <f t="shared" si="27"/>
        <v>0</v>
      </c>
      <c r="Q104" s="176"/>
      <c r="R104" s="93"/>
      <c r="S104" s="93"/>
      <c r="T104" s="93"/>
      <c r="U104" s="93"/>
      <c r="V104" s="93"/>
      <c r="W104" s="93"/>
      <c r="X104" s="93"/>
      <c r="Y104" s="530">
        <f t="shared" si="28"/>
        <v>0</v>
      </c>
    </row>
    <row r="105" spans="1:25" x14ac:dyDescent="0.2">
      <c r="A105" s="21"/>
      <c r="B105" s="825"/>
      <c r="C105" s="827"/>
      <c r="D105" s="828"/>
      <c r="E105" s="828"/>
      <c r="F105" s="346"/>
      <c r="G105" s="198"/>
      <c r="H105" s="93"/>
      <c r="I105" s="93"/>
      <c r="J105" s="93"/>
      <c r="K105" s="93"/>
      <c r="L105" s="93"/>
      <c r="M105" s="93"/>
      <c r="N105" s="93"/>
      <c r="O105" s="93"/>
      <c r="P105" s="254">
        <f t="shared" si="27"/>
        <v>0</v>
      </c>
      <c r="Q105" s="176"/>
      <c r="R105" s="93"/>
      <c r="S105" s="93"/>
      <c r="T105" s="93"/>
      <c r="U105" s="93"/>
      <c r="V105" s="93"/>
      <c r="W105" s="93"/>
      <c r="X105" s="93"/>
      <c r="Y105" s="530">
        <f t="shared" si="28"/>
        <v>0</v>
      </c>
    </row>
    <row r="106" spans="1:25" x14ac:dyDescent="0.2">
      <c r="A106" s="21"/>
      <c r="B106" s="825"/>
      <c r="C106" s="827"/>
      <c r="D106" s="828"/>
      <c r="E106" s="828"/>
      <c r="F106" s="346"/>
      <c r="G106" s="198"/>
      <c r="H106" s="93"/>
      <c r="I106" s="93"/>
      <c r="J106" s="93"/>
      <c r="K106" s="93"/>
      <c r="L106" s="93"/>
      <c r="M106" s="93"/>
      <c r="N106" s="93"/>
      <c r="O106" s="93"/>
      <c r="P106" s="254">
        <f t="shared" si="27"/>
        <v>0</v>
      </c>
      <c r="Q106" s="176"/>
      <c r="R106" s="93"/>
      <c r="S106" s="93"/>
      <c r="T106" s="93"/>
      <c r="U106" s="93"/>
      <c r="V106" s="93"/>
      <c r="W106" s="93"/>
      <c r="X106" s="93"/>
      <c r="Y106" s="530">
        <f t="shared" si="28"/>
        <v>0</v>
      </c>
    </row>
    <row r="107" spans="1:25" x14ac:dyDescent="0.2">
      <c r="A107" s="21"/>
      <c r="B107" s="825"/>
      <c r="C107" s="827"/>
      <c r="D107" s="828"/>
      <c r="E107" s="828"/>
      <c r="F107" s="346"/>
      <c r="G107" s="198"/>
      <c r="H107" s="93"/>
      <c r="I107" s="93"/>
      <c r="J107" s="93"/>
      <c r="K107" s="93"/>
      <c r="L107" s="93"/>
      <c r="M107" s="93"/>
      <c r="N107" s="93"/>
      <c r="O107" s="93"/>
      <c r="P107" s="254">
        <f t="shared" si="27"/>
        <v>0</v>
      </c>
      <c r="Q107" s="176"/>
      <c r="R107" s="93"/>
      <c r="S107" s="93"/>
      <c r="T107" s="93"/>
      <c r="U107" s="93"/>
      <c r="V107" s="93"/>
      <c r="W107" s="93"/>
      <c r="X107" s="93"/>
      <c r="Y107" s="530">
        <f t="shared" si="28"/>
        <v>0</v>
      </c>
    </row>
    <row r="108" spans="1:25" x14ac:dyDescent="0.2">
      <c r="A108" s="21"/>
      <c r="B108" s="825"/>
      <c r="C108" s="827"/>
      <c r="D108" s="828"/>
      <c r="E108" s="828"/>
      <c r="F108" s="346"/>
      <c r="G108" s="198"/>
      <c r="H108" s="93"/>
      <c r="I108" s="93"/>
      <c r="J108" s="93"/>
      <c r="K108" s="93"/>
      <c r="L108" s="93"/>
      <c r="M108" s="93"/>
      <c r="N108" s="93"/>
      <c r="O108" s="93"/>
      <c r="P108" s="254">
        <f t="shared" si="27"/>
        <v>0</v>
      </c>
      <c r="Q108" s="176"/>
      <c r="R108" s="93"/>
      <c r="S108" s="93"/>
      <c r="T108" s="93"/>
      <c r="U108" s="93"/>
      <c r="V108" s="93"/>
      <c r="W108" s="93"/>
      <c r="X108" s="93"/>
      <c r="Y108" s="530">
        <f t="shared" si="28"/>
        <v>0</v>
      </c>
    </row>
    <row r="109" spans="1:25" x14ac:dyDescent="0.2">
      <c r="A109" s="21"/>
      <c r="B109" s="825"/>
      <c r="C109" s="827"/>
      <c r="D109" s="828"/>
      <c r="E109" s="828"/>
      <c r="F109" s="346"/>
      <c r="G109" s="198"/>
      <c r="H109" s="93"/>
      <c r="I109" s="93"/>
      <c r="J109" s="93"/>
      <c r="K109" s="93"/>
      <c r="L109" s="93"/>
      <c r="M109" s="93"/>
      <c r="N109" s="93"/>
      <c r="O109" s="93"/>
      <c r="P109" s="254">
        <f t="shared" si="27"/>
        <v>0</v>
      </c>
      <c r="Q109" s="176"/>
      <c r="R109" s="93"/>
      <c r="S109" s="93"/>
      <c r="T109" s="93"/>
      <c r="U109" s="93"/>
      <c r="V109" s="93"/>
      <c r="W109" s="93"/>
      <c r="X109" s="93"/>
      <c r="Y109" s="530">
        <f t="shared" si="28"/>
        <v>0</v>
      </c>
    </row>
    <row r="110" spans="1:25" x14ac:dyDescent="0.2">
      <c r="A110" s="21"/>
      <c r="B110" s="825"/>
      <c r="C110" s="827"/>
      <c r="D110" s="828"/>
      <c r="E110" s="828"/>
      <c r="F110" s="346"/>
      <c r="G110" s="198"/>
      <c r="H110" s="93"/>
      <c r="I110" s="93"/>
      <c r="J110" s="93"/>
      <c r="K110" s="93"/>
      <c r="L110" s="93"/>
      <c r="M110" s="93"/>
      <c r="N110" s="93"/>
      <c r="O110" s="93"/>
      <c r="P110" s="254">
        <f t="shared" si="27"/>
        <v>0</v>
      </c>
      <c r="Q110" s="176"/>
      <c r="R110" s="93"/>
      <c r="S110" s="93"/>
      <c r="T110" s="93"/>
      <c r="U110" s="93"/>
      <c r="V110" s="93"/>
      <c r="W110" s="93"/>
      <c r="X110" s="93"/>
      <c r="Y110" s="530">
        <f t="shared" si="28"/>
        <v>0</v>
      </c>
    </row>
    <row r="111" spans="1:25" x14ac:dyDescent="0.2">
      <c r="A111" s="21"/>
      <c r="B111" s="826"/>
      <c r="C111" s="829"/>
      <c r="D111" s="830"/>
      <c r="E111" s="830"/>
      <c r="F111" s="346"/>
      <c r="G111" s="198"/>
      <c r="H111" s="93"/>
      <c r="I111" s="93"/>
      <c r="J111" s="93"/>
      <c r="K111" s="93"/>
      <c r="L111" s="93"/>
      <c r="M111" s="93"/>
      <c r="N111" s="93"/>
      <c r="O111" s="93"/>
      <c r="P111" s="254">
        <f t="shared" si="27"/>
        <v>0</v>
      </c>
      <c r="Q111" s="176"/>
      <c r="R111" s="93"/>
      <c r="S111" s="93"/>
      <c r="T111" s="93"/>
      <c r="U111" s="93"/>
      <c r="V111" s="93"/>
      <c r="W111" s="93"/>
      <c r="X111" s="93"/>
      <c r="Y111" s="530">
        <f t="shared" si="28"/>
        <v>0</v>
      </c>
    </row>
    <row r="112" spans="1:25" x14ac:dyDescent="0.2">
      <c r="A112" s="21"/>
      <c r="B112" s="819" t="s">
        <v>378</v>
      </c>
      <c r="C112" s="820"/>
      <c r="D112" s="820"/>
      <c r="E112" s="820"/>
      <c r="F112" s="820"/>
      <c r="G112" s="821"/>
      <c r="H112" s="245">
        <f t="shared" ref="H112:P112" si="29">SUM(H102:H111)</f>
        <v>0</v>
      </c>
      <c r="I112" s="245">
        <f t="shared" si="29"/>
        <v>0</v>
      </c>
      <c r="J112" s="245">
        <f t="shared" si="29"/>
        <v>0</v>
      </c>
      <c r="K112" s="245">
        <f t="shared" si="29"/>
        <v>0</v>
      </c>
      <c r="L112" s="245">
        <f t="shared" si="29"/>
        <v>0</v>
      </c>
      <c r="M112" s="245">
        <f t="shared" si="29"/>
        <v>0</v>
      </c>
      <c r="N112" s="245">
        <f t="shared" si="29"/>
        <v>0</v>
      </c>
      <c r="O112" s="245">
        <f t="shared" si="29"/>
        <v>0</v>
      </c>
      <c r="P112" s="255">
        <f t="shared" si="29"/>
        <v>0</v>
      </c>
      <c r="Q112" s="250">
        <f t="shared" ref="Q112:Y112" si="30">SUM(Q102:Q111)</f>
        <v>0</v>
      </c>
      <c r="R112" s="245">
        <f t="shared" si="30"/>
        <v>0</v>
      </c>
      <c r="S112" s="245">
        <f t="shared" si="30"/>
        <v>0</v>
      </c>
      <c r="T112" s="245">
        <f t="shared" si="30"/>
        <v>0</v>
      </c>
      <c r="U112" s="245">
        <f t="shared" si="30"/>
        <v>0</v>
      </c>
      <c r="V112" s="245">
        <f t="shared" si="30"/>
        <v>0</v>
      </c>
      <c r="W112" s="245">
        <f t="shared" si="30"/>
        <v>0</v>
      </c>
      <c r="X112" s="245">
        <f t="shared" si="30"/>
        <v>0</v>
      </c>
      <c r="Y112" s="657">
        <f t="shared" si="30"/>
        <v>0</v>
      </c>
    </row>
    <row r="113" spans="1:25" x14ac:dyDescent="0.2">
      <c r="A113" s="21"/>
      <c r="B113" s="825" t="s">
        <v>630</v>
      </c>
      <c r="C113" s="828" t="s">
        <v>374</v>
      </c>
      <c r="D113" s="828"/>
      <c r="E113" s="828"/>
      <c r="F113" s="347"/>
      <c r="G113" s="239"/>
      <c r="H113" s="240"/>
      <c r="I113" s="240"/>
      <c r="J113" s="240"/>
      <c r="K113" s="240"/>
      <c r="L113" s="240"/>
      <c r="M113" s="240"/>
      <c r="N113" s="240"/>
      <c r="O113" s="240"/>
      <c r="P113" s="253">
        <f t="shared" ref="P113:P122" si="31">SUM(H113:O113)</f>
        <v>0</v>
      </c>
      <c r="Q113" s="249"/>
      <c r="R113" s="240"/>
      <c r="S113" s="240"/>
      <c r="T113" s="240"/>
      <c r="U113" s="240"/>
      <c r="V113" s="240"/>
      <c r="W113" s="240"/>
      <c r="X113" s="240"/>
      <c r="Y113" s="656">
        <f t="shared" ref="Y113:Y122" si="32">SUM(Q113:X113)</f>
        <v>0</v>
      </c>
    </row>
    <row r="114" spans="1:25" x14ac:dyDescent="0.2">
      <c r="A114" s="21"/>
      <c r="B114" s="825"/>
      <c r="C114" s="828"/>
      <c r="D114" s="828"/>
      <c r="E114" s="828"/>
      <c r="F114" s="346"/>
      <c r="G114" s="198"/>
      <c r="H114" s="25"/>
      <c r="I114" s="25"/>
      <c r="J114" s="25"/>
      <c r="K114" s="25"/>
      <c r="L114" s="25"/>
      <c r="M114" s="25"/>
      <c r="N114" s="25"/>
      <c r="O114" s="25"/>
      <c r="P114" s="254">
        <f t="shared" si="31"/>
        <v>0</v>
      </c>
      <c r="Q114" s="197"/>
      <c r="R114" s="25"/>
      <c r="S114" s="25"/>
      <c r="T114" s="25"/>
      <c r="U114" s="25"/>
      <c r="V114" s="25"/>
      <c r="W114" s="25"/>
      <c r="X114" s="25"/>
      <c r="Y114" s="530">
        <f t="shared" si="32"/>
        <v>0</v>
      </c>
    </row>
    <row r="115" spans="1:25" x14ac:dyDescent="0.2">
      <c r="A115" s="21"/>
      <c r="B115" s="825"/>
      <c r="C115" s="828"/>
      <c r="D115" s="828"/>
      <c r="E115" s="828"/>
      <c r="F115" s="346"/>
      <c r="G115" s="198"/>
      <c r="H115" s="25"/>
      <c r="I115" s="25"/>
      <c r="J115" s="25"/>
      <c r="K115" s="25"/>
      <c r="L115" s="25"/>
      <c r="M115" s="25"/>
      <c r="N115" s="25"/>
      <c r="O115" s="25"/>
      <c r="P115" s="254">
        <f t="shared" si="31"/>
        <v>0</v>
      </c>
      <c r="Q115" s="197"/>
      <c r="R115" s="25"/>
      <c r="S115" s="25"/>
      <c r="T115" s="25"/>
      <c r="U115" s="25"/>
      <c r="V115" s="25"/>
      <c r="W115" s="25"/>
      <c r="X115" s="25"/>
      <c r="Y115" s="530">
        <f t="shared" si="32"/>
        <v>0</v>
      </c>
    </row>
    <row r="116" spans="1:25" x14ac:dyDescent="0.2">
      <c r="A116" s="21"/>
      <c r="B116" s="825"/>
      <c r="C116" s="828"/>
      <c r="D116" s="828"/>
      <c r="E116" s="828"/>
      <c r="F116" s="346"/>
      <c r="G116" s="198"/>
      <c r="H116" s="25"/>
      <c r="I116" s="25"/>
      <c r="J116" s="25"/>
      <c r="K116" s="25"/>
      <c r="L116" s="25"/>
      <c r="M116" s="25"/>
      <c r="N116" s="25"/>
      <c r="O116" s="25"/>
      <c r="P116" s="254">
        <f t="shared" si="31"/>
        <v>0</v>
      </c>
      <c r="Q116" s="197"/>
      <c r="R116" s="25"/>
      <c r="S116" s="25"/>
      <c r="T116" s="25"/>
      <c r="U116" s="25"/>
      <c r="V116" s="25"/>
      <c r="W116" s="25"/>
      <c r="X116" s="25"/>
      <c r="Y116" s="530">
        <f t="shared" si="32"/>
        <v>0</v>
      </c>
    </row>
    <row r="117" spans="1:25" x14ac:dyDescent="0.2">
      <c r="A117" s="21"/>
      <c r="B117" s="825"/>
      <c r="C117" s="828"/>
      <c r="D117" s="828"/>
      <c r="E117" s="828"/>
      <c r="F117" s="346"/>
      <c r="G117" s="198"/>
      <c r="H117" s="25"/>
      <c r="I117" s="25"/>
      <c r="J117" s="25"/>
      <c r="K117" s="25"/>
      <c r="L117" s="25"/>
      <c r="M117" s="25"/>
      <c r="N117" s="25"/>
      <c r="O117" s="25"/>
      <c r="P117" s="254">
        <f t="shared" si="31"/>
        <v>0</v>
      </c>
      <c r="Q117" s="197"/>
      <c r="R117" s="25"/>
      <c r="S117" s="25"/>
      <c r="T117" s="25"/>
      <c r="U117" s="25"/>
      <c r="V117" s="25"/>
      <c r="W117" s="25"/>
      <c r="X117" s="25"/>
      <c r="Y117" s="530">
        <f t="shared" si="32"/>
        <v>0</v>
      </c>
    </row>
    <row r="118" spans="1:25" x14ac:dyDescent="0.2">
      <c r="A118" s="21"/>
      <c r="B118" s="825"/>
      <c r="C118" s="828"/>
      <c r="D118" s="828"/>
      <c r="E118" s="828"/>
      <c r="F118" s="346"/>
      <c r="G118" s="198"/>
      <c r="H118" s="25"/>
      <c r="I118" s="25"/>
      <c r="J118" s="25"/>
      <c r="K118" s="25"/>
      <c r="L118" s="25"/>
      <c r="M118" s="25"/>
      <c r="N118" s="25"/>
      <c r="O118" s="25"/>
      <c r="P118" s="254">
        <f t="shared" si="31"/>
        <v>0</v>
      </c>
      <c r="Q118" s="197"/>
      <c r="R118" s="25"/>
      <c r="S118" s="25"/>
      <c r="T118" s="25"/>
      <c r="U118" s="25"/>
      <c r="V118" s="25"/>
      <c r="W118" s="25"/>
      <c r="X118" s="25"/>
      <c r="Y118" s="530">
        <f t="shared" si="32"/>
        <v>0</v>
      </c>
    </row>
    <row r="119" spans="1:25" x14ac:dyDescent="0.2">
      <c r="A119" s="21"/>
      <c r="B119" s="825"/>
      <c r="C119" s="828"/>
      <c r="D119" s="828"/>
      <c r="E119" s="828"/>
      <c r="F119" s="346"/>
      <c r="G119" s="198"/>
      <c r="H119" s="25"/>
      <c r="I119" s="25"/>
      <c r="J119" s="25"/>
      <c r="K119" s="25"/>
      <c r="L119" s="25"/>
      <c r="M119" s="25"/>
      <c r="N119" s="25"/>
      <c r="O119" s="25"/>
      <c r="P119" s="254">
        <f t="shared" si="31"/>
        <v>0</v>
      </c>
      <c r="Q119" s="197"/>
      <c r="R119" s="25"/>
      <c r="S119" s="25"/>
      <c r="T119" s="25"/>
      <c r="U119" s="25"/>
      <c r="V119" s="25"/>
      <c r="W119" s="25"/>
      <c r="X119" s="25"/>
      <c r="Y119" s="530">
        <f t="shared" si="32"/>
        <v>0</v>
      </c>
    </row>
    <row r="120" spans="1:25" x14ac:dyDescent="0.2">
      <c r="A120" s="21"/>
      <c r="B120" s="825"/>
      <c r="C120" s="828"/>
      <c r="D120" s="828"/>
      <c r="E120" s="828"/>
      <c r="F120" s="346"/>
      <c r="G120" s="198"/>
      <c r="H120" s="25"/>
      <c r="I120" s="25"/>
      <c r="J120" s="25"/>
      <c r="K120" s="25"/>
      <c r="L120" s="25"/>
      <c r="M120" s="25"/>
      <c r="N120" s="25"/>
      <c r="O120" s="25"/>
      <c r="P120" s="254">
        <f t="shared" si="31"/>
        <v>0</v>
      </c>
      <c r="Q120" s="197"/>
      <c r="R120" s="25"/>
      <c r="S120" s="25"/>
      <c r="T120" s="25"/>
      <c r="U120" s="25"/>
      <c r="V120" s="25"/>
      <c r="W120" s="25"/>
      <c r="X120" s="25"/>
      <c r="Y120" s="530">
        <f t="shared" si="32"/>
        <v>0</v>
      </c>
    </row>
    <row r="121" spans="1:25" x14ac:dyDescent="0.2">
      <c r="A121" s="21"/>
      <c r="B121" s="825"/>
      <c r="C121" s="828"/>
      <c r="D121" s="828"/>
      <c r="E121" s="828"/>
      <c r="F121" s="346"/>
      <c r="G121" s="198"/>
      <c r="H121" s="25"/>
      <c r="I121" s="25"/>
      <c r="J121" s="25"/>
      <c r="K121" s="25"/>
      <c r="L121" s="25"/>
      <c r="M121" s="25"/>
      <c r="N121" s="25"/>
      <c r="O121" s="25"/>
      <c r="P121" s="254">
        <f t="shared" si="31"/>
        <v>0</v>
      </c>
      <c r="Q121" s="197"/>
      <c r="R121" s="25"/>
      <c r="S121" s="25"/>
      <c r="T121" s="25"/>
      <c r="U121" s="25"/>
      <c r="V121" s="25"/>
      <c r="W121" s="25"/>
      <c r="X121" s="25"/>
      <c r="Y121" s="530">
        <f t="shared" si="32"/>
        <v>0</v>
      </c>
    </row>
    <row r="122" spans="1:25" x14ac:dyDescent="0.2">
      <c r="A122" s="21"/>
      <c r="B122" s="826"/>
      <c r="C122" s="830"/>
      <c r="D122" s="830"/>
      <c r="E122" s="830"/>
      <c r="F122" s="346"/>
      <c r="G122" s="198"/>
      <c r="H122" s="25"/>
      <c r="I122" s="25"/>
      <c r="J122" s="25"/>
      <c r="K122" s="25"/>
      <c r="L122" s="25"/>
      <c r="M122" s="25"/>
      <c r="N122" s="25"/>
      <c r="O122" s="25"/>
      <c r="P122" s="254">
        <f t="shared" si="31"/>
        <v>0</v>
      </c>
      <c r="Q122" s="197"/>
      <c r="R122" s="25"/>
      <c r="S122" s="25"/>
      <c r="T122" s="25"/>
      <c r="U122" s="25"/>
      <c r="V122" s="25"/>
      <c r="W122" s="25"/>
      <c r="X122" s="25"/>
      <c r="Y122" s="530">
        <f t="shared" si="32"/>
        <v>0</v>
      </c>
    </row>
    <row r="123" spans="1:25" x14ac:dyDescent="0.2">
      <c r="A123" s="21"/>
      <c r="B123" s="819" t="s">
        <v>378</v>
      </c>
      <c r="C123" s="820"/>
      <c r="D123" s="820"/>
      <c r="E123" s="820"/>
      <c r="F123" s="820"/>
      <c r="G123" s="821"/>
      <c r="H123" s="245">
        <f t="shared" ref="H123:P123" si="33">SUM(H113:H122)</f>
        <v>0</v>
      </c>
      <c r="I123" s="245">
        <f t="shared" si="33"/>
        <v>0</v>
      </c>
      <c r="J123" s="245">
        <f t="shared" si="33"/>
        <v>0</v>
      </c>
      <c r="K123" s="245">
        <f t="shared" si="33"/>
        <v>0</v>
      </c>
      <c r="L123" s="245">
        <f t="shared" si="33"/>
        <v>0</v>
      </c>
      <c r="M123" s="245">
        <f t="shared" si="33"/>
        <v>0</v>
      </c>
      <c r="N123" s="245">
        <f t="shared" si="33"/>
        <v>0</v>
      </c>
      <c r="O123" s="245">
        <f t="shared" si="33"/>
        <v>0</v>
      </c>
      <c r="P123" s="255">
        <f t="shared" si="33"/>
        <v>0</v>
      </c>
      <c r="Q123" s="250">
        <f t="shared" ref="Q123:Y123" si="34">SUM(Q113:Q122)</f>
        <v>0</v>
      </c>
      <c r="R123" s="245">
        <f t="shared" si="34"/>
        <v>0</v>
      </c>
      <c r="S123" s="245">
        <f t="shared" si="34"/>
        <v>0</v>
      </c>
      <c r="T123" s="245">
        <f t="shared" si="34"/>
        <v>0</v>
      </c>
      <c r="U123" s="245">
        <f t="shared" si="34"/>
        <v>0</v>
      </c>
      <c r="V123" s="245">
        <f t="shared" si="34"/>
        <v>0</v>
      </c>
      <c r="W123" s="245">
        <f t="shared" si="34"/>
        <v>0</v>
      </c>
      <c r="X123" s="245">
        <f t="shared" si="34"/>
        <v>0</v>
      </c>
      <c r="Y123" s="657">
        <f t="shared" si="34"/>
        <v>0</v>
      </c>
    </row>
    <row r="124" spans="1:25" x14ac:dyDescent="0.2">
      <c r="A124" s="21"/>
      <c r="B124" s="825" t="s">
        <v>636</v>
      </c>
      <c r="C124" s="827" t="s">
        <v>439</v>
      </c>
      <c r="D124" s="828"/>
      <c r="E124" s="828"/>
      <c r="F124" s="347"/>
      <c r="G124" s="239"/>
      <c r="H124" s="240"/>
      <c r="I124" s="240"/>
      <c r="J124" s="240"/>
      <c r="K124" s="240"/>
      <c r="L124" s="240"/>
      <c r="M124" s="240"/>
      <c r="N124" s="240"/>
      <c r="O124" s="240"/>
      <c r="P124" s="253">
        <f t="shared" ref="P124:P133" si="35">SUM(H124:O124)</f>
        <v>0</v>
      </c>
      <c r="Q124" s="249"/>
      <c r="R124" s="240"/>
      <c r="S124" s="240"/>
      <c r="T124" s="240"/>
      <c r="U124" s="240"/>
      <c r="V124" s="240"/>
      <c r="W124" s="240"/>
      <c r="X124" s="240"/>
      <c r="Y124" s="656">
        <f t="shared" ref="Y124:Y133" si="36">SUM(Q124:X124)</f>
        <v>0</v>
      </c>
    </row>
    <row r="125" spans="1:25" x14ac:dyDescent="0.2">
      <c r="A125" s="21"/>
      <c r="B125" s="825"/>
      <c r="C125" s="827"/>
      <c r="D125" s="828"/>
      <c r="E125" s="828"/>
      <c r="F125" s="346"/>
      <c r="G125" s="198"/>
      <c r="H125" s="25"/>
      <c r="I125" s="25"/>
      <c r="J125" s="25"/>
      <c r="K125" s="25"/>
      <c r="L125" s="25"/>
      <c r="M125" s="25"/>
      <c r="N125" s="25"/>
      <c r="O125" s="25"/>
      <c r="P125" s="254">
        <f t="shared" si="35"/>
        <v>0</v>
      </c>
      <c r="Q125" s="197"/>
      <c r="R125" s="25"/>
      <c r="S125" s="25"/>
      <c r="T125" s="25"/>
      <c r="U125" s="25"/>
      <c r="V125" s="25"/>
      <c r="W125" s="25"/>
      <c r="X125" s="25"/>
      <c r="Y125" s="530">
        <f t="shared" si="36"/>
        <v>0</v>
      </c>
    </row>
    <row r="126" spans="1:25" x14ac:dyDescent="0.2">
      <c r="A126" s="21"/>
      <c r="B126" s="825"/>
      <c r="C126" s="827"/>
      <c r="D126" s="828"/>
      <c r="E126" s="828"/>
      <c r="F126" s="346"/>
      <c r="G126" s="198"/>
      <c r="H126" s="25"/>
      <c r="I126" s="25"/>
      <c r="J126" s="25"/>
      <c r="K126" s="25"/>
      <c r="L126" s="25"/>
      <c r="M126" s="25"/>
      <c r="N126" s="25"/>
      <c r="O126" s="25"/>
      <c r="P126" s="254">
        <f t="shared" si="35"/>
        <v>0</v>
      </c>
      <c r="Q126" s="197"/>
      <c r="R126" s="25"/>
      <c r="S126" s="25"/>
      <c r="T126" s="25"/>
      <c r="U126" s="25"/>
      <c r="V126" s="25"/>
      <c r="W126" s="25"/>
      <c r="X126" s="25"/>
      <c r="Y126" s="530">
        <f t="shared" si="36"/>
        <v>0</v>
      </c>
    </row>
    <row r="127" spans="1:25" x14ac:dyDescent="0.2">
      <c r="A127" s="21"/>
      <c r="B127" s="825"/>
      <c r="C127" s="827"/>
      <c r="D127" s="828"/>
      <c r="E127" s="828"/>
      <c r="F127" s="346"/>
      <c r="G127" s="198"/>
      <c r="H127" s="25"/>
      <c r="I127" s="25"/>
      <c r="J127" s="25"/>
      <c r="K127" s="25"/>
      <c r="L127" s="25"/>
      <c r="M127" s="25"/>
      <c r="N127" s="25"/>
      <c r="O127" s="25"/>
      <c r="P127" s="254">
        <f t="shared" si="35"/>
        <v>0</v>
      </c>
      <c r="Q127" s="197"/>
      <c r="R127" s="25"/>
      <c r="S127" s="25"/>
      <c r="T127" s="25"/>
      <c r="U127" s="25"/>
      <c r="V127" s="25"/>
      <c r="W127" s="25"/>
      <c r="X127" s="25"/>
      <c r="Y127" s="530">
        <f t="shared" si="36"/>
        <v>0</v>
      </c>
    </row>
    <row r="128" spans="1:25" x14ac:dyDescent="0.2">
      <c r="A128" s="21"/>
      <c r="B128" s="825"/>
      <c r="C128" s="827"/>
      <c r="D128" s="828"/>
      <c r="E128" s="828"/>
      <c r="F128" s="346"/>
      <c r="G128" s="198"/>
      <c r="H128" s="25"/>
      <c r="I128" s="25"/>
      <c r="J128" s="25"/>
      <c r="K128" s="25"/>
      <c r="L128" s="25"/>
      <c r="M128" s="25"/>
      <c r="N128" s="25"/>
      <c r="O128" s="25"/>
      <c r="P128" s="254">
        <f t="shared" si="35"/>
        <v>0</v>
      </c>
      <c r="Q128" s="197"/>
      <c r="R128" s="25"/>
      <c r="S128" s="25"/>
      <c r="T128" s="25"/>
      <c r="U128" s="25"/>
      <c r="V128" s="25"/>
      <c r="W128" s="25"/>
      <c r="X128" s="25"/>
      <c r="Y128" s="530">
        <f t="shared" si="36"/>
        <v>0</v>
      </c>
    </row>
    <row r="129" spans="1:25" x14ac:dyDescent="0.2">
      <c r="A129" s="21"/>
      <c r="B129" s="825"/>
      <c r="C129" s="831" t="s">
        <v>440</v>
      </c>
      <c r="D129" s="832"/>
      <c r="E129" s="832"/>
      <c r="F129" s="346"/>
      <c r="G129" s="198"/>
      <c r="H129" s="25"/>
      <c r="I129" s="25"/>
      <c r="J129" s="25"/>
      <c r="K129" s="25"/>
      <c r="L129" s="25"/>
      <c r="M129" s="25"/>
      <c r="N129" s="25"/>
      <c r="O129" s="25"/>
      <c r="P129" s="254">
        <f t="shared" si="35"/>
        <v>0</v>
      </c>
      <c r="Q129" s="197"/>
      <c r="R129" s="25"/>
      <c r="S129" s="25"/>
      <c r="T129" s="25"/>
      <c r="U129" s="25"/>
      <c r="V129" s="25"/>
      <c r="W129" s="25"/>
      <c r="X129" s="25"/>
      <c r="Y129" s="530">
        <f t="shared" si="36"/>
        <v>0</v>
      </c>
    </row>
    <row r="130" spans="1:25" x14ac:dyDescent="0.2">
      <c r="A130" s="21"/>
      <c r="B130" s="825"/>
      <c r="C130" s="827"/>
      <c r="D130" s="828"/>
      <c r="E130" s="828"/>
      <c r="F130" s="346"/>
      <c r="G130" s="198"/>
      <c r="H130" s="25"/>
      <c r="I130" s="25"/>
      <c r="J130" s="25"/>
      <c r="K130" s="25"/>
      <c r="L130" s="25"/>
      <c r="M130" s="25"/>
      <c r="N130" s="25"/>
      <c r="O130" s="25"/>
      <c r="P130" s="254">
        <f t="shared" si="35"/>
        <v>0</v>
      </c>
      <c r="Q130" s="197"/>
      <c r="R130" s="25"/>
      <c r="S130" s="25"/>
      <c r="T130" s="25"/>
      <c r="U130" s="25"/>
      <c r="V130" s="25"/>
      <c r="W130" s="25"/>
      <c r="X130" s="25"/>
      <c r="Y130" s="530">
        <f t="shared" si="36"/>
        <v>0</v>
      </c>
    </row>
    <row r="131" spans="1:25" x14ac:dyDescent="0.2">
      <c r="A131" s="21"/>
      <c r="B131" s="825"/>
      <c r="C131" s="827"/>
      <c r="D131" s="828"/>
      <c r="E131" s="828"/>
      <c r="F131" s="346"/>
      <c r="G131" s="198"/>
      <c r="H131" s="25"/>
      <c r="I131" s="25"/>
      <c r="J131" s="25"/>
      <c r="K131" s="25"/>
      <c r="L131" s="25"/>
      <c r="M131" s="25"/>
      <c r="N131" s="25"/>
      <c r="O131" s="25"/>
      <c r="P131" s="254">
        <f t="shared" si="35"/>
        <v>0</v>
      </c>
      <c r="Q131" s="197"/>
      <c r="R131" s="25"/>
      <c r="S131" s="25"/>
      <c r="T131" s="25"/>
      <c r="U131" s="25"/>
      <c r="V131" s="25"/>
      <c r="W131" s="25"/>
      <c r="X131" s="25"/>
      <c r="Y131" s="530">
        <f t="shared" si="36"/>
        <v>0</v>
      </c>
    </row>
    <row r="132" spans="1:25" x14ac:dyDescent="0.2">
      <c r="A132" s="21"/>
      <c r="B132" s="825"/>
      <c r="C132" s="827"/>
      <c r="D132" s="828"/>
      <c r="E132" s="828"/>
      <c r="F132" s="346"/>
      <c r="G132" s="198"/>
      <c r="H132" s="25"/>
      <c r="I132" s="25"/>
      <c r="J132" s="25"/>
      <c r="K132" s="25"/>
      <c r="L132" s="25"/>
      <c r="M132" s="25"/>
      <c r="N132" s="25"/>
      <c r="O132" s="25"/>
      <c r="P132" s="254">
        <f t="shared" si="35"/>
        <v>0</v>
      </c>
      <c r="Q132" s="197"/>
      <c r="R132" s="25"/>
      <c r="S132" s="25"/>
      <c r="T132" s="25"/>
      <c r="U132" s="25"/>
      <c r="V132" s="25"/>
      <c r="W132" s="25"/>
      <c r="X132" s="25"/>
      <c r="Y132" s="530">
        <f t="shared" si="36"/>
        <v>0</v>
      </c>
    </row>
    <row r="133" spans="1:25" x14ac:dyDescent="0.2">
      <c r="A133" s="21"/>
      <c r="B133" s="826"/>
      <c r="C133" s="829"/>
      <c r="D133" s="830"/>
      <c r="E133" s="830"/>
      <c r="F133" s="346"/>
      <c r="G133" s="198"/>
      <c r="H133" s="25"/>
      <c r="I133" s="25"/>
      <c r="J133" s="25"/>
      <c r="K133" s="25"/>
      <c r="L133" s="25"/>
      <c r="M133" s="25"/>
      <c r="N133" s="25"/>
      <c r="O133" s="25"/>
      <c r="P133" s="254">
        <f t="shared" si="35"/>
        <v>0</v>
      </c>
      <c r="Q133" s="197"/>
      <c r="R133" s="25"/>
      <c r="S133" s="25"/>
      <c r="T133" s="25"/>
      <c r="U133" s="25"/>
      <c r="V133" s="25"/>
      <c r="W133" s="25"/>
      <c r="X133" s="25"/>
      <c r="Y133" s="530">
        <f t="shared" si="36"/>
        <v>0</v>
      </c>
    </row>
    <row r="134" spans="1:25" ht="13.5" thickBot="1" x14ac:dyDescent="0.25">
      <c r="A134" s="21"/>
      <c r="B134" s="822" t="s">
        <v>378</v>
      </c>
      <c r="C134" s="823"/>
      <c r="D134" s="823"/>
      <c r="E134" s="823"/>
      <c r="F134" s="823"/>
      <c r="G134" s="824"/>
      <c r="H134" s="244">
        <f t="shared" ref="H134:P134" si="37">SUM(H124:H133)</f>
        <v>0</v>
      </c>
      <c r="I134" s="244">
        <f t="shared" si="37"/>
        <v>0</v>
      </c>
      <c r="J134" s="244">
        <f t="shared" si="37"/>
        <v>0</v>
      </c>
      <c r="K134" s="244">
        <f t="shared" si="37"/>
        <v>0</v>
      </c>
      <c r="L134" s="244">
        <f t="shared" si="37"/>
        <v>0</v>
      </c>
      <c r="M134" s="244">
        <f t="shared" si="37"/>
        <v>0</v>
      </c>
      <c r="N134" s="244">
        <f t="shared" si="37"/>
        <v>0</v>
      </c>
      <c r="O134" s="244">
        <f t="shared" si="37"/>
        <v>0</v>
      </c>
      <c r="P134" s="256">
        <f t="shared" si="37"/>
        <v>0</v>
      </c>
      <c r="Q134" s="251">
        <f t="shared" ref="Q134:Y134" si="38">SUM(Q124:Q133)</f>
        <v>0</v>
      </c>
      <c r="R134" s="244">
        <f t="shared" si="38"/>
        <v>0</v>
      </c>
      <c r="S134" s="244">
        <f t="shared" si="38"/>
        <v>0</v>
      </c>
      <c r="T134" s="244">
        <f t="shared" si="38"/>
        <v>0</v>
      </c>
      <c r="U134" s="244">
        <f t="shared" si="38"/>
        <v>0</v>
      </c>
      <c r="V134" s="244">
        <f t="shared" si="38"/>
        <v>0</v>
      </c>
      <c r="W134" s="244">
        <f t="shared" si="38"/>
        <v>0</v>
      </c>
      <c r="X134" s="244">
        <f t="shared" si="38"/>
        <v>0</v>
      </c>
      <c r="Y134" s="659">
        <f t="shared" si="38"/>
        <v>0</v>
      </c>
    </row>
    <row r="135" spans="1:25" ht="13.5" thickTop="1" x14ac:dyDescent="0.2">
      <c r="A135" s="21"/>
      <c r="B135" s="825" t="s">
        <v>620</v>
      </c>
      <c r="C135" s="857" t="s">
        <v>383</v>
      </c>
      <c r="D135" s="858"/>
      <c r="E135" s="858"/>
      <c r="F135" s="349"/>
      <c r="G135" s="239"/>
      <c r="H135" s="222"/>
      <c r="I135" s="222"/>
      <c r="J135" s="222"/>
      <c r="K135" s="222"/>
      <c r="L135" s="222"/>
      <c r="M135" s="222"/>
      <c r="N135" s="222"/>
      <c r="O135" s="222"/>
      <c r="P135" s="253">
        <f t="shared" ref="P135:P144" si="39">SUM(H135:O135)</f>
        <v>0</v>
      </c>
      <c r="Q135" s="242"/>
      <c r="R135" s="222"/>
      <c r="S135" s="222"/>
      <c r="T135" s="222"/>
      <c r="U135" s="222"/>
      <c r="V135" s="222"/>
      <c r="W135" s="222"/>
      <c r="X135" s="222"/>
      <c r="Y135" s="656">
        <f t="shared" ref="Y135:Y144" si="40">SUM(Q135:X135)</f>
        <v>0</v>
      </c>
    </row>
    <row r="136" spans="1:25" x14ac:dyDescent="0.2">
      <c r="A136" s="21"/>
      <c r="B136" s="825"/>
      <c r="C136" s="827"/>
      <c r="D136" s="828"/>
      <c r="E136" s="828"/>
      <c r="F136" s="346"/>
      <c r="G136" s="198"/>
      <c r="H136" s="93"/>
      <c r="I136" s="93"/>
      <c r="J136" s="93"/>
      <c r="K136" s="93"/>
      <c r="L136" s="93"/>
      <c r="M136" s="93"/>
      <c r="N136" s="93"/>
      <c r="O136" s="93"/>
      <c r="P136" s="254">
        <f t="shared" si="39"/>
        <v>0</v>
      </c>
      <c r="Q136" s="176"/>
      <c r="R136" s="93"/>
      <c r="S136" s="93"/>
      <c r="T136" s="93"/>
      <c r="U136" s="93"/>
      <c r="V136" s="93"/>
      <c r="W136" s="93"/>
      <c r="X136" s="93"/>
      <c r="Y136" s="530">
        <f t="shared" si="40"/>
        <v>0</v>
      </c>
    </row>
    <row r="137" spans="1:25" x14ac:dyDescent="0.2">
      <c r="A137" s="21"/>
      <c r="B137" s="825"/>
      <c r="C137" s="827"/>
      <c r="D137" s="828"/>
      <c r="E137" s="828"/>
      <c r="F137" s="346"/>
      <c r="G137" s="198"/>
      <c r="H137" s="93"/>
      <c r="I137" s="93"/>
      <c r="J137" s="93"/>
      <c r="K137" s="93"/>
      <c r="L137" s="93"/>
      <c r="M137" s="93"/>
      <c r="N137" s="93"/>
      <c r="O137" s="93"/>
      <c r="P137" s="254">
        <f t="shared" si="39"/>
        <v>0</v>
      </c>
      <c r="Q137" s="176"/>
      <c r="R137" s="93"/>
      <c r="S137" s="93"/>
      <c r="T137" s="93"/>
      <c r="U137" s="93"/>
      <c r="V137" s="93"/>
      <c r="W137" s="93"/>
      <c r="X137" s="93"/>
      <c r="Y137" s="530">
        <f t="shared" si="40"/>
        <v>0</v>
      </c>
    </row>
    <row r="138" spans="1:25" x14ac:dyDescent="0.2">
      <c r="A138" s="21"/>
      <c r="B138" s="825"/>
      <c r="C138" s="827"/>
      <c r="D138" s="828"/>
      <c r="E138" s="828"/>
      <c r="F138" s="346"/>
      <c r="G138" s="198"/>
      <c r="H138" s="93"/>
      <c r="I138" s="93"/>
      <c r="J138" s="93"/>
      <c r="K138" s="93"/>
      <c r="L138" s="93"/>
      <c r="M138" s="93"/>
      <c r="N138" s="93"/>
      <c r="O138" s="93"/>
      <c r="P138" s="254">
        <f t="shared" si="39"/>
        <v>0</v>
      </c>
      <c r="Q138" s="176"/>
      <c r="R138" s="93"/>
      <c r="S138" s="93"/>
      <c r="T138" s="93"/>
      <c r="U138" s="93"/>
      <c r="V138" s="93"/>
      <c r="W138" s="93"/>
      <c r="X138" s="93"/>
      <c r="Y138" s="530">
        <f t="shared" si="40"/>
        <v>0</v>
      </c>
    </row>
    <row r="139" spans="1:25" x14ac:dyDescent="0.2">
      <c r="A139" s="21"/>
      <c r="B139" s="825"/>
      <c r="C139" s="827"/>
      <c r="D139" s="828"/>
      <c r="E139" s="828"/>
      <c r="F139" s="346"/>
      <c r="G139" s="198"/>
      <c r="H139" s="93"/>
      <c r="I139" s="93"/>
      <c r="J139" s="93"/>
      <c r="K139" s="93"/>
      <c r="L139" s="93"/>
      <c r="M139" s="93"/>
      <c r="N139" s="93"/>
      <c r="O139" s="93"/>
      <c r="P139" s="254">
        <f t="shared" si="39"/>
        <v>0</v>
      </c>
      <c r="Q139" s="176"/>
      <c r="R139" s="93"/>
      <c r="S139" s="93"/>
      <c r="T139" s="93"/>
      <c r="U139" s="93"/>
      <c r="V139" s="93"/>
      <c r="W139" s="93"/>
      <c r="X139" s="93"/>
      <c r="Y139" s="530">
        <f t="shared" si="40"/>
        <v>0</v>
      </c>
    </row>
    <row r="140" spans="1:25" x14ac:dyDescent="0.2">
      <c r="A140" s="21"/>
      <c r="B140" s="825"/>
      <c r="C140" s="831" t="s">
        <v>384</v>
      </c>
      <c r="D140" s="832"/>
      <c r="E140" s="832"/>
      <c r="F140" s="346"/>
      <c r="G140" s="198"/>
      <c r="H140" s="93"/>
      <c r="I140" s="93"/>
      <c r="J140" s="93"/>
      <c r="K140" s="93"/>
      <c r="L140" s="93"/>
      <c r="M140" s="93"/>
      <c r="N140" s="93"/>
      <c r="O140" s="93"/>
      <c r="P140" s="254">
        <f t="shared" si="39"/>
        <v>0</v>
      </c>
      <c r="Q140" s="176"/>
      <c r="R140" s="93"/>
      <c r="S140" s="93"/>
      <c r="T140" s="93"/>
      <c r="U140" s="93"/>
      <c r="V140" s="93"/>
      <c r="W140" s="93"/>
      <c r="X140" s="93"/>
      <c r="Y140" s="530">
        <f t="shared" si="40"/>
        <v>0</v>
      </c>
    </row>
    <row r="141" spans="1:25" x14ac:dyDescent="0.2">
      <c r="A141" s="21"/>
      <c r="B141" s="825"/>
      <c r="C141" s="827"/>
      <c r="D141" s="828"/>
      <c r="E141" s="828"/>
      <c r="F141" s="346"/>
      <c r="G141" s="198"/>
      <c r="H141" s="93"/>
      <c r="I141" s="93"/>
      <c r="J141" s="93"/>
      <c r="K141" s="93"/>
      <c r="L141" s="93"/>
      <c r="M141" s="93"/>
      <c r="N141" s="93"/>
      <c r="O141" s="93"/>
      <c r="P141" s="254">
        <f t="shared" si="39"/>
        <v>0</v>
      </c>
      <c r="Q141" s="176"/>
      <c r="R141" s="93"/>
      <c r="S141" s="93"/>
      <c r="T141" s="93"/>
      <c r="U141" s="93"/>
      <c r="V141" s="93"/>
      <c r="W141" s="93"/>
      <c r="X141" s="93"/>
      <c r="Y141" s="530">
        <f t="shared" si="40"/>
        <v>0</v>
      </c>
    </row>
    <row r="142" spans="1:25" x14ac:dyDescent="0.2">
      <c r="A142" s="21"/>
      <c r="B142" s="825"/>
      <c r="C142" s="827"/>
      <c r="D142" s="828"/>
      <c r="E142" s="828"/>
      <c r="F142" s="346"/>
      <c r="G142" s="198"/>
      <c r="H142" s="93"/>
      <c r="I142" s="93"/>
      <c r="J142" s="93"/>
      <c r="K142" s="93"/>
      <c r="L142" s="93"/>
      <c r="M142" s="93"/>
      <c r="N142" s="93"/>
      <c r="O142" s="93"/>
      <c r="P142" s="254">
        <f t="shared" si="39"/>
        <v>0</v>
      </c>
      <c r="Q142" s="176"/>
      <c r="R142" s="93"/>
      <c r="S142" s="93"/>
      <c r="T142" s="93"/>
      <c r="U142" s="93"/>
      <c r="V142" s="93"/>
      <c r="W142" s="93"/>
      <c r="X142" s="93"/>
      <c r="Y142" s="530">
        <f t="shared" si="40"/>
        <v>0</v>
      </c>
    </row>
    <row r="143" spans="1:25" x14ac:dyDescent="0.2">
      <c r="A143" s="21"/>
      <c r="B143" s="825"/>
      <c r="C143" s="827"/>
      <c r="D143" s="828"/>
      <c r="E143" s="828"/>
      <c r="F143" s="346"/>
      <c r="G143" s="198"/>
      <c r="H143" s="93"/>
      <c r="I143" s="93"/>
      <c r="J143" s="93"/>
      <c r="K143" s="93"/>
      <c r="L143" s="93"/>
      <c r="M143" s="93"/>
      <c r="N143" s="93"/>
      <c r="O143" s="93"/>
      <c r="P143" s="254">
        <f t="shared" si="39"/>
        <v>0</v>
      </c>
      <c r="Q143" s="176"/>
      <c r="R143" s="93"/>
      <c r="S143" s="93"/>
      <c r="T143" s="93"/>
      <c r="U143" s="93"/>
      <c r="V143" s="93"/>
      <c r="W143" s="93"/>
      <c r="X143" s="93"/>
      <c r="Y143" s="530">
        <f t="shared" si="40"/>
        <v>0</v>
      </c>
    </row>
    <row r="144" spans="1:25" x14ac:dyDescent="0.2">
      <c r="A144" s="21"/>
      <c r="B144" s="826"/>
      <c r="C144" s="829"/>
      <c r="D144" s="830"/>
      <c r="E144" s="830"/>
      <c r="F144" s="346"/>
      <c r="G144" s="198"/>
      <c r="H144" s="93"/>
      <c r="I144" s="93"/>
      <c r="J144" s="93"/>
      <c r="K144" s="93"/>
      <c r="L144" s="93"/>
      <c r="M144" s="93"/>
      <c r="N144" s="93"/>
      <c r="O144" s="93"/>
      <c r="P144" s="254">
        <f t="shared" si="39"/>
        <v>0</v>
      </c>
      <c r="Q144" s="176"/>
      <c r="R144" s="93"/>
      <c r="S144" s="93"/>
      <c r="T144" s="93"/>
      <c r="U144" s="93"/>
      <c r="V144" s="93"/>
      <c r="W144" s="93"/>
      <c r="X144" s="93"/>
      <c r="Y144" s="530">
        <f t="shared" si="40"/>
        <v>0</v>
      </c>
    </row>
    <row r="145" spans="1:25" ht="13.5" thickBot="1" x14ac:dyDescent="0.25">
      <c r="A145" s="21"/>
      <c r="B145" s="822" t="s">
        <v>378</v>
      </c>
      <c r="C145" s="823"/>
      <c r="D145" s="823"/>
      <c r="E145" s="823"/>
      <c r="F145" s="823"/>
      <c r="G145" s="824"/>
      <c r="H145" s="244">
        <f t="shared" ref="H145:P145" si="41">SUM(H135:H144)</f>
        <v>0</v>
      </c>
      <c r="I145" s="244">
        <f t="shared" si="41"/>
        <v>0</v>
      </c>
      <c r="J145" s="244">
        <f t="shared" si="41"/>
        <v>0</v>
      </c>
      <c r="K145" s="244">
        <f t="shared" si="41"/>
        <v>0</v>
      </c>
      <c r="L145" s="244">
        <f t="shared" si="41"/>
        <v>0</v>
      </c>
      <c r="M145" s="244">
        <f t="shared" si="41"/>
        <v>0</v>
      </c>
      <c r="N145" s="244">
        <f t="shared" si="41"/>
        <v>0</v>
      </c>
      <c r="O145" s="244">
        <f t="shared" si="41"/>
        <v>0</v>
      </c>
      <c r="P145" s="256">
        <f t="shared" si="41"/>
        <v>0</v>
      </c>
      <c r="Q145" s="251">
        <f t="shared" ref="Q145:Y145" si="42">SUM(Q135:Q144)</f>
        <v>0</v>
      </c>
      <c r="R145" s="244">
        <f t="shared" si="42"/>
        <v>0</v>
      </c>
      <c r="S145" s="244">
        <f t="shared" si="42"/>
        <v>0</v>
      </c>
      <c r="T145" s="244">
        <f t="shared" si="42"/>
        <v>0</v>
      </c>
      <c r="U145" s="244">
        <f t="shared" si="42"/>
        <v>0</v>
      </c>
      <c r="V145" s="244">
        <f t="shared" si="42"/>
        <v>0</v>
      </c>
      <c r="W145" s="244">
        <f t="shared" si="42"/>
        <v>0</v>
      </c>
      <c r="X145" s="244">
        <f t="shared" si="42"/>
        <v>0</v>
      </c>
      <c r="Y145" s="659">
        <f t="shared" si="42"/>
        <v>0</v>
      </c>
    </row>
    <row r="146" spans="1:25" ht="13.5" thickTop="1" x14ac:dyDescent="0.2">
      <c r="A146" s="21"/>
      <c r="B146" s="825" t="s">
        <v>594</v>
      </c>
      <c r="C146" s="827" t="s">
        <v>387</v>
      </c>
      <c r="D146" s="828"/>
      <c r="E146" s="828"/>
      <c r="F146" s="349"/>
      <c r="G146" s="239"/>
      <c r="H146" s="240"/>
      <c r="I146" s="240"/>
      <c r="J146" s="240"/>
      <c r="K146" s="240"/>
      <c r="L146" s="240"/>
      <c r="M146" s="240"/>
      <c r="N146" s="240"/>
      <c r="O146" s="240"/>
      <c r="P146" s="253">
        <f t="shared" ref="P146:P155" si="43">SUM(H146:O146)</f>
        <v>0</v>
      </c>
      <c r="Q146" s="249"/>
      <c r="R146" s="240"/>
      <c r="S146" s="240"/>
      <c r="T146" s="240"/>
      <c r="U146" s="240"/>
      <c r="V146" s="240"/>
      <c r="W146" s="240"/>
      <c r="X146" s="240"/>
      <c r="Y146" s="656">
        <f t="shared" ref="Y146:Y155" si="44">SUM(Q146:X146)</f>
        <v>0</v>
      </c>
    </row>
    <row r="147" spans="1:25" x14ac:dyDescent="0.2">
      <c r="A147" s="21"/>
      <c r="B147" s="825"/>
      <c r="C147" s="827"/>
      <c r="D147" s="828"/>
      <c r="E147" s="828"/>
      <c r="F147" s="346"/>
      <c r="G147" s="198"/>
      <c r="H147" s="25"/>
      <c r="I147" s="25"/>
      <c r="J147" s="25"/>
      <c r="K147" s="25"/>
      <c r="L147" s="25"/>
      <c r="M147" s="25"/>
      <c r="N147" s="25"/>
      <c r="O147" s="25"/>
      <c r="P147" s="254">
        <f t="shared" si="43"/>
        <v>0</v>
      </c>
      <c r="Q147" s="197"/>
      <c r="R147" s="25"/>
      <c r="S147" s="25"/>
      <c r="T147" s="25"/>
      <c r="U147" s="25"/>
      <c r="V147" s="25"/>
      <c r="W147" s="25"/>
      <c r="X147" s="25"/>
      <c r="Y147" s="530">
        <f t="shared" si="44"/>
        <v>0</v>
      </c>
    </row>
    <row r="148" spans="1:25" x14ac:dyDescent="0.2">
      <c r="A148" s="21"/>
      <c r="B148" s="825"/>
      <c r="C148" s="827"/>
      <c r="D148" s="828"/>
      <c r="E148" s="828"/>
      <c r="F148" s="346"/>
      <c r="G148" s="198"/>
      <c r="H148" s="25"/>
      <c r="I148" s="25"/>
      <c r="J148" s="25"/>
      <c r="K148" s="25"/>
      <c r="L148" s="25"/>
      <c r="M148" s="25"/>
      <c r="N148" s="25"/>
      <c r="O148" s="25"/>
      <c r="P148" s="254">
        <f t="shared" si="43"/>
        <v>0</v>
      </c>
      <c r="Q148" s="197"/>
      <c r="R148" s="25"/>
      <c r="S148" s="25"/>
      <c r="T148" s="25"/>
      <c r="U148" s="25"/>
      <c r="V148" s="25"/>
      <c r="W148" s="25"/>
      <c r="X148" s="25"/>
      <c r="Y148" s="530">
        <f t="shared" si="44"/>
        <v>0</v>
      </c>
    </row>
    <row r="149" spans="1:25" x14ac:dyDescent="0.2">
      <c r="A149" s="21"/>
      <c r="B149" s="825"/>
      <c r="C149" s="827"/>
      <c r="D149" s="828"/>
      <c r="E149" s="828"/>
      <c r="F149" s="346"/>
      <c r="G149" s="198"/>
      <c r="H149" s="25"/>
      <c r="I149" s="25"/>
      <c r="J149" s="25"/>
      <c r="K149" s="25"/>
      <c r="L149" s="25"/>
      <c r="M149" s="25"/>
      <c r="N149" s="25"/>
      <c r="O149" s="25"/>
      <c r="P149" s="254">
        <f t="shared" si="43"/>
        <v>0</v>
      </c>
      <c r="Q149" s="197"/>
      <c r="R149" s="25"/>
      <c r="S149" s="25"/>
      <c r="T149" s="25"/>
      <c r="U149" s="25"/>
      <c r="V149" s="25"/>
      <c r="W149" s="25"/>
      <c r="X149" s="25"/>
      <c r="Y149" s="530">
        <f t="shared" si="44"/>
        <v>0</v>
      </c>
    </row>
    <row r="150" spans="1:25" x14ac:dyDescent="0.2">
      <c r="A150" s="21"/>
      <c r="B150" s="825"/>
      <c r="C150" s="827"/>
      <c r="D150" s="828"/>
      <c r="E150" s="828"/>
      <c r="F150" s="346"/>
      <c r="G150" s="198"/>
      <c r="H150" s="25"/>
      <c r="I150" s="25"/>
      <c r="J150" s="25"/>
      <c r="K150" s="25"/>
      <c r="L150" s="25"/>
      <c r="M150" s="25"/>
      <c r="N150" s="25"/>
      <c r="O150" s="25"/>
      <c r="P150" s="254">
        <f t="shared" si="43"/>
        <v>0</v>
      </c>
      <c r="Q150" s="197"/>
      <c r="R150" s="25"/>
      <c r="S150" s="25"/>
      <c r="T150" s="25"/>
      <c r="U150" s="25"/>
      <c r="V150" s="25"/>
      <c r="W150" s="25"/>
      <c r="X150" s="25"/>
      <c r="Y150" s="530">
        <f t="shared" si="44"/>
        <v>0</v>
      </c>
    </row>
    <row r="151" spans="1:25" x14ac:dyDescent="0.2">
      <c r="A151" s="21"/>
      <c r="B151" s="825"/>
      <c r="C151" s="831" t="s">
        <v>388</v>
      </c>
      <c r="D151" s="832"/>
      <c r="E151" s="832"/>
      <c r="F151" s="346"/>
      <c r="G151" s="198"/>
      <c r="H151" s="25"/>
      <c r="I151" s="25"/>
      <c r="J151" s="25"/>
      <c r="K151" s="25"/>
      <c r="L151" s="25"/>
      <c r="M151" s="25"/>
      <c r="N151" s="25"/>
      <c r="O151" s="25"/>
      <c r="P151" s="254">
        <f t="shared" si="43"/>
        <v>0</v>
      </c>
      <c r="Q151" s="197"/>
      <c r="R151" s="25"/>
      <c r="S151" s="25"/>
      <c r="T151" s="25"/>
      <c r="U151" s="25"/>
      <c r="V151" s="25"/>
      <c r="W151" s="25"/>
      <c r="X151" s="25"/>
      <c r="Y151" s="530">
        <f t="shared" si="44"/>
        <v>0</v>
      </c>
    </row>
    <row r="152" spans="1:25" x14ac:dyDescent="0.2">
      <c r="A152" s="21"/>
      <c r="B152" s="825"/>
      <c r="C152" s="827"/>
      <c r="D152" s="828"/>
      <c r="E152" s="828"/>
      <c r="F152" s="346"/>
      <c r="G152" s="198"/>
      <c r="H152" s="25"/>
      <c r="I152" s="25"/>
      <c r="J152" s="25"/>
      <c r="K152" s="25"/>
      <c r="L152" s="25"/>
      <c r="M152" s="25"/>
      <c r="N152" s="25"/>
      <c r="O152" s="25"/>
      <c r="P152" s="254">
        <f t="shared" si="43"/>
        <v>0</v>
      </c>
      <c r="Q152" s="197"/>
      <c r="R152" s="25"/>
      <c r="S152" s="25"/>
      <c r="T152" s="25"/>
      <c r="U152" s="25"/>
      <c r="V152" s="25"/>
      <c r="W152" s="25"/>
      <c r="X152" s="25"/>
      <c r="Y152" s="530">
        <f t="shared" si="44"/>
        <v>0</v>
      </c>
    </row>
    <row r="153" spans="1:25" x14ac:dyDescent="0.2">
      <c r="A153" s="21"/>
      <c r="B153" s="825"/>
      <c r="C153" s="827"/>
      <c r="D153" s="828"/>
      <c r="E153" s="828"/>
      <c r="F153" s="346"/>
      <c r="G153" s="198"/>
      <c r="H153" s="25"/>
      <c r="I153" s="25"/>
      <c r="J153" s="25"/>
      <c r="K153" s="25"/>
      <c r="L153" s="25"/>
      <c r="M153" s="25"/>
      <c r="N153" s="25"/>
      <c r="O153" s="25"/>
      <c r="P153" s="254">
        <f t="shared" si="43"/>
        <v>0</v>
      </c>
      <c r="Q153" s="197"/>
      <c r="R153" s="25"/>
      <c r="S153" s="25"/>
      <c r="T153" s="25"/>
      <c r="U153" s="25"/>
      <c r="V153" s="25"/>
      <c r="W153" s="25"/>
      <c r="X153" s="25"/>
      <c r="Y153" s="530">
        <f t="shared" si="44"/>
        <v>0</v>
      </c>
    </row>
    <row r="154" spans="1:25" x14ac:dyDescent="0.2">
      <c r="A154" s="21"/>
      <c r="B154" s="825"/>
      <c r="C154" s="827"/>
      <c r="D154" s="828"/>
      <c r="E154" s="828"/>
      <c r="F154" s="346"/>
      <c r="G154" s="198"/>
      <c r="H154" s="25"/>
      <c r="I154" s="25"/>
      <c r="J154" s="25"/>
      <c r="K154" s="25"/>
      <c r="L154" s="25"/>
      <c r="M154" s="25"/>
      <c r="N154" s="25"/>
      <c r="O154" s="25"/>
      <c r="P154" s="254">
        <f t="shared" si="43"/>
        <v>0</v>
      </c>
      <c r="Q154" s="197"/>
      <c r="R154" s="25"/>
      <c r="S154" s="25"/>
      <c r="T154" s="25"/>
      <c r="U154" s="25"/>
      <c r="V154" s="25"/>
      <c r="W154" s="25"/>
      <c r="X154" s="25"/>
      <c r="Y154" s="530">
        <f t="shared" si="44"/>
        <v>0</v>
      </c>
    </row>
    <row r="155" spans="1:25" x14ac:dyDescent="0.2">
      <c r="A155" s="21"/>
      <c r="B155" s="826"/>
      <c r="C155" s="829"/>
      <c r="D155" s="830"/>
      <c r="E155" s="830"/>
      <c r="F155" s="346"/>
      <c r="G155" s="198"/>
      <c r="H155" s="25"/>
      <c r="I155" s="25"/>
      <c r="J155" s="25"/>
      <c r="K155" s="25"/>
      <c r="L155" s="25"/>
      <c r="M155" s="25"/>
      <c r="N155" s="25"/>
      <c r="O155" s="25"/>
      <c r="P155" s="254">
        <f t="shared" si="43"/>
        <v>0</v>
      </c>
      <c r="Q155" s="197"/>
      <c r="R155" s="25"/>
      <c r="S155" s="25"/>
      <c r="T155" s="25"/>
      <c r="U155" s="25"/>
      <c r="V155" s="25"/>
      <c r="W155" s="25"/>
      <c r="X155" s="25"/>
      <c r="Y155" s="530">
        <f t="shared" si="44"/>
        <v>0</v>
      </c>
    </row>
    <row r="156" spans="1:25" ht="13.5" thickBot="1" x14ac:dyDescent="0.25">
      <c r="A156" s="21"/>
      <c r="B156" s="822" t="s">
        <v>378</v>
      </c>
      <c r="C156" s="823"/>
      <c r="D156" s="823"/>
      <c r="E156" s="823"/>
      <c r="F156" s="823"/>
      <c r="G156" s="824"/>
      <c r="H156" s="244">
        <f t="shared" ref="H156:P156" si="45">SUM(H146:H155)</f>
        <v>0</v>
      </c>
      <c r="I156" s="244">
        <f t="shared" si="45"/>
        <v>0</v>
      </c>
      <c r="J156" s="244">
        <f t="shared" si="45"/>
        <v>0</v>
      </c>
      <c r="K156" s="244">
        <f t="shared" si="45"/>
        <v>0</v>
      </c>
      <c r="L156" s="244">
        <f t="shared" si="45"/>
        <v>0</v>
      </c>
      <c r="M156" s="244">
        <f t="shared" si="45"/>
        <v>0</v>
      </c>
      <c r="N156" s="244">
        <f t="shared" si="45"/>
        <v>0</v>
      </c>
      <c r="O156" s="244">
        <f t="shared" si="45"/>
        <v>0</v>
      </c>
      <c r="P156" s="256">
        <f t="shared" si="45"/>
        <v>0</v>
      </c>
      <c r="Q156" s="251">
        <f t="shared" ref="Q156:Y156" si="46">SUM(Q146:Q155)</f>
        <v>0</v>
      </c>
      <c r="R156" s="244">
        <f t="shared" si="46"/>
        <v>0</v>
      </c>
      <c r="S156" s="244">
        <f t="shared" si="46"/>
        <v>0</v>
      </c>
      <c r="T156" s="244">
        <f t="shared" si="46"/>
        <v>0</v>
      </c>
      <c r="U156" s="244">
        <f t="shared" si="46"/>
        <v>0</v>
      </c>
      <c r="V156" s="244">
        <f t="shared" si="46"/>
        <v>0</v>
      </c>
      <c r="W156" s="244">
        <f t="shared" si="46"/>
        <v>0</v>
      </c>
      <c r="X156" s="244">
        <f t="shared" si="46"/>
        <v>0</v>
      </c>
      <c r="Y156" s="659">
        <f t="shared" si="46"/>
        <v>0</v>
      </c>
    </row>
    <row r="157" spans="1:25" ht="13.5" thickTop="1" x14ac:dyDescent="0.2">
      <c r="A157" s="21"/>
      <c r="B157" s="825" t="s">
        <v>610</v>
      </c>
      <c r="C157" s="827" t="s">
        <v>407</v>
      </c>
      <c r="D157" s="828"/>
      <c r="E157" s="828"/>
      <c r="F157" s="349"/>
      <c r="G157" s="239"/>
      <c r="H157" s="222"/>
      <c r="I157" s="222"/>
      <c r="J157" s="222"/>
      <c r="K157" s="222"/>
      <c r="L157" s="222"/>
      <c r="M157" s="222"/>
      <c r="N157" s="222"/>
      <c r="O157" s="222"/>
      <c r="P157" s="253">
        <f t="shared" ref="P157:P166" si="47">SUM(H157:O157)</f>
        <v>0</v>
      </c>
      <c r="Q157" s="242"/>
      <c r="R157" s="222"/>
      <c r="S157" s="222"/>
      <c r="T157" s="222"/>
      <c r="U157" s="222"/>
      <c r="V157" s="222"/>
      <c r="W157" s="222"/>
      <c r="X157" s="222"/>
      <c r="Y157" s="656">
        <f t="shared" ref="Y157:Y166" si="48">SUM(Q157:X157)</f>
        <v>0</v>
      </c>
    </row>
    <row r="158" spans="1:25" x14ac:dyDescent="0.2">
      <c r="A158" s="21"/>
      <c r="B158" s="825"/>
      <c r="C158" s="827"/>
      <c r="D158" s="828"/>
      <c r="E158" s="828"/>
      <c r="F158" s="346"/>
      <c r="G158" s="198"/>
      <c r="H158" s="93"/>
      <c r="I158" s="93"/>
      <c r="J158" s="93"/>
      <c r="K158" s="93"/>
      <c r="L158" s="93"/>
      <c r="M158" s="93"/>
      <c r="N158" s="93"/>
      <c r="O158" s="93"/>
      <c r="P158" s="254">
        <f t="shared" si="47"/>
        <v>0</v>
      </c>
      <c r="Q158" s="176"/>
      <c r="R158" s="93"/>
      <c r="S158" s="93"/>
      <c r="T158" s="93"/>
      <c r="U158" s="93"/>
      <c r="V158" s="93"/>
      <c r="W158" s="93"/>
      <c r="X158" s="93"/>
      <c r="Y158" s="530">
        <f t="shared" si="48"/>
        <v>0</v>
      </c>
    </row>
    <row r="159" spans="1:25" x14ac:dyDescent="0.2">
      <c r="A159" s="21"/>
      <c r="B159" s="825"/>
      <c r="C159" s="827"/>
      <c r="D159" s="828"/>
      <c r="E159" s="828"/>
      <c r="F159" s="346"/>
      <c r="G159" s="198"/>
      <c r="H159" s="93"/>
      <c r="I159" s="93"/>
      <c r="J159" s="93"/>
      <c r="K159" s="93"/>
      <c r="L159" s="93"/>
      <c r="M159" s="93"/>
      <c r="N159" s="93"/>
      <c r="O159" s="93"/>
      <c r="P159" s="254">
        <f t="shared" si="47"/>
        <v>0</v>
      </c>
      <c r="Q159" s="176"/>
      <c r="R159" s="93"/>
      <c r="S159" s="93"/>
      <c r="T159" s="93"/>
      <c r="U159" s="93"/>
      <c r="V159" s="93"/>
      <c r="W159" s="93"/>
      <c r="X159" s="93"/>
      <c r="Y159" s="530">
        <f t="shared" si="48"/>
        <v>0</v>
      </c>
    </row>
    <row r="160" spans="1:25" x14ac:dyDescent="0.2">
      <c r="A160" s="21"/>
      <c r="B160" s="825"/>
      <c r="C160" s="827"/>
      <c r="D160" s="828"/>
      <c r="E160" s="828"/>
      <c r="F160" s="346"/>
      <c r="G160" s="198"/>
      <c r="H160" s="93"/>
      <c r="I160" s="93"/>
      <c r="J160" s="93"/>
      <c r="K160" s="93"/>
      <c r="L160" s="93"/>
      <c r="M160" s="93"/>
      <c r="N160" s="93"/>
      <c r="O160" s="93"/>
      <c r="P160" s="254">
        <f t="shared" si="47"/>
        <v>0</v>
      </c>
      <c r="Q160" s="176"/>
      <c r="R160" s="93"/>
      <c r="S160" s="93"/>
      <c r="T160" s="93"/>
      <c r="U160" s="93"/>
      <c r="V160" s="93"/>
      <c r="W160" s="93"/>
      <c r="X160" s="93"/>
      <c r="Y160" s="530">
        <f t="shared" si="48"/>
        <v>0</v>
      </c>
    </row>
    <row r="161" spans="1:25" x14ac:dyDescent="0.2">
      <c r="A161" s="21"/>
      <c r="B161" s="825"/>
      <c r="C161" s="827"/>
      <c r="D161" s="828"/>
      <c r="E161" s="828"/>
      <c r="F161" s="346"/>
      <c r="G161" s="198"/>
      <c r="H161" s="93"/>
      <c r="I161" s="93"/>
      <c r="J161" s="93"/>
      <c r="K161" s="93"/>
      <c r="L161" s="93"/>
      <c r="M161" s="93"/>
      <c r="N161" s="93"/>
      <c r="O161" s="93"/>
      <c r="P161" s="254">
        <f t="shared" si="47"/>
        <v>0</v>
      </c>
      <c r="Q161" s="176"/>
      <c r="R161" s="93"/>
      <c r="S161" s="93"/>
      <c r="T161" s="93"/>
      <c r="U161" s="93"/>
      <c r="V161" s="93"/>
      <c r="W161" s="93"/>
      <c r="X161" s="93"/>
      <c r="Y161" s="530">
        <f t="shared" si="48"/>
        <v>0</v>
      </c>
    </row>
    <row r="162" spans="1:25" x14ac:dyDescent="0.2">
      <c r="A162" s="21"/>
      <c r="B162" s="825"/>
      <c r="C162" s="831" t="s">
        <v>408</v>
      </c>
      <c r="D162" s="832"/>
      <c r="E162" s="832"/>
      <c r="F162" s="346"/>
      <c r="G162" s="198"/>
      <c r="H162" s="93"/>
      <c r="I162" s="93"/>
      <c r="J162" s="93"/>
      <c r="K162" s="93"/>
      <c r="L162" s="93"/>
      <c r="M162" s="93"/>
      <c r="N162" s="93"/>
      <c r="O162" s="93"/>
      <c r="P162" s="254">
        <f t="shared" si="47"/>
        <v>0</v>
      </c>
      <c r="Q162" s="176"/>
      <c r="R162" s="93"/>
      <c r="S162" s="93"/>
      <c r="T162" s="93"/>
      <c r="U162" s="93"/>
      <c r="V162" s="93"/>
      <c r="W162" s="93"/>
      <c r="X162" s="93"/>
      <c r="Y162" s="530">
        <f t="shared" si="48"/>
        <v>0</v>
      </c>
    </row>
    <row r="163" spans="1:25" x14ac:dyDescent="0.2">
      <c r="A163" s="21"/>
      <c r="B163" s="825"/>
      <c r="C163" s="827"/>
      <c r="D163" s="828"/>
      <c r="E163" s="828"/>
      <c r="F163" s="346"/>
      <c r="G163" s="198"/>
      <c r="H163" s="93"/>
      <c r="I163" s="93"/>
      <c r="J163" s="93"/>
      <c r="K163" s="93"/>
      <c r="L163" s="93"/>
      <c r="M163" s="93"/>
      <c r="N163" s="93"/>
      <c r="O163" s="93"/>
      <c r="P163" s="254">
        <f t="shared" si="47"/>
        <v>0</v>
      </c>
      <c r="Q163" s="176"/>
      <c r="R163" s="93"/>
      <c r="S163" s="93"/>
      <c r="T163" s="93"/>
      <c r="U163" s="93"/>
      <c r="V163" s="93"/>
      <c r="W163" s="93"/>
      <c r="X163" s="93"/>
      <c r="Y163" s="530">
        <f t="shared" si="48"/>
        <v>0</v>
      </c>
    </row>
    <row r="164" spans="1:25" x14ac:dyDescent="0.2">
      <c r="A164" s="21"/>
      <c r="B164" s="825"/>
      <c r="C164" s="827"/>
      <c r="D164" s="828"/>
      <c r="E164" s="828"/>
      <c r="F164" s="346"/>
      <c r="G164" s="198"/>
      <c r="H164" s="93"/>
      <c r="I164" s="93"/>
      <c r="J164" s="93"/>
      <c r="K164" s="93"/>
      <c r="L164" s="93"/>
      <c r="M164" s="93"/>
      <c r="N164" s="93"/>
      <c r="O164" s="93"/>
      <c r="P164" s="254">
        <f t="shared" si="47"/>
        <v>0</v>
      </c>
      <c r="Q164" s="176"/>
      <c r="R164" s="93"/>
      <c r="S164" s="93"/>
      <c r="T164" s="93"/>
      <c r="U164" s="93"/>
      <c r="V164" s="93"/>
      <c r="W164" s="93"/>
      <c r="X164" s="93"/>
      <c r="Y164" s="530">
        <f t="shared" si="48"/>
        <v>0</v>
      </c>
    </row>
    <row r="165" spans="1:25" x14ac:dyDescent="0.2">
      <c r="A165" s="21"/>
      <c r="B165" s="825"/>
      <c r="C165" s="827"/>
      <c r="D165" s="828"/>
      <c r="E165" s="828"/>
      <c r="F165" s="346"/>
      <c r="G165" s="198"/>
      <c r="H165" s="93"/>
      <c r="I165" s="93"/>
      <c r="J165" s="93"/>
      <c r="K165" s="93"/>
      <c r="L165" s="93"/>
      <c r="M165" s="93"/>
      <c r="N165" s="93"/>
      <c r="O165" s="93"/>
      <c r="P165" s="254">
        <f t="shared" si="47"/>
        <v>0</v>
      </c>
      <c r="Q165" s="176"/>
      <c r="R165" s="93"/>
      <c r="S165" s="93"/>
      <c r="T165" s="93"/>
      <c r="U165" s="93"/>
      <c r="V165" s="93"/>
      <c r="W165" s="93"/>
      <c r="X165" s="93"/>
      <c r="Y165" s="530">
        <f t="shared" si="48"/>
        <v>0</v>
      </c>
    </row>
    <row r="166" spans="1:25" x14ac:dyDescent="0.2">
      <c r="A166" s="21"/>
      <c r="B166" s="826"/>
      <c r="C166" s="829"/>
      <c r="D166" s="830"/>
      <c r="E166" s="830"/>
      <c r="F166" s="346"/>
      <c r="G166" s="198"/>
      <c r="H166" s="93"/>
      <c r="I166" s="93"/>
      <c r="J166" s="93"/>
      <c r="K166" s="93"/>
      <c r="L166" s="93"/>
      <c r="M166" s="93"/>
      <c r="N166" s="93"/>
      <c r="O166" s="93"/>
      <c r="P166" s="254">
        <f t="shared" si="47"/>
        <v>0</v>
      </c>
      <c r="Q166" s="176"/>
      <c r="R166" s="93"/>
      <c r="S166" s="93"/>
      <c r="T166" s="93"/>
      <c r="U166" s="93"/>
      <c r="V166" s="93"/>
      <c r="W166" s="93"/>
      <c r="X166" s="93"/>
      <c r="Y166" s="530">
        <f t="shared" si="48"/>
        <v>0</v>
      </c>
    </row>
    <row r="167" spans="1:25" x14ac:dyDescent="0.2">
      <c r="A167" s="21"/>
      <c r="B167" s="819" t="s">
        <v>378</v>
      </c>
      <c r="C167" s="820"/>
      <c r="D167" s="820"/>
      <c r="E167" s="820"/>
      <c r="F167" s="820"/>
      <c r="G167" s="821"/>
      <c r="H167" s="245">
        <f t="shared" ref="H167:P167" si="49">SUM(H157:H166)</f>
        <v>0</v>
      </c>
      <c r="I167" s="245">
        <f t="shared" si="49"/>
        <v>0</v>
      </c>
      <c r="J167" s="245">
        <f t="shared" si="49"/>
        <v>0</v>
      </c>
      <c r="K167" s="245">
        <f t="shared" si="49"/>
        <v>0</v>
      </c>
      <c r="L167" s="245">
        <f t="shared" si="49"/>
        <v>0</v>
      </c>
      <c r="M167" s="245">
        <f t="shared" si="49"/>
        <v>0</v>
      </c>
      <c r="N167" s="245">
        <f t="shared" si="49"/>
        <v>0</v>
      </c>
      <c r="O167" s="245">
        <f t="shared" si="49"/>
        <v>0</v>
      </c>
      <c r="P167" s="255">
        <f t="shared" si="49"/>
        <v>0</v>
      </c>
      <c r="Q167" s="250">
        <f t="shared" ref="Q167:Y167" si="50">SUM(Q157:Q166)</f>
        <v>0</v>
      </c>
      <c r="R167" s="245">
        <f t="shared" si="50"/>
        <v>0</v>
      </c>
      <c r="S167" s="245">
        <f t="shared" si="50"/>
        <v>0</v>
      </c>
      <c r="T167" s="245">
        <f t="shared" si="50"/>
        <v>0</v>
      </c>
      <c r="U167" s="245">
        <f t="shared" si="50"/>
        <v>0</v>
      </c>
      <c r="V167" s="245">
        <f t="shared" si="50"/>
        <v>0</v>
      </c>
      <c r="W167" s="245">
        <f t="shared" si="50"/>
        <v>0</v>
      </c>
      <c r="X167" s="245">
        <f t="shared" si="50"/>
        <v>0</v>
      </c>
      <c r="Y167" s="657">
        <f t="shared" si="50"/>
        <v>0</v>
      </c>
    </row>
    <row r="168" spans="1:25" x14ac:dyDescent="0.2">
      <c r="A168" s="21"/>
      <c r="B168" s="872" t="s">
        <v>380</v>
      </c>
      <c r="C168" s="827" t="s">
        <v>427</v>
      </c>
      <c r="D168" s="828"/>
      <c r="E168" s="828"/>
      <c r="F168" s="347"/>
      <c r="G168" s="239"/>
      <c r="H168" s="240"/>
      <c r="I168" s="240"/>
      <c r="J168" s="240"/>
      <c r="K168" s="240"/>
      <c r="L168" s="240"/>
      <c r="M168" s="240"/>
      <c r="N168" s="240"/>
      <c r="O168" s="240"/>
      <c r="P168" s="253">
        <f t="shared" ref="P168:P177" si="51">SUM(H168:O168)</f>
        <v>0</v>
      </c>
      <c r="Q168" s="249"/>
      <c r="R168" s="240"/>
      <c r="S168" s="240"/>
      <c r="T168" s="240"/>
      <c r="U168" s="240"/>
      <c r="V168" s="240"/>
      <c r="W168" s="240"/>
      <c r="X168" s="240"/>
      <c r="Y168" s="656">
        <f t="shared" ref="Y168:Y177" si="52">SUM(Q168:X168)</f>
        <v>0</v>
      </c>
    </row>
    <row r="169" spans="1:25" x14ac:dyDescent="0.2">
      <c r="A169" s="21"/>
      <c r="B169" s="872"/>
      <c r="C169" s="827"/>
      <c r="D169" s="828"/>
      <c r="E169" s="828"/>
      <c r="F169" s="346"/>
      <c r="G169" s="198"/>
      <c r="H169" s="25"/>
      <c r="I169" s="25"/>
      <c r="J169" s="25"/>
      <c r="K169" s="25"/>
      <c r="L169" s="25"/>
      <c r="M169" s="25"/>
      <c r="N169" s="25"/>
      <c r="O169" s="25"/>
      <c r="P169" s="254">
        <f t="shared" si="51"/>
        <v>0</v>
      </c>
      <c r="Q169" s="197"/>
      <c r="R169" s="25"/>
      <c r="S169" s="25"/>
      <c r="T169" s="25"/>
      <c r="U169" s="25"/>
      <c r="V169" s="25"/>
      <c r="W169" s="25"/>
      <c r="X169" s="25"/>
      <c r="Y169" s="530">
        <f t="shared" si="52"/>
        <v>0</v>
      </c>
    </row>
    <row r="170" spans="1:25" x14ac:dyDescent="0.2">
      <c r="A170" s="21"/>
      <c r="B170" s="872"/>
      <c r="C170" s="827"/>
      <c r="D170" s="828"/>
      <c r="E170" s="828"/>
      <c r="F170" s="346"/>
      <c r="G170" s="198"/>
      <c r="H170" s="25"/>
      <c r="I170" s="25"/>
      <c r="J170" s="25"/>
      <c r="K170" s="25"/>
      <c r="L170" s="25"/>
      <c r="M170" s="25"/>
      <c r="N170" s="25"/>
      <c r="O170" s="25"/>
      <c r="P170" s="254">
        <f t="shared" si="51"/>
        <v>0</v>
      </c>
      <c r="Q170" s="197"/>
      <c r="R170" s="25"/>
      <c r="S170" s="25"/>
      <c r="T170" s="25"/>
      <c r="U170" s="25"/>
      <c r="V170" s="25"/>
      <c r="W170" s="25"/>
      <c r="X170" s="25"/>
      <c r="Y170" s="530">
        <f t="shared" si="52"/>
        <v>0</v>
      </c>
    </row>
    <row r="171" spans="1:25" x14ac:dyDescent="0.2">
      <c r="A171" s="21"/>
      <c r="B171" s="872"/>
      <c r="C171" s="827"/>
      <c r="D171" s="828"/>
      <c r="E171" s="828"/>
      <c r="F171" s="346"/>
      <c r="G171" s="198"/>
      <c r="H171" s="25"/>
      <c r="I171" s="25"/>
      <c r="J171" s="25"/>
      <c r="K171" s="25"/>
      <c r="L171" s="25"/>
      <c r="M171" s="25"/>
      <c r="N171" s="25"/>
      <c r="O171" s="25"/>
      <c r="P171" s="254">
        <f t="shared" si="51"/>
        <v>0</v>
      </c>
      <c r="Q171" s="197"/>
      <c r="R171" s="25"/>
      <c r="S171" s="25"/>
      <c r="T171" s="25"/>
      <c r="U171" s="25"/>
      <c r="V171" s="25"/>
      <c r="W171" s="25"/>
      <c r="X171" s="25"/>
      <c r="Y171" s="530">
        <f t="shared" si="52"/>
        <v>0</v>
      </c>
    </row>
    <row r="172" spans="1:25" x14ac:dyDescent="0.2">
      <c r="A172" s="21"/>
      <c r="B172" s="872"/>
      <c r="C172" s="827"/>
      <c r="D172" s="828"/>
      <c r="E172" s="828"/>
      <c r="F172" s="346"/>
      <c r="G172" s="198"/>
      <c r="H172" s="25"/>
      <c r="I172" s="25"/>
      <c r="J172" s="25"/>
      <c r="K172" s="25"/>
      <c r="L172" s="25"/>
      <c r="M172" s="25"/>
      <c r="N172" s="25"/>
      <c r="O172" s="25"/>
      <c r="P172" s="254">
        <f t="shared" si="51"/>
        <v>0</v>
      </c>
      <c r="Q172" s="197"/>
      <c r="R172" s="25"/>
      <c r="S172" s="25"/>
      <c r="T172" s="25"/>
      <c r="U172" s="25"/>
      <c r="V172" s="25"/>
      <c r="W172" s="25"/>
      <c r="X172" s="25"/>
      <c r="Y172" s="530">
        <f t="shared" si="52"/>
        <v>0</v>
      </c>
    </row>
    <row r="173" spans="1:25" x14ac:dyDescent="0.2">
      <c r="A173" s="21"/>
      <c r="B173" s="872"/>
      <c r="C173" s="831" t="s">
        <v>428</v>
      </c>
      <c r="D173" s="832"/>
      <c r="E173" s="832"/>
      <c r="F173" s="346"/>
      <c r="G173" s="198"/>
      <c r="H173" s="25"/>
      <c r="I173" s="25"/>
      <c r="J173" s="25"/>
      <c r="K173" s="25"/>
      <c r="L173" s="25"/>
      <c r="M173" s="25"/>
      <c r="N173" s="25"/>
      <c r="O173" s="25"/>
      <c r="P173" s="254">
        <f t="shared" si="51"/>
        <v>0</v>
      </c>
      <c r="Q173" s="197"/>
      <c r="R173" s="25"/>
      <c r="S173" s="25"/>
      <c r="T173" s="25"/>
      <c r="U173" s="25"/>
      <c r="V173" s="25"/>
      <c r="W173" s="25"/>
      <c r="X173" s="25"/>
      <c r="Y173" s="530">
        <f t="shared" si="52"/>
        <v>0</v>
      </c>
    </row>
    <row r="174" spans="1:25" x14ac:dyDescent="0.2">
      <c r="A174" s="21"/>
      <c r="B174" s="872"/>
      <c r="C174" s="827"/>
      <c r="D174" s="828"/>
      <c r="E174" s="828"/>
      <c r="F174" s="346"/>
      <c r="G174" s="198"/>
      <c r="H174" s="25"/>
      <c r="I174" s="25"/>
      <c r="J174" s="25"/>
      <c r="K174" s="25"/>
      <c r="L174" s="25"/>
      <c r="M174" s="25"/>
      <c r="N174" s="25"/>
      <c r="O174" s="25"/>
      <c r="P174" s="254">
        <f t="shared" si="51"/>
        <v>0</v>
      </c>
      <c r="Q174" s="197"/>
      <c r="R174" s="25"/>
      <c r="S174" s="25"/>
      <c r="T174" s="25"/>
      <c r="U174" s="25"/>
      <c r="V174" s="25"/>
      <c r="W174" s="25"/>
      <c r="X174" s="25"/>
      <c r="Y174" s="530">
        <f t="shared" si="52"/>
        <v>0</v>
      </c>
    </row>
    <row r="175" spans="1:25" x14ac:dyDescent="0.2">
      <c r="A175" s="21"/>
      <c r="B175" s="872"/>
      <c r="C175" s="827"/>
      <c r="D175" s="828"/>
      <c r="E175" s="828"/>
      <c r="F175" s="346"/>
      <c r="G175" s="198"/>
      <c r="H175" s="25"/>
      <c r="I175" s="25"/>
      <c r="J175" s="25"/>
      <c r="K175" s="25"/>
      <c r="L175" s="25"/>
      <c r="M175" s="25"/>
      <c r="N175" s="25"/>
      <c r="O175" s="25"/>
      <c r="P175" s="254">
        <f t="shared" si="51"/>
        <v>0</v>
      </c>
      <c r="Q175" s="197"/>
      <c r="R175" s="25"/>
      <c r="S175" s="25"/>
      <c r="T175" s="25"/>
      <c r="U175" s="25"/>
      <c r="V175" s="25"/>
      <c r="W175" s="25"/>
      <c r="X175" s="25"/>
      <c r="Y175" s="530">
        <f t="shared" si="52"/>
        <v>0</v>
      </c>
    </row>
    <row r="176" spans="1:25" x14ac:dyDescent="0.2">
      <c r="A176" s="21"/>
      <c r="B176" s="872"/>
      <c r="C176" s="827"/>
      <c r="D176" s="828"/>
      <c r="E176" s="828"/>
      <c r="F176" s="346"/>
      <c r="G176" s="198"/>
      <c r="H176" s="25"/>
      <c r="I176" s="25"/>
      <c r="J176" s="25"/>
      <c r="K176" s="25"/>
      <c r="L176" s="25"/>
      <c r="M176" s="25"/>
      <c r="N176" s="25"/>
      <c r="O176" s="25"/>
      <c r="P176" s="254">
        <f t="shared" si="51"/>
        <v>0</v>
      </c>
      <c r="Q176" s="197"/>
      <c r="R176" s="25"/>
      <c r="S176" s="25"/>
      <c r="T176" s="25"/>
      <c r="U176" s="25"/>
      <c r="V176" s="25"/>
      <c r="W176" s="25"/>
      <c r="X176" s="25"/>
      <c r="Y176" s="530">
        <f t="shared" si="52"/>
        <v>0</v>
      </c>
    </row>
    <row r="177" spans="1:25" x14ac:dyDescent="0.2">
      <c r="A177" s="21"/>
      <c r="B177" s="873"/>
      <c r="C177" s="829"/>
      <c r="D177" s="830"/>
      <c r="E177" s="830"/>
      <c r="F177" s="346"/>
      <c r="G177" s="198"/>
      <c r="H177" s="25"/>
      <c r="I177" s="25"/>
      <c r="J177" s="25"/>
      <c r="K177" s="25"/>
      <c r="L177" s="25"/>
      <c r="M177" s="25"/>
      <c r="N177" s="25"/>
      <c r="O177" s="25"/>
      <c r="P177" s="254">
        <f t="shared" si="51"/>
        <v>0</v>
      </c>
      <c r="Q177" s="197"/>
      <c r="R177" s="25"/>
      <c r="S177" s="25"/>
      <c r="T177" s="25"/>
      <c r="U177" s="25"/>
      <c r="V177" s="25"/>
      <c r="W177" s="25"/>
      <c r="X177" s="25"/>
      <c r="Y177" s="530">
        <f t="shared" si="52"/>
        <v>0</v>
      </c>
    </row>
    <row r="178" spans="1:25" ht="13.5" thickBot="1" x14ac:dyDescent="0.25">
      <c r="A178" s="21"/>
      <c r="B178" s="822" t="s">
        <v>378</v>
      </c>
      <c r="C178" s="823"/>
      <c r="D178" s="823"/>
      <c r="E178" s="823"/>
      <c r="F178" s="823"/>
      <c r="G178" s="824"/>
      <c r="H178" s="244">
        <f t="shared" ref="H178:P178" si="53">SUM(H168:H177)</f>
        <v>0</v>
      </c>
      <c r="I178" s="244">
        <f t="shared" si="53"/>
        <v>0</v>
      </c>
      <c r="J178" s="244">
        <f t="shared" si="53"/>
        <v>0</v>
      </c>
      <c r="K178" s="244">
        <f t="shared" si="53"/>
        <v>0</v>
      </c>
      <c r="L178" s="244">
        <f t="shared" si="53"/>
        <v>0</v>
      </c>
      <c r="M178" s="244">
        <f t="shared" si="53"/>
        <v>0</v>
      </c>
      <c r="N178" s="244">
        <f t="shared" si="53"/>
        <v>0</v>
      </c>
      <c r="O178" s="244">
        <f t="shared" si="53"/>
        <v>0</v>
      </c>
      <c r="P178" s="256">
        <f t="shared" si="53"/>
        <v>0</v>
      </c>
      <c r="Q178" s="251">
        <f t="shared" ref="Q178:Y178" si="54">SUM(Q168:Q177)</f>
        <v>0</v>
      </c>
      <c r="R178" s="244">
        <f t="shared" si="54"/>
        <v>0</v>
      </c>
      <c r="S178" s="244">
        <f t="shared" si="54"/>
        <v>0</v>
      </c>
      <c r="T178" s="244">
        <f t="shared" si="54"/>
        <v>0</v>
      </c>
      <c r="U178" s="244">
        <f t="shared" si="54"/>
        <v>0</v>
      </c>
      <c r="V178" s="244">
        <f t="shared" si="54"/>
        <v>0</v>
      </c>
      <c r="W178" s="244">
        <f t="shared" si="54"/>
        <v>0</v>
      </c>
      <c r="X178" s="244">
        <f t="shared" si="54"/>
        <v>0</v>
      </c>
      <c r="Y178" s="659">
        <f t="shared" si="54"/>
        <v>0</v>
      </c>
    </row>
    <row r="179" spans="1:25" ht="13.5" thickTop="1" x14ac:dyDescent="0.2">
      <c r="A179" s="21"/>
      <c r="B179" s="825" t="s">
        <v>379</v>
      </c>
      <c r="C179" s="827" t="s">
        <v>371</v>
      </c>
      <c r="D179" s="828"/>
      <c r="E179" s="828"/>
      <c r="F179" s="349"/>
      <c r="G179" s="239"/>
      <c r="H179" s="240"/>
      <c r="I179" s="240"/>
      <c r="J179" s="240"/>
      <c r="K179" s="240"/>
      <c r="L179" s="240"/>
      <c r="M179" s="240"/>
      <c r="N179" s="240"/>
      <c r="O179" s="240"/>
      <c r="P179" s="253">
        <f t="shared" ref="P179:P188" si="55">SUM(H179:O179)</f>
        <v>0</v>
      </c>
      <c r="Q179" s="249"/>
      <c r="R179" s="240"/>
      <c r="S179" s="240"/>
      <c r="T179" s="240"/>
      <c r="U179" s="240"/>
      <c r="V179" s="240"/>
      <c r="W179" s="240"/>
      <c r="X179" s="240"/>
      <c r="Y179" s="656">
        <f t="shared" ref="Y179:Y188" si="56">SUM(Q179:X179)</f>
        <v>0</v>
      </c>
    </row>
    <row r="180" spans="1:25" x14ac:dyDescent="0.2">
      <c r="A180" s="21"/>
      <c r="B180" s="825"/>
      <c r="C180" s="827"/>
      <c r="D180" s="828"/>
      <c r="E180" s="828"/>
      <c r="F180" s="346"/>
      <c r="G180" s="198"/>
      <c r="H180" s="25"/>
      <c r="I180" s="25"/>
      <c r="J180" s="25"/>
      <c r="K180" s="25"/>
      <c r="L180" s="25"/>
      <c r="M180" s="25"/>
      <c r="N180" s="25"/>
      <c r="O180" s="25"/>
      <c r="P180" s="254">
        <f t="shared" si="55"/>
        <v>0</v>
      </c>
      <c r="Q180" s="197"/>
      <c r="R180" s="25"/>
      <c r="S180" s="25"/>
      <c r="T180" s="25"/>
      <c r="U180" s="25"/>
      <c r="V180" s="25"/>
      <c r="W180" s="25"/>
      <c r="X180" s="25"/>
      <c r="Y180" s="530">
        <f t="shared" si="56"/>
        <v>0</v>
      </c>
    </row>
    <row r="181" spans="1:25" x14ac:dyDescent="0.2">
      <c r="A181" s="21"/>
      <c r="B181" s="825"/>
      <c r="C181" s="827"/>
      <c r="D181" s="828"/>
      <c r="E181" s="828"/>
      <c r="F181" s="346"/>
      <c r="G181" s="198"/>
      <c r="H181" s="25"/>
      <c r="I181" s="25"/>
      <c r="J181" s="25"/>
      <c r="K181" s="25"/>
      <c r="L181" s="25"/>
      <c r="M181" s="25"/>
      <c r="N181" s="25"/>
      <c r="O181" s="25"/>
      <c r="P181" s="254">
        <f t="shared" si="55"/>
        <v>0</v>
      </c>
      <c r="Q181" s="197"/>
      <c r="R181" s="25"/>
      <c r="S181" s="25"/>
      <c r="T181" s="25"/>
      <c r="U181" s="25"/>
      <c r="V181" s="25"/>
      <c r="W181" s="25"/>
      <c r="X181" s="25"/>
      <c r="Y181" s="530">
        <f t="shared" si="56"/>
        <v>0</v>
      </c>
    </row>
    <row r="182" spans="1:25" x14ac:dyDescent="0.2">
      <c r="A182" s="21"/>
      <c r="B182" s="825"/>
      <c r="C182" s="827"/>
      <c r="D182" s="828"/>
      <c r="E182" s="828"/>
      <c r="F182" s="346"/>
      <c r="G182" s="198"/>
      <c r="H182" s="25"/>
      <c r="I182" s="25"/>
      <c r="J182" s="25"/>
      <c r="K182" s="25"/>
      <c r="L182" s="25"/>
      <c r="M182" s="25"/>
      <c r="N182" s="25"/>
      <c r="O182" s="25"/>
      <c r="P182" s="254">
        <f t="shared" si="55"/>
        <v>0</v>
      </c>
      <c r="Q182" s="197"/>
      <c r="R182" s="25"/>
      <c r="S182" s="25"/>
      <c r="T182" s="25"/>
      <c r="U182" s="25"/>
      <c r="V182" s="25"/>
      <c r="W182" s="25"/>
      <c r="X182" s="25"/>
      <c r="Y182" s="530">
        <f t="shared" si="56"/>
        <v>0</v>
      </c>
    </row>
    <row r="183" spans="1:25" x14ac:dyDescent="0.2">
      <c r="A183" s="21"/>
      <c r="B183" s="825"/>
      <c r="C183" s="827"/>
      <c r="D183" s="828"/>
      <c r="E183" s="828"/>
      <c r="F183" s="346"/>
      <c r="G183" s="198"/>
      <c r="H183" s="25"/>
      <c r="I183" s="25"/>
      <c r="J183" s="25"/>
      <c r="K183" s="25"/>
      <c r="L183" s="25"/>
      <c r="M183" s="25"/>
      <c r="N183" s="25"/>
      <c r="O183" s="25"/>
      <c r="P183" s="254">
        <f t="shared" si="55"/>
        <v>0</v>
      </c>
      <c r="Q183" s="197"/>
      <c r="R183" s="25"/>
      <c r="S183" s="25"/>
      <c r="T183" s="25"/>
      <c r="U183" s="25"/>
      <c r="V183" s="25"/>
      <c r="W183" s="25"/>
      <c r="X183" s="25"/>
      <c r="Y183" s="530">
        <f t="shared" si="56"/>
        <v>0</v>
      </c>
    </row>
    <row r="184" spans="1:25" x14ac:dyDescent="0.2">
      <c r="A184" s="21"/>
      <c r="B184" s="825"/>
      <c r="C184" s="827"/>
      <c r="D184" s="828"/>
      <c r="E184" s="828"/>
      <c r="F184" s="346"/>
      <c r="G184" s="198"/>
      <c r="H184" s="25"/>
      <c r="I184" s="25"/>
      <c r="J184" s="25"/>
      <c r="K184" s="25"/>
      <c r="L184" s="25"/>
      <c r="M184" s="25"/>
      <c r="N184" s="25"/>
      <c r="O184" s="25"/>
      <c r="P184" s="254">
        <f t="shared" si="55"/>
        <v>0</v>
      </c>
      <c r="Q184" s="197"/>
      <c r="R184" s="25"/>
      <c r="S184" s="25"/>
      <c r="T184" s="25"/>
      <c r="U184" s="25"/>
      <c r="V184" s="25"/>
      <c r="W184" s="25"/>
      <c r="X184" s="25"/>
      <c r="Y184" s="530">
        <f t="shared" si="56"/>
        <v>0</v>
      </c>
    </row>
    <row r="185" spans="1:25" x14ac:dyDescent="0.2">
      <c r="A185" s="21"/>
      <c r="B185" s="825"/>
      <c r="C185" s="827"/>
      <c r="D185" s="828"/>
      <c r="E185" s="828"/>
      <c r="F185" s="346"/>
      <c r="G185" s="198"/>
      <c r="H185" s="25"/>
      <c r="I185" s="25"/>
      <c r="J185" s="25"/>
      <c r="K185" s="25"/>
      <c r="L185" s="25"/>
      <c r="M185" s="25"/>
      <c r="N185" s="25"/>
      <c r="O185" s="25"/>
      <c r="P185" s="254">
        <f t="shared" si="55"/>
        <v>0</v>
      </c>
      <c r="Q185" s="197"/>
      <c r="R185" s="25"/>
      <c r="S185" s="25"/>
      <c r="T185" s="25"/>
      <c r="U185" s="25"/>
      <c r="V185" s="25"/>
      <c r="W185" s="25"/>
      <c r="X185" s="25"/>
      <c r="Y185" s="530">
        <f t="shared" si="56"/>
        <v>0</v>
      </c>
    </row>
    <row r="186" spans="1:25" x14ac:dyDescent="0.2">
      <c r="A186" s="21"/>
      <c r="B186" s="825"/>
      <c r="C186" s="827"/>
      <c r="D186" s="828"/>
      <c r="E186" s="828"/>
      <c r="F186" s="346"/>
      <c r="G186" s="198"/>
      <c r="H186" s="25"/>
      <c r="I186" s="25"/>
      <c r="J186" s="25"/>
      <c r="K186" s="25"/>
      <c r="L186" s="25"/>
      <c r="M186" s="25"/>
      <c r="N186" s="25"/>
      <c r="O186" s="25"/>
      <c r="P186" s="254">
        <f t="shared" si="55"/>
        <v>0</v>
      </c>
      <c r="Q186" s="197"/>
      <c r="R186" s="25"/>
      <c r="S186" s="25"/>
      <c r="T186" s="25"/>
      <c r="U186" s="25"/>
      <c r="V186" s="25"/>
      <c r="W186" s="25"/>
      <c r="X186" s="25"/>
      <c r="Y186" s="530">
        <f t="shared" si="56"/>
        <v>0</v>
      </c>
    </row>
    <row r="187" spans="1:25" x14ac:dyDescent="0.2">
      <c r="A187" s="21"/>
      <c r="B187" s="825"/>
      <c r="C187" s="827"/>
      <c r="D187" s="828"/>
      <c r="E187" s="828"/>
      <c r="F187" s="346"/>
      <c r="G187" s="198"/>
      <c r="H187" s="25"/>
      <c r="I187" s="25"/>
      <c r="J187" s="25"/>
      <c r="K187" s="25"/>
      <c r="L187" s="25"/>
      <c r="M187" s="25"/>
      <c r="N187" s="25"/>
      <c r="O187" s="25"/>
      <c r="P187" s="254">
        <f t="shared" si="55"/>
        <v>0</v>
      </c>
      <c r="Q187" s="197"/>
      <c r="R187" s="25"/>
      <c r="S187" s="25"/>
      <c r="T187" s="25"/>
      <c r="U187" s="25"/>
      <c r="V187" s="25"/>
      <c r="W187" s="25"/>
      <c r="X187" s="25"/>
      <c r="Y187" s="530">
        <f t="shared" si="56"/>
        <v>0</v>
      </c>
    </row>
    <row r="188" spans="1:25" x14ac:dyDescent="0.2">
      <c r="A188" s="21"/>
      <c r="B188" s="826"/>
      <c r="C188" s="829"/>
      <c r="D188" s="830"/>
      <c r="E188" s="830"/>
      <c r="F188" s="346"/>
      <c r="G188" s="198"/>
      <c r="H188" s="25"/>
      <c r="I188" s="25"/>
      <c r="J188" s="25"/>
      <c r="K188" s="25"/>
      <c r="L188" s="25"/>
      <c r="M188" s="25"/>
      <c r="N188" s="25"/>
      <c r="O188" s="25"/>
      <c r="P188" s="254">
        <f t="shared" si="55"/>
        <v>0</v>
      </c>
      <c r="Q188" s="197"/>
      <c r="R188" s="25"/>
      <c r="S188" s="25"/>
      <c r="T188" s="25"/>
      <c r="U188" s="25"/>
      <c r="V188" s="25"/>
      <c r="W188" s="25"/>
      <c r="X188" s="25"/>
      <c r="Y188" s="530">
        <f t="shared" si="56"/>
        <v>0</v>
      </c>
    </row>
    <row r="189" spans="1:25" ht="13.5" thickBot="1" x14ac:dyDescent="0.25">
      <c r="A189" s="21"/>
      <c r="B189" s="822" t="s">
        <v>378</v>
      </c>
      <c r="C189" s="823"/>
      <c r="D189" s="823"/>
      <c r="E189" s="823"/>
      <c r="F189" s="823"/>
      <c r="G189" s="824"/>
      <c r="H189" s="244">
        <f t="shared" ref="H189:P189" si="57">SUM(H179:H188)</f>
        <v>0</v>
      </c>
      <c r="I189" s="244">
        <f t="shared" si="57"/>
        <v>0</v>
      </c>
      <c r="J189" s="244">
        <f t="shared" si="57"/>
        <v>0</v>
      </c>
      <c r="K189" s="244">
        <f t="shared" si="57"/>
        <v>0</v>
      </c>
      <c r="L189" s="244">
        <f t="shared" si="57"/>
        <v>0</v>
      </c>
      <c r="M189" s="244">
        <f t="shared" si="57"/>
        <v>0</v>
      </c>
      <c r="N189" s="244">
        <f t="shared" si="57"/>
        <v>0</v>
      </c>
      <c r="O189" s="244">
        <f t="shared" si="57"/>
        <v>0</v>
      </c>
      <c r="P189" s="256">
        <f t="shared" si="57"/>
        <v>0</v>
      </c>
      <c r="Q189" s="251">
        <f t="shared" ref="Q189:Y189" si="58">SUM(Q179:Q188)</f>
        <v>0</v>
      </c>
      <c r="R189" s="244">
        <f t="shared" si="58"/>
        <v>0</v>
      </c>
      <c r="S189" s="244">
        <f t="shared" si="58"/>
        <v>0</v>
      </c>
      <c r="T189" s="244">
        <f t="shared" si="58"/>
        <v>0</v>
      </c>
      <c r="U189" s="244">
        <f t="shared" si="58"/>
        <v>0</v>
      </c>
      <c r="V189" s="244">
        <f t="shared" si="58"/>
        <v>0</v>
      </c>
      <c r="W189" s="244">
        <f t="shared" si="58"/>
        <v>0</v>
      </c>
      <c r="X189" s="244">
        <f t="shared" si="58"/>
        <v>0</v>
      </c>
      <c r="Y189" s="659">
        <f t="shared" si="58"/>
        <v>0</v>
      </c>
    </row>
    <row r="190" spans="1:25" ht="13.5" thickTop="1" x14ac:dyDescent="0.2">
      <c r="A190" s="21"/>
      <c r="B190" s="825" t="s">
        <v>592</v>
      </c>
      <c r="C190" s="827" t="s">
        <v>351</v>
      </c>
      <c r="D190" s="828"/>
      <c r="E190" s="828"/>
      <c r="F190" s="349"/>
      <c r="G190" s="239"/>
      <c r="H190" s="240"/>
      <c r="I190" s="240"/>
      <c r="J190" s="240"/>
      <c r="K190" s="240"/>
      <c r="L190" s="240"/>
      <c r="M190" s="240"/>
      <c r="N190" s="240"/>
      <c r="O190" s="240"/>
      <c r="P190" s="253">
        <f t="shared" ref="P190:P199" si="59">SUM(H190:O190)</f>
        <v>0</v>
      </c>
      <c r="Q190" s="249"/>
      <c r="R190" s="240"/>
      <c r="S190" s="240"/>
      <c r="T190" s="240"/>
      <c r="U190" s="240"/>
      <c r="V190" s="240"/>
      <c r="W190" s="240"/>
      <c r="X190" s="240"/>
      <c r="Y190" s="656">
        <f t="shared" ref="Y190:Y199" si="60">SUM(Q190:X190)</f>
        <v>0</v>
      </c>
    </row>
    <row r="191" spans="1:25" x14ac:dyDescent="0.2">
      <c r="A191" s="21"/>
      <c r="B191" s="825"/>
      <c r="C191" s="827"/>
      <c r="D191" s="828"/>
      <c r="E191" s="828"/>
      <c r="F191" s="346"/>
      <c r="G191" s="198"/>
      <c r="H191" s="25"/>
      <c r="I191" s="25"/>
      <c r="J191" s="25"/>
      <c r="K191" s="25"/>
      <c r="L191" s="25"/>
      <c r="M191" s="25"/>
      <c r="N191" s="25"/>
      <c r="O191" s="25"/>
      <c r="P191" s="254">
        <f t="shared" si="59"/>
        <v>0</v>
      </c>
      <c r="Q191" s="197"/>
      <c r="R191" s="25"/>
      <c r="S191" s="25"/>
      <c r="T191" s="25"/>
      <c r="U191" s="25"/>
      <c r="V191" s="25"/>
      <c r="W191" s="25"/>
      <c r="X191" s="25"/>
      <c r="Y191" s="530">
        <f t="shared" si="60"/>
        <v>0</v>
      </c>
    </row>
    <row r="192" spans="1:25" x14ac:dyDescent="0.2">
      <c r="A192" s="21"/>
      <c r="B192" s="825"/>
      <c r="C192" s="827"/>
      <c r="D192" s="828"/>
      <c r="E192" s="828"/>
      <c r="F192" s="346"/>
      <c r="G192" s="198"/>
      <c r="H192" s="25"/>
      <c r="I192" s="25"/>
      <c r="J192" s="25"/>
      <c r="K192" s="25"/>
      <c r="L192" s="25"/>
      <c r="M192" s="25"/>
      <c r="N192" s="25"/>
      <c r="O192" s="25"/>
      <c r="P192" s="254">
        <f t="shared" si="59"/>
        <v>0</v>
      </c>
      <c r="Q192" s="197"/>
      <c r="R192" s="25"/>
      <c r="S192" s="25"/>
      <c r="T192" s="25"/>
      <c r="U192" s="25"/>
      <c r="V192" s="25"/>
      <c r="W192" s="25"/>
      <c r="X192" s="25"/>
      <c r="Y192" s="530">
        <f t="shared" si="60"/>
        <v>0</v>
      </c>
    </row>
    <row r="193" spans="1:25" x14ac:dyDescent="0.2">
      <c r="A193" s="21"/>
      <c r="B193" s="825"/>
      <c r="C193" s="827"/>
      <c r="D193" s="828"/>
      <c r="E193" s="828"/>
      <c r="F193" s="346"/>
      <c r="G193" s="198"/>
      <c r="H193" s="25"/>
      <c r="I193" s="25"/>
      <c r="J193" s="25"/>
      <c r="K193" s="25"/>
      <c r="L193" s="25"/>
      <c r="M193" s="25"/>
      <c r="N193" s="25"/>
      <c r="O193" s="25"/>
      <c r="P193" s="254">
        <f t="shared" si="59"/>
        <v>0</v>
      </c>
      <c r="Q193" s="197"/>
      <c r="R193" s="25"/>
      <c r="S193" s="25"/>
      <c r="T193" s="25"/>
      <c r="U193" s="25"/>
      <c r="V193" s="25"/>
      <c r="W193" s="25"/>
      <c r="X193" s="25"/>
      <c r="Y193" s="530">
        <f t="shared" si="60"/>
        <v>0</v>
      </c>
    </row>
    <row r="194" spans="1:25" x14ac:dyDescent="0.2">
      <c r="A194" s="21"/>
      <c r="B194" s="825"/>
      <c r="C194" s="827"/>
      <c r="D194" s="828"/>
      <c r="E194" s="828"/>
      <c r="F194" s="346"/>
      <c r="G194" s="198"/>
      <c r="H194" s="25"/>
      <c r="I194" s="25"/>
      <c r="J194" s="25"/>
      <c r="K194" s="25"/>
      <c r="L194" s="25"/>
      <c r="M194" s="25"/>
      <c r="N194" s="25"/>
      <c r="O194" s="25"/>
      <c r="P194" s="254">
        <f t="shared" si="59"/>
        <v>0</v>
      </c>
      <c r="Q194" s="197"/>
      <c r="R194" s="25"/>
      <c r="S194" s="25"/>
      <c r="T194" s="25"/>
      <c r="U194" s="25"/>
      <c r="V194" s="25"/>
      <c r="W194" s="25"/>
      <c r="X194" s="25"/>
      <c r="Y194" s="530">
        <f t="shared" si="60"/>
        <v>0</v>
      </c>
    </row>
    <row r="195" spans="1:25" x14ac:dyDescent="0.2">
      <c r="A195" s="21"/>
      <c r="B195" s="825"/>
      <c r="C195" s="827"/>
      <c r="D195" s="828"/>
      <c r="E195" s="828"/>
      <c r="F195" s="346"/>
      <c r="G195" s="198"/>
      <c r="H195" s="25"/>
      <c r="I195" s="25"/>
      <c r="J195" s="25"/>
      <c r="K195" s="25"/>
      <c r="L195" s="25"/>
      <c r="M195" s="25"/>
      <c r="N195" s="25"/>
      <c r="O195" s="25"/>
      <c r="P195" s="254">
        <f t="shared" si="59"/>
        <v>0</v>
      </c>
      <c r="Q195" s="197"/>
      <c r="R195" s="25"/>
      <c r="S195" s="25"/>
      <c r="T195" s="25"/>
      <c r="U195" s="25"/>
      <c r="V195" s="25"/>
      <c r="W195" s="25"/>
      <c r="X195" s="25"/>
      <c r="Y195" s="530">
        <f t="shared" si="60"/>
        <v>0</v>
      </c>
    </row>
    <row r="196" spans="1:25" x14ac:dyDescent="0.2">
      <c r="A196" s="21"/>
      <c r="B196" s="825"/>
      <c r="C196" s="827"/>
      <c r="D196" s="828"/>
      <c r="E196" s="828"/>
      <c r="F196" s="346"/>
      <c r="G196" s="198"/>
      <c r="H196" s="25"/>
      <c r="I196" s="25"/>
      <c r="J196" s="25"/>
      <c r="K196" s="25"/>
      <c r="L196" s="25"/>
      <c r="M196" s="25"/>
      <c r="N196" s="25"/>
      <c r="O196" s="25"/>
      <c r="P196" s="254">
        <f t="shared" si="59"/>
        <v>0</v>
      </c>
      <c r="Q196" s="197"/>
      <c r="R196" s="25"/>
      <c r="S196" s="25"/>
      <c r="T196" s="25"/>
      <c r="U196" s="25"/>
      <c r="V196" s="25"/>
      <c r="W196" s="25"/>
      <c r="X196" s="25"/>
      <c r="Y196" s="530">
        <f t="shared" si="60"/>
        <v>0</v>
      </c>
    </row>
    <row r="197" spans="1:25" x14ac:dyDescent="0.2">
      <c r="A197" s="21"/>
      <c r="B197" s="825"/>
      <c r="C197" s="827"/>
      <c r="D197" s="828"/>
      <c r="E197" s="828"/>
      <c r="F197" s="346"/>
      <c r="G197" s="198"/>
      <c r="H197" s="25"/>
      <c r="I197" s="25"/>
      <c r="J197" s="25"/>
      <c r="K197" s="25"/>
      <c r="L197" s="25"/>
      <c r="M197" s="25"/>
      <c r="N197" s="25"/>
      <c r="O197" s="25"/>
      <c r="P197" s="254">
        <f t="shared" si="59"/>
        <v>0</v>
      </c>
      <c r="Q197" s="197"/>
      <c r="R197" s="25"/>
      <c r="S197" s="25"/>
      <c r="T197" s="25"/>
      <c r="U197" s="25"/>
      <c r="V197" s="25"/>
      <c r="W197" s="25"/>
      <c r="X197" s="25"/>
      <c r="Y197" s="530">
        <f t="shared" si="60"/>
        <v>0</v>
      </c>
    </row>
    <row r="198" spans="1:25" x14ac:dyDescent="0.2">
      <c r="A198" s="21"/>
      <c r="B198" s="825"/>
      <c r="C198" s="827"/>
      <c r="D198" s="828"/>
      <c r="E198" s="828"/>
      <c r="F198" s="346"/>
      <c r="G198" s="198"/>
      <c r="H198" s="25"/>
      <c r="I198" s="25"/>
      <c r="J198" s="25"/>
      <c r="K198" s="25"/>
      <c r="L198" s="25"/>
      <c r="M198" s="25"/>
      <c r="N198" s="25"/>
      <c r="O198" s="25"/>
      <c r="P198" s="254">
        <f t="shared" si="59"/>
        <v>0</v>
      </c>
      <c r="Q198" s="197"/>
      <c r="R198" s="25"/>
      <c r="S198" s="25"/>
      <c r="T198" s="25"/>
      <c r="U198" s="25"/>
      <c r="V198" s="25"/>
      <c r="W198" s="25"/>
      <c r="X198" s="25"/>
      <c r="Y198" s="530">
        <f t="shared" si="60"/>
        <v>0</v>
      </c>
    </row>
    <row r="199" spans="1:25" x14ac:dyDescent="0.2">
      <c r="A199" s="21"/>
      <c r="B199" s="826"/>
      <c r="C199" s="829"/>
      <c r="D199" s="830"/>
      <c r="E199" s="830"/>
      <c r="F199" s="346"/>
      <c r="G199" s="198"/>
      <c r="H199" s="25"/>
      <c r="I199" s="25"/>
      <c r="J199" s="25"/>
      <c r="K199" s="25"/>
      <c r="L199" s="25"/>
      <c r="M199" s="25"/>
      <c r="N199" s="25"/>
      <c r="O199" s="25"/>
      <c r="P199" s="254">
        <f t="shared" si="59"/>
        <v>0</v>
      </c>
      <c r="Q199" s="197"/>
      <c r="R199" s="25"/>
      <c r="S199" s="25"/>
      <c r="T199" s="25"/>
      <c r="U199" s="25"/>
      <c r="V199" s="25"/>
      <c r="W199" s="25"/>
      <c r="X199" s="25"/>
      <c r="Y199" s="530">
        <f t="shared" si="60"/>
        <v>0</v>
      </c>
    </row>
    <row r="200" spans="1:25" x14ac:dyDescent="0.2">
      <c r="A200" s="21"/>
      <c r="B200" s="819" t="s">
        <v>378</v>
      </c>
      <c r="C200" s="820"/>
      <c r="D200" s="820"/>
      <c r="E200" s="820"/>
      <c r="F200" s="820"/>
      <c r="G200" s="821"/>
      <c r="H200" s="245">
        <f t="shared" ref="H200:P200" si="61">SUM(H190:H199)</f>
        <v>0</v>
      </c>
      <c r="I200" s="245">
        <f t="shared" si="61"/>
        <v>0</v>
      </c>
      <c r="J200" s="245">
        <f t="shared" si="61"/>
        <v>0</v>
      </c>
      <c r="K200" s="245">
        <f t="shared" si="61"/>
        <v>0</v>
      </c>
      <c r="L200" s="245">
        <f t="shared" si="61"/>
        <v>0</v>
      </c>
      <c r="M200" s="245">
        <f t="shared" si="61"/>
        <v>0</v>
      </c>
      <c r="N200" s="245">
        <f t="shared" si="61"/>
        <v>0</v>
      </c>
      <c r="O200" s="245">
        <f t="shared" si="61"/>
        <v>0</v>
      </c>
      <c r="P200" s="255">
        <f t="shared" si="61"/>
        <v>0</v>
      </c>
      <c r="Q200" s="250">
        <f t="shared" ref="Q200:Y200" si="62">SUM(Q190:Q199)</f>
        <v>0</v>
      </c>
      <c r="R200" s="245">
        <f t="shared" si="62"/>
        <v>0</v>
      </c>
      <c r="S200" s="245">
        <f t="shared" si="62"/>
        <v>0</v>
      </c>
      <c r="T200" s="245">
        <f t="shared" si="62"/>
        <v>0</v>
      </c>
      <c r="U200" s="245">
        <f t="shared" si="62"/>
        <v>0</v>
      </c>
      <c r="V200" s="245">
        <f t="shared" si="62"/>
        <v>0</v>
      </c>
      <c r="W200" s="245">
        <f t="shared" si="62"/>
        <v>0</v>
      </c>
      <c r="X200" s="245">
        <f t="shared" si="62"/>
        <v>0</v>
      </c>
      <c r="Y200" s="657">
        <f t="shared" si="62"/>
        <v>0</v>
      </c>
    </row>
    <row r="201" spans="1:25" x14ac:dyDescent="0.2">
      <c r="A201" s="21"/>
      <c r="B201" s="859" t="s">
        <v>596</v>
      </c>
      <c r="C201" s="828" t="s">
        <v>352</v>
      </c>
      <c r="D201" s="828"/>
      <c r="E201" s="828"/>
      <c r="F201" s="347"/>
      <c r="G201" s="239"/>
      <c r="H201" s="240"/>
      <c r="I201" s="240"/>
      <c r="J201" s="240"/>
      <c r="K201" s="240"/>
      <c r="L201" s="240"/>
      <c r="M201" s="240"/>
      <c r="N201" s="240"/>
      <c r="O201" s="240"/>
      <c r="P201" s="253">
        <f t="shared" ref="P201:P210" si="63">SUM(H201:O201)</f>
        <v>0</v>
      </c>
      <c r="Q201" s="249"/>
      <c r="R201" s="240"/>
      <c r="S201" s="240"/>
      <c r="T201" s="240"/>
      <c r="U201" s="240"/>
      <c r="V201" s="240"/>
      <c r="W201" s="240"/>
      <c r="X201" s="240"/>
      <c r="Y201" s="656">
        <f t="shared" ref="Y201:Y210" si="64">SUM(Q201:X201)</f>
        <v>0</v>
      </c>
    </row>
    <row r="202" spans="1:25" x14ac:dyDescent="0.2">
      <c r="A202" s="21"/>
      <c r="B202" s="825"/>
      <c r="C202" s="828"/>
      <c r="D202" s="828"/>
      <c r="E202" s="828"/>
      <c r="F202" s="346"/>
      <c r="G202" s="198"/>
      <c r="H202" s="25"/>
      <c r="I202" s="25"/>
      <c r="J202" s="25"/>
      <c r="K202" s="25"/>
      <c r="L202" s="25"/>
      <c r="M202" s="25"/>
      <c r="N202" s="25"/>
      <c r="O202" s="25"/>
      <c r="P202" s="254">
        <f t="shared" si="63"/>
        <v>0</v>
      </c>
      <c r="Q202" s="197"/>
      <c r="R202" s="25"/>
      <c r="S202" s="25"/>
      <c r="T202" s="25"/>
      <c r="U202" s="25"/>
      <c r="V202" s="25"/>
      <c r="W202" s="25"/>
      <c r="X202" s="25"/>
      <c r="Y202" s="530">
        <f t="shared" si="64"/>
        <v>0</v>
      </c>
    </row>
    <row r="203" spans="1:25" x14ac:dyDescent="0.2">
      <c r="A203" s="21"/>
      <c r="B203" s="825"/>
      <c r="C203" s="828"/>
      <c r="D203" s="828"/>
      <c r="E203" s="828"/>
      <c r="F203" s="346"/>
      <c r="G203" s="198"/>
      <c r="H203" s="25"/>
      <c r="I203" s="25"/>
      <c r="J203" s="25"/>
      <c r="K203" s="25"/>
      <c r="L203" s="25"/>
      <c r="M203" s="25"/>
      <c r="N203" s="25"/>
      <c r="O203" s="25"/>
      <c r="P203" s="254">
        <f t="shared" si="63"/>
        <v>0</v>
      </c>
      <c r="Q203" s="197"/>
      <c r="R203" s="25"/>
      <c r="S203" s="25"/>
      <c r="T203" s="25"/>
      <c r="U203" s="25"/>
      <c r="V203" s="25"/>
      <c r="W203" s="25"/>
      <c r="X203" s="25"/>
      <c r="Y203" s="530">
        <f t="shared" si="64"/>
        <v>0</v>
      </c>
    </row>
    <row r="204" spans="1:25" x14ac:dyDescent="0.2">
      <c r="A204" s="21"/>
      <c r="B204" s="825"/>
      <c r="C204" s="828"/>
      <c r="D204" s="828"/>
      <c r="E204" s="828"/>
      <c r="F204" s="346"/>
      <c r="G204" s="198"/>
      <c r="H204" s="25"/>
      <c r="I204" s="25"/>
      <c r="J204" s="25"/>
      <c r="K204" s="25"/>
      <c r="L204" s="25"/>
      <c r="M204" s="25"/>
      <c r="N204" s="25"/>
      <c r="O204" s="25"/>
      <c r="P204" s="254">
        <f t="shared" si="63"/>
        <v>0</v>
      </c>
      <c r="Q204" s="197"/>
      <c r="R204" s="25"/>
      <c r="S204" s="25"/>
      <c r="T204" s="25"/>
      <c r="U204" s="25"/>
      <c r="V204" s="25"/>
      <c r="W204" s="25"/>
      <c r="X204" s="25"/>
      <c r="Y204" s="530">
        <f t="shared" si="64"/>
        <v>0</v>
      </c>
    </row>
    <row r="205" spans="1:25" x14ac:dyDescent="0.2">
      <c r="A205" s="21"/>
      <c r="B205" s="825"/>
      <c r="C205" s="828"/>
      <c r="D205" s="828"/>
      <c r="E205" s="828"/>
      <c r="F205" s="346"/>
      <c r="G205" s="198"/>
      <c r="H205" s="25"/>
      <c r="I205" s="25"/>
      <c r="J205" s="25"/>
      <c r="K205" s="25"/>
      <c r="L205" s="25"/>
      <c r="M205" s="25"/>
      <c r="N205" s="25"/>
      <c r="O205" s="25"/>
      <c r="P205" s="254">
        <f t="shared" si="63"/>
        <v>0</v>
      </c>
      <c r="Q205" s="197"/>
      <c r="R205" s="25"/>
      <c r="S205" s="25"/>
      <c r="T205" s="25"/>
      <c r="U205" s="25"/>
      <c r="V205" s="25"/>
      <c r="W205" s="25"/>
      <c r="X205" s="25"/>
      <c r="Y205" s="530">
        <f t="shared" si="64"/>
        <v>0</v>
      </c>
    </row>
    <row r="206" spans="1:25" x14ac:dyDescent="0.2">
      <c r="A206" s="21"/>
      <c r="B206" s="825"/>
      <c r="C206" s="828"/>
      <c r="D206" s="828"/>
      <c r="E206" s="828"/>
      <c r="F206" s="346"/>
      <c r="G206" s="198"/>
      <c r="H206" s="25"/>
      <c r="I206" s="25"/>
      <c r="J206" s="25"/>
      <c r="K206" s="25"/>
      <c r="L206" s="25"/>
      <c r="M206" s="25"/>
      <c r="N206" s="25"/>
      <c r="O206" s="25"/>
      <c r="P206" s="254">
        <f t="shared" si="63"/>
        <v>0</v>
      </c>
      <c r="Q206" s="197"/>
      <c r="R206" s="25"/>
      <c r="S206" s="25"/>
      <c r="T206" s="25"/>
      <c r="U206" s="25"/>
      <c r="V206" s="25"/>
      <c r="W206" s="25"/>
      <c r="X206" s="25"/>
      <c r="Y206" s="530">
        <f t="shared" si="64"/>
        <v>0</v>
      </c>
    </row>
    <row r="207" spans="1:25" x14ac:dyDescent="0.2">
      <c r="A207" s="21"/>
      <c r="B207" s="825"/>
      <c r="C207" s="828"/>
      <c r="D207" s="828"/>
      <c r="E207" s="828"/>
      <c r="F207" s="346"/>
      <c r="G207" s="198"/>
      <c r="H207" s="25"/>
      <c r="I207" s="25"/>
      <c r="J207" s="25"/>
      <c r="K207" s="25"/>
      <c r="L207" s="25"/>
      <c r="M207" s="25"/>
      <c r="N207" s="25"/>
      <c r="O207" s="25"/>
      <c r="P207" s="254">
        <f t="shared" si="63"/>
        <v>0</v>
      </c>
      <c r="Q207" s="197"/>
      <c r="R207" s="25"/>
      <c r="S207" s="25"/>
      <c r="T207" s="25"/>
      <c r="U207" s="25"/>
      <c r="V207" s="25"/>
      <c r="W207" s="25"/>
      <c r="X207" s="25"/>
      <c r="Y207" s="530">
        <f t="shared" si="64"/>
        <v>0</v>
      </c>
    </row>
    <row r="208" spans="1:25" x14ac:dyDescent="0.2">
      <c r="A208" s="21"/>
      <c r="B208" s="825"/>
      <c r="C208" s="828"/>
      <c r="D208" s="828"/>
      <c r="E208" s="828"/>
      <c r="F208" s="346"/>
      <c r="G208" s="198"/>
      <c r="H208" s="25"/>
      <c r="I208" s="25"/>
      <c r="J208" s="25"/>
      <c r="K208" s="25"/>
      <c r="L208" s="25"/>
      <c r="M208" s="25"/>
      <c r="N208" s="25"/>
      <c r="O208" s="25"/>
      <c r="P208" s="254">
        <f t="shared" si="63"/>
        <v>0</v>
      </c>
      <c r="Q208" s="197"/>
      <c r="R208" s="25"/>
      <c r="S208" s="25"/>
      <c r="T208" s="25"/>
      <c r="U208" s="25"/>
      <c r="V208" s="25"/>
      <c r="W208" s="25"/>
      <c r="X208" s="25"/>
      <c r="Y208" s="530">
        <f t="shared" si="64"/>
        <v>0</v>
      </c>
    </row>
    <row r="209" spans="1:25" x14ac:dyDescent="0.2">
      <c r="A209" s="21"/>
      <c r="B209" s="825"/>
      <c r="C209" s="828"/>
      <c r="D209" s="828"/>
      <c r="E209" s="828"/>
      <c r="F209" s="346"/>
      <c r="G209" s="198"/>
      <c r="H209" s="25"/>
      <c r="I209" s="25"/>
      <c r="J209" s="25"/>
      <c r="K209" s="25"/>
      <c r="L209" s="25"/>
      <c r="M209" s="25"/>
      <c r="N209" s="25"/>
      <c r="O209" s="25"/>
      <c r="P209" s="254">
        <f t="shared" si="63"/>
        <v>0</v>
      </c>
      <c r="Q209" s="197"/>
      <c r="R209" s="25"/>
      <c r="S209" s="25"/>
      <c r="T209" s="25"/>
      <c r="U209" s="25"/>
      <c r="V209" s="25"/>
      <c r="W209" s="25"/>
      <c r="X209" s="25"/>
      <c r="Y209" s="530">
        <f t="shared" si="64"/>
        <v>0</v>
      </c>
    </row>
    <row r="210" spans="1:25" x14ac:dyDescent="0.2">
      <c r="A210" s="21"/>
      <c r="B210" s="826"/>
      <c r="C210" s="830"/>
      <c r="D210" s="830"/>
      <c r="E210" s="830"/>
      <c r="F210" s="346"/>
      <c r="G210" s="198"/>
      <c r="H210" s="25"/>
      <c r="I210" s="25"/>
      <c r="J210" s="25"/>
      <c r="K210" s="25"/>
      <c r="L210" s="25"/>
      <c r="M210" s="25"/>
      <c r="N210" s="25"/>
      <c r="O210" s="25"/>
      <c r="P210" s="254">
        <f t="shared" si="63"/>
        <v>0</v>
      </c>
      <c r="Q210" s="197"/>
      <c r="R210" s="25"/>
      <c r="S210" s="25"/>
      <c r="T210" s="25"/>
      <c r="U210" s="25"/>
      <c r="V210" s="25"/>
      <c r="W210" s="25"/>
      <c r="X210" s="25"/>
      <c r="Y210" s="530">
        <f t="shared" si="64"/>
        <v>0</v>
      </c>
    </row>
    <row r="211" spans="1:25" x14ac:dyDescent="0.2">
      <c r="A211" s="21"/>
      <c r="B211" s="819" t="s">
        <v>378</v>
      </c>
      <c r="C211" s="820"/>
      <c r="D211" s="820"/>
      <c r="E211" s="820"/>
      <c r="F211" s="820"/>
      <c r="G211" s="821"/>
      <c r="H211" s="245">
        <f t="shared" ref="H211:P211" si="65">SUM(H201:H210)</f>
        <v>0</v>
      </c>
      <c r="I211" s="245">
        <f t="shared" si="65"/>
        <v>0</v>
      </c>
      <c r="J211" s="245">
        <f t="shared" si="65"/>
        <v>0</v>
      </c>
      <c r="K211" s="245">
        <f t="shared" si="65"/>
        <v>0</v>
      </c>
      <c r="L211" s="245">
        <f t="shared" si="65"/>
        <v>0</v>
      </c>
      <c r="M211" s="245">
        <f t="shared" si="65"/>
        <v>0</v>
      </c>
      <c r="N211" s="245">
        <f t="shared" si="65"/>
        <v>0</v>
      </c>
      <c r="O211" s="245">
        <f t="shared" si="65"/>
        <v>0</v>
      </c>
      <c r="P211" s="255">
        <f t="shared" si="65"/>
        <v>0</v>
      </c>
      <c r="Q211" s="250">
        <f t="shared" ref="Q211:Y211" si="66">SUM(Q201:Q210)</f>
        <v>0</v>
      </c>
      <c r="R211" s="245">
        <f t="shared" si="66"/>
        <v>0</v>
      </c>
      <c r="S211" s="245">
        <f t="shared" si="66"/>
        <v>0</v>
      </c>
      <c r="T211" s="245">
        <f t="shared" si="66"/>
        <v>0</v>
      </c>
      <c r="U211" s="245">
        <f t="shared" si="66"/>
        <v>0</v>
      </c>
      <c r="V211" s="245">
        <f t="shared" si="66"/>
        <v>0</v>
      </c>
      <c r="W211" s="245">
        <f t="shared" si="66"/>
        <v>0</v>
      </c>
      <c r="X211" s="245">
        <f t="shared" si="66"/>
        <v>0</v>
      </c>
      <c r="Y211" s="657">
        <f t="shared" si="66"/>
        <v>0</v>
      </c>
    </row>
    <row r="212" spans="1:25" x14ac:dyDescent="0.2">
      <c r="A212" s="21"/>
      <c r="B212" s="825" t="s">
        <v>612</v>
      </c>
      <c r="C212" s="828" t="s">
        <v>366</v>
      </c>
      <c r="D212" s="828"/>
      <c r="E212" s="828"/>
      <c r="F212" s="347"/>
      <c r="G212" s="239"/>
      <c r="H212" s="222"/>
      <c r="I212" s="222"/>
      <c r="J212" s="222"/>
      <c r="K212" s="222"/>
      <c r="L212" s="222"/>
      <c r="M212" s="222"/>
      <c r="N212" s="222"/>
      <c r="O212" s="222"/>
      <c r="P212" s="253">
        <f t="shared" ref="P212:P221" si="67">SUM(H212:O212)</f>
        <v>0</v>
      </c>
      <c r="Q212" s="242"/>
      <c r="R212" s="222"/>
      <c r="S212" s="222"/>
      <c r="T212" s="222"/>
      <c r="U212" s="222"/>
      <c r="V212" s="222"/>
      <c r="W212" s="222"/>
      <c r="X212" s="222"/>
      <c r="Y212" s="656">
        <f t="shared" ref="Y212:Y221" si="68">SUM(Q212:X212)</f>
        <v>0</v>
      </c>
    </row>
    <row r="213" spans="1:25" x14ac:dyDescent="0.2">
      <c r="A213" s="21"/>
      <c r="B213" s="825"/>
      <c r="C213" s="828"/>
      <c r="D213" s="828"/>
      <c r="E213" s="828"/>
      <c r="F213" s="346"/>
      <c r="G213" s="198"/>
      <c r="H213" s="93"/>
      <c r="I213" s="93"/>
      <c r="J213" s="93"/>
      <c r="K213" s="93"/>
      <c r="L213" s="93"/>
      <c r="M213" s="93"/>
      <c r="N213" s="93"/>
      <c r="O213" s="93"/>
      <c r="P213" s="254">
        <f t="shared" si="67"/>
        <v>0</v>
      </c>
      <c r="Q213" s="176"/>
      <c r="R213" s="93"/>
      <c r="S213" s="93"/>
      <c r="T213" s="93"/>
      <c r="U213" s="93"/>
      <c r="V213" s="93"/>
      <c r="W213" s="93"/>
      <c r="X213" s="93"/>
      <c r="Y213" s="530">
        <f t="shared" si="68"/>
        <v>0</v>
      </c>
    </row>
    <row r="214" spans="1:25" x14ac:dyDescent="0.2">
      <c r="A214" s="21"/>
      <c r="B214" s="825"/>
      <c r="C214" s="828"/>
      <c r="D214" s="828"/>
      <c r="E214" s="828"/>
      <c r="F214" s="346"/>
      <c r="G214" s="198"/>
      <c r="H214" s="93"/>
      <c r="I214" s="93"/>
      <c r="J214" s="93"/>
      <c r="K214" s="93"/>
      <c r="L214" s="93"/>
      <c r="M214" s="93"/>
      <c r="N214" s="93"/>
      <c r="O214" s="93"/>
      <c r="P214" s="254">
        <f t="shared" si="67"/>
        <v>0</v>
      </c>
      <c r="Q214" s="176"/>
      <c r="R214" s="93"/>
      <c r="S214" s="93"/>
      <c r="T214" s="93"/>
      <c r="U214" s="93"/>
      <c r="V214" s="93"/>
      <c r="W214" s="93"/>
      <c r="X214" s="93"/>
      <c r="Y214" s="530">
        <f t="shared" si="68"/>
        <v>0</v>
      </c>
    </row>
    <row r="215" spans="1:25" x14ac:dyDescent="0.2">
      <c r="A215" s="21"/>
      <c r="B215" s="825"/>
      <c r="C215" s="828"/>
      <c r="D215" s="828"/>
      <c r="E215" s="828"/>
      <c r="F215" s="346"/>
      <c r="G215" s="198"/>
      <c r="H215" s="93"/>
      <c r="I215" s="93"/>
      <c r="J215" s="93"/>
      <c r="K215" s="93"/>
      <c r="L215" s="93"/>
      <c r="M215" s="93"/>
      <c r="N215" s="93"/>
      <c r="O215" s="93"/>
      <c r="P215" s="254">
        <f t="shared" si="67"/>
        <v>0</v>
      </c>
      <c r="Q215" s="176"/>
      <c r="R215" s="93"/>
      <c r="S215" s="93"/>
      <c r="T215" s="93"/>
      <c r="U215" s="93"/>
      <c r="V215" s="93"/>
      <c r="W215" s="93"/>
      <c r="X215" s="93"/>
      <c r="Y215" s="530">
        <f t="shared" si="68"/>
        <v>0</v>
      </c>
    </row>
    <row r="216" spans="1:25" x14ac:dyDescent="0.2">
      <c r="A216" s="21"/>
      <c r="B216" s="825"/>
      <c r="C216" s="828"/>
      <c r="D216" s="828"/>
      <c r="E216" s="828"/>
      <c r="F216" s="346"/>
      <c r="G216" s="198"/>
      <c r="H216" s="93"/>
      <c r="I216" s="93"/>
      <c r="J216" s="93"/>
      <c r="K216" s="93"/>
      <c r="L216" s="93"/>
      <c r="M216" s="93"/>
      <c r="N216" s="93"/>
      <c r="O216" s="93"/>
      <c r="P216" s="254">
        <f t="shared" si="67"/>
        <v>0</v>
      </c>
      <c r="Q216" s="176"/>
      <c r="R216" s="93"/>
      <c r="S216" s="93"/>
      <c r="T216" s="93"/>
      <c r="U216" s="93"/>
      <c r="V216" s="93"/>
      <c r="W216" s="93"/>
      <c r="X216" s="93"/>
      <c r="Y216" s="530">
        <f t="shared" si="68"/>
        <v>0</v>
      </c>
    </row>
    <row r="217" spans="1:25" x14ac:dyDescent="0.2">
      <c r="A217" s="21"/>
      <c r="B217" s="825"/>
      <c r="C217" s="828"/>
      <c r="D217" s="828"/>
      <c r="E217" s="828"/>
      <c r="F217" s="346"/>
      <c r="G217" s="198"/>
      <c r="H217" s="93"/>
      <c r="I217" s="93"/>
      <c r="J217" s="93"/>
      <c r="K217" s="93"/>
      <c r="L217" s="93"/>
      <c r="M217" s="93"/>
      <c r="N217" s="93"/>
      <c r="O217" s="93"/>
      <c r="P217" s="254">
        <f t="shared" si="67"/>
        <v>0</v>
      </c>
      <c r="Q217" s="176"/>
      <c r="R217" s="93"/>
      <c r="S217" s="93"/>
      <c r="T217" s="93"/>
      <c r="U217" s="93"/>
      <c r="V217" s="93"/>
      <c r="W217" s="93"/>
      <c r="X217" s="93"/>
      <c r="Y217" s="530">
        <f t="shared" si="68"/>
        <v>0</v>
      </c>
    </row>
    <row r="218" spans="1:25" x14ac:dyDescent="0.2">
      <c r="A218" s="21"/>
      <c r="B218" s="825"/>
      <c r="C218" s="828"/>
      <c r="D218" s="828"/>
      <c r="E218" s="828"/>
      <c r="F218" s="346"/>
      <c r="G218" s="198"/>
      <c r="H218" s="93"/>
      <c r="I218" s="93"/>
      <c r="J218" s="93"/>
      <c r="K218" s="93"/>
      <c r="L218" s="93"/>
      <c r="M218" s="93"/>
      <c r="N218" s="93"/>
      <c r="O218" s="93"/>
      <c r="P218" s="254">
        <f t="shared" si="67"/>
        <v>0</v>
      </c>
      <c r="Q218" s="176"/>
      <c r="R218" s="93"/>
      <c r="S218" s="93"/>
      <c r="T218" s="93"/>
      <c r="U218" s="93"/>
      <c r="V218" s="93"/>
      <c r="W218" s="93"/>
      <c r="X218" s="93"/>
      <c r="Y218" s="530">
        <f t="shared" si="68"/>
        <v>0</v>
      </c>
    </row>
    <row r="219" spans="1:25" x14ac:dyDescent="0.2">
      <c r="A219" s="21"/>
      <c r="B219" s="825"/>
      <c r="C219" s="828"/>
      <c r="D219" s="828"/>
      <c r="E219" s="828"/>
      <c r="F219" s="346"/>
      <c r="G219" s="198"/>
      <c r="H219" s="93"/>
      <c r="I219" s="93"/>
      <c r="J219" s="93"/>
      <c r="K219" s="93"/>
      <c r="L219" s="93"/>
      <c r="M219" s="93"/>
      <c r="N219" s="93"/>
      <c r="O219" s="93"/>
      <c r="P219" s="254">
        <f t="shared" si="67"/>
        <v>0</v>
      </c>
      <c r="Q219" s="176"/>
      <c r="R219" s="93"/>
      <c r="S219" s="93"/>
      <c r="T219" s="93"/>
      <c r="U219" s="93"/>
      <c r="V219" s="93"/>
      <c r="W219" s="93"/>
      <c r="X219" s="93"/>
      <c r="Y219" s="530">
        <f t="shared" si="68"/>
        <v>0</v>
      </c>
    </row>
    <row r="220" spans="1:25" x14ac:dyDescent="0.2">
      <c r="A220" s="21"/>
      <c r="B220" s="825"/>
      <c r="C220" s="828"/>
      <c r="D220" s="828"/>
      <c r="E220" s="828"/>
      <c r="F220" s="346"/>
      <c r="G220" s="198"/>
      <c r="H220" s="93"/>
      <c r="I220" s="93"/>
      <c r="J220" s="93"/>
      <c r="K220" s="93"/>
      <c r="L220" s="93"/>
      <c r="M220" s="93"/>
      <c r="N220" s="93"/>
      <c r="O220" s="93"/>
      <c r="P220" s="254">
        <f t="shared" si="67"/>
        <v>0</v>
      </c>
      <c r="Q220" s="176"/>
      <c r="R220" s="93"/>
      <c r="S220" s="93"/>
      <c r="T220" s="93"/>
      <c r="U220" s="93"/>
      <c r="V220" s="93"/>
      <c r="W220" s="93"/>
      <c r="X220" s="93"/>
      <c r="Y220" s="530">
        <f t="shared" si="68"/>
        <v>0</v>
      </c>
    </row>
    <row r="221" spans="1:25" x14ac:dyDescent="0.2">
      <c r="A221" s="21"/>
      <c r="B221" s="826"/>
      <c r="C221" s="830"/>
      <c r="D221" s="830"/>
      <c r="E221" s="830"/>
      <c r="F221" s="346"/>
      <c r="G221" s="198"/>
      <c r="H221" s="93"/>
      <c r="I221" s="93"/>
      <c r="J221" s="93"/>
      <c r="K221" s="93"/>
      <c r="L221" s="93"/>
      <c r="M221" s="93"/>
      <c r="N221" s="93"/>
      <c r="O221" s="93"/>
      <c r="P221" s="254">
        <f t="shared" si="67"/>
        <v>0</v>
      </c>
      <c r="Q221" s="176"/>
      <c r="R221" s="93"/>
      <c r="S221" s="93"/>
      <c r="T221" s="93"/>
      <c r="U221" s="93"/>
      <c r="V221" s="93"/>
      <c r="W221" s="93"/>
      <c r="X221" s="93"/>
      <c r="Y221" s="530">
        <f t="shared" si="68"/>
        <v>0</v>
      </c>
    </row>
    <row r="222" spans="1:25" x14ac:dyDescent="0.2">
      <c r="A222" s="21"/>
      <c r="B222" s="819" t="s">
        <v>378</v>
      </c>
      <c r="C222" s="820"/>
      <c r="D222" s="820"/>
      <c r="E222" s="820"/>
      <c r="F222" s="820"/>
      <c r="G222" s="821"/>
      <c r="H222" s="245">
        <f t="shared" ref="H222:P222" si="69">SUM(H212:H221)</f>
        <v>0</v>
      </c>
      <c r="I222" s="245">
        <f t="shared" si="69"/>
        <v>0</v>
      </c>
      <c r="J222" s="245">
        <f t="shared" si="69"/>
        <v>0</v>
      </c>
      <c r="K222" s="245">
        <f t="shared" si="69"/>
        <v>0</v>
      </c>
      <c r="L222" s="245">
        <f t="shared" si="69"/>
        <v>0</v>
      </c>
      <c r="M222" s="245">
        <f t="shared" si="69"/>
        <v>0</v>
      </c>
      <c r="N222" s="245">
        <f t="shared" si="69"/>
        <v>0</v>
      </c>
      <c r="O222" s="245">
        <f t="shared" si="69"/>
        <v>0</v>
      </c>
      <c r="P222" s="255">
        <f t="shared" si="69"/>
        <v>0</v>
      </c>
      <c r="Q222" s="250">
        <f t="shared" ref="Q222:Y222" si="70">SUM(Q212:Q221)</f>
        <v>0</v>
      </c>
      <c r="R222" s="245">
        <f t="shared" si="70"/>
        <v>0</v>
      </c>
      <c r="S222" s="245">
        <f t="shared" si="70"/>
        <v>0</v>
      </c>
      <c r="T222" s="245">
        <f t="shared" si="70"/>
        <v>0</v>
      </c>
      <c r="U222" s="245">
        <f t="shared" si="70"/>
        <v>0</v>
      </c>
      <c r="V222" s="245">
        <f t="shared" si="70"/>
        <v>0</v>
      </c>
      <c r="W222" s="245">
        <f t="shared" si="70"/>
        <v>0</v>
      </c>
      <c r="X222" s="245">
        <f t="shared" si="70"/>
        <v>0</v>
      </c>
      <c r="Y222" s="657">
        <f t="shared" si="70"/>
        <v>0</v>
      </c>
    </row>
    <row r="223" spans="1:25" x14ac:dyDescent="0.2">
      <c r="A223" s="21"/>
      <c r="B223" s="825" t="s">
        <v>621</v>
      </c>
      <c r="C223" s="828" t="s">
        <v>369</v>
      </c>
      <c r="D223" s="828"/>
      <c r="E223" s="828"/>
      <c r="F223" s="347"/>
      <c r="G223" s="239"/>
      <c r="H223" s="240"/>
      <c r="I223" s="240"/>
      <c r="J223" s="240"/>
      <c r="K223" s="240"/>
      <c r="L223" s="240"/>
      <c r="M223" s="240"/>
      <c r="N223" s="240"/>
      <c r="O223" s="240"/>
      <c r="P223" s="253">
        <f t="shared" ref="P223:P232" si="71">SUM(H223:O223)</f>
        <v>0</v>
      </c>
      <c r="Q223" s="249"/>
      <c r="R223" s="240"/>
      <c r="S223" s="240"/>
      <c r="T223" s="240"/>
      <c r="U223" s="240"/>
      <c r="V223" s="240"/>
      <c r="W223" s="240"/>
      <c r="X223" s="240"/>
      <c r="Y223" s="656">
        <f t="shared" ref="Y223:Y232" si="72">SUM(Q223:X223)</f>
        <v>0</v>
      </c>
    </row>
    <row r="224" spans="1:25" x14ac:dyDescent="0.2">
      <c r="A224" s="21"/>
      <c r="B224" s="825"/>
      <c r="C224" s="828"/>
      <c r="D224" s="828"/>
      <c r="E224" s="828"/>
      <c r="F224" s="346"/>
      <c r="G224" s="198"/>
      <c r="H224" s="25"/>
      <c r="I224" s="25"/>
      <c r="J224" s="25"/>
      <c r="K224" s="25"/>
      <c r="L224" s="25"/>
      <c r="M224" s="25"/>
      <c r="N224" s="25"/>
      <c r="O224" s="25"/>
      <c r="P224" s="254">
        <f t="shared" si="71"/>
        <v>0</v>
      </c>
      <c r="Q224" s="197"/>
      <c r="R224" s="25"/>
      <c r="S224" s="25"/>
      <c r="T224" s="25"/>
      <c r="U224" s="25"/>
      <c r="V224" s="25"/>
      <c r="W224" s="25"/>
      <c r="X224" s="25"/>
      <c r="Y224" s="530">
        <f t="shared" si="72"/>
        <v>0</v>
      </c>
    </row>
    <row r="225" spans="1:25" x14ac:dyDescent="0.2">
      <c r="A225" s="21"/>
      <c r="B225" s="825"/>
      <c r="C225" s="828"/>
      <c r="D225" s="828"/>
      <c r="E225" s="828"/>
      <c r="F225" s="346"/>
      <c r="G225" s="198"/>
      <c r="H225" s="25"/>
      <c r="I225" s="25"/>
      <c r="J225" s="25"/>
      <c r="K225" s="25"/>
      <c r="L225" s="25"/>
      <c r="M225" s="25"/>
      <c r="N225" s="25"/>
      <c r="O225" s="25"/>
      <c r="P225" s="254">
        <f t="shared" si="71"/>
        <v>0</v>
      </c>
      <c r="Q225" s="197"/>
      <c r="R225" s="25"/>
      <c r="S225" s="25"/>
      <c r="T225" s="25"/>
      <c r="U225" s="25"/>
      <c r="V225" s="25"/>
      <c r="W225" s="25"/>
      <c r="X225" s="25"/>
      <c r="Y225" s="530">
        <f t="shared" si="72"/>
        <v>0</v>
      </c>
    </row>
    <row r="226" spans="1:25" x14ac:dyDescent="0.2">
      <c r="A226" s="21"/>
      <c r="B226" s="825"/>
      <c r="C226" s="828"/>
      <c r="D226" s="828"/>
      <c r="E226" s="828"/>
      <c r="F226" s="346"/>
      <c r="G226" s="198"/>
      <c r="H226" s="25"/>
      <c r="I226" s="25"/>
      <c r="J226" s="25"/>
      <c r="K226" s="25"/>
      <c r="L226" s="25"/>
      <c r="M226" s="25"/>
      <c r="N226" s="25"/>
      <c r="O226" s="25"/>
      <c r="P226" s="254">
        <f t="shared" si="71"/>
        <v>0</v>
      </c>
      <c r="Q226" s="197"/>
      <c r="R226" s="25"/>
      <c r="S226" s="25"/>
      <c r="T226" s="25"/>
      <c r="U226" s="25"/>
      <c r="V226" s="25"/>
      <c r="W226" s="25"/>
      <c r="X226" s="25"/>
      <c r="Y226" s="530">
        <f t="shared" si="72"/>
        <v>0</v>
      </c>
    </row>
    <row r="227" spans="1:25" x14ac:dyDescent="0.2">
      <c r="A227" s="21"/>
      <c r="B227" s="825"/>
      <c r="C227" s="828"/>
      <c r="D227" s="828"/>
      <c r="E227" s="828"/>
      <c r="F227" s="346"/>
      <c r="G227" s="198"/>
      <c r="H227" s="25"/>
      <c r="I227" s="25"/>
      <c r="J227" s="25"/>
      <c r="K227" s="25"/>
      <c r="L227" s="25"/>
      <c r="M227" s="25"/>
      <c r="N227" s="25"/>
      <c r="O227" s="25"/>
      <c r="P227" s="254">
        <f t="shared" si="71"/>
        <v>0</v>
      </c>
      <c r="Q227" s="197"/>
      <c r="R227" s="25"/>
      <c r="S227" s="25"/>
      <c r="T227" s="25"/>
      <c r="U227" s="25"/>
      <c r="V227" s="25"/>
      <c r="W227" s="25"/>
      <c r="X227" s="25"/>
      <c r="Y227" s="530">
        <f t="shared" si="72"/>
        <v>0</v>
      </c>
    </row>
    <row r="228" spans="1:25" x14ac:dyDescent="0.2">
      <c r="A228" s="21"/>
      <c r="B228" s="825"/>
      <c r="C228" s="828"/>
      <c r="D228" s="828"/>
      <c r="E228" s="828"/>
      <c r="F228" s="346"/>
      <c r="G228" s="198"/>
      <c r="H228" s="25"/>
      <c r="I228" s="25"/>
      <c r="J228" s="25"/>
      <c r="K228" s="25"/>
      <c r="L228" s="25"/>
      <c r="M228" s="25"/>
      <c r="N228" s="25"/>
      <c r="O228" s="25"/>
      <c r="P228" s="254">
        <f t="shared" si="71"/>
        <v>0</v>
      </c>
      <c r="Q228" s="197"/>
      <c r="R228" s="25"/>
      <c r="S228" s="25"/>
      <c r="T228" s="25"/>
      <c r="U228" s="25"/>
      <c r="V228" s="25"/>
      <c r="W228" s="25"/>
      <c r="X228" s="25"/>
      <c r="Y228" s="530">
        <f t="shared" si="72"/>
        <v>0</v>
      </c>
    </row>
    <row r="229" spans="1:25" x14ac:dyDescent="0.2">
      <c r="A229" s="21"/>
      <c r="B229" s="825"/>
      <c r="C229" s="828"/>
      <c r="D229" s="828"/>
      <c r="E229" s="828"/>
      <c r="F229" s="346"/>
      <c r="G229" s="198"/>
      <c r="H229" s="25"/>
      <c r="I229" s="25"/>
      <c r="J229" s="25"/>
      <c r="K229" s="25"/>
      <c r="L229" s="25"/>
      <c r="M229" s="25"/>
      <c r="N229" s="25"/>
      <c r="O229" s="25"/>
      <c r="P229" s="254">
        <f t="shared" si="71"/>
        <v>0</v>
      </c>
      <c r="Q229" s="197"/>
      <c r="R229" s="25"/>
      <c r="S229" s="25"/>
      <c r="T229" s="25"/>
      <c r="U229" s="25"/>
      <c r="V229" s="25"/>
      <c r="W229" s="25"/>
      <c r="X229" s="25"/>
      <c r="Y229" s="530">
        <f t="shared" si="72"/>
        <v>0</v>
      </c>
    </row>
    <row r="230" spans="1:25" x14ac:dyDescent="0.2">
      <c r="A230" s="21"/>
      <c r="B230" s="825"/>
      <c r="C230" s="828"/>
      <c r="D230" s="828"/>
      <c r="E230" s="828"/>
      <c r="F230" s="346"/>
      <c r="G230" s="198"/>
      <c r="H230" s="25"/>
      <c r="I230" s="25"/>
      <c r="J230" s="25"/>
      <c r="K230" s="25"/>
      <c r="L230" s="25"/>
      <c r="M230" s="25"/>
      <c r="N230" s="25"/>
      <c r="O230" s="25"/>
      <c r="P230" s="254">
        <f t="shared" si="71"/>
        <v>0</v>
      </c>
      <c r="Q230" s="197"/>
      <c r="R230" s="25"/>
      <c r="S230" s="25"/>
      <c r="T230" s="25"/>
      <c r="U230" s="25"/>
      <c r="V230" s="25"/>
      <c r="W230" s="25"/>
      <c r="X230" s="25"/>
      <c r="Y230" s="530">
        <f t="shared" si="72"/>
        <v>0</v>
      </c>
    </row>
    <row r="231" spans="1:25" x14ac:dyDescent="0.2">
      <c r="A231" s="21"/>
      <c r="B231" s="825"/>
      <c r="C231" s="828"/>
      <c r="D231" s="828"/>
      <c r="E231" s="828"/>
      <c r="F231" s="346"/>
      <c r="G231" s="198"/>
      <c r="H231" s="25"/>
      <c r="I231" s="25"/>
      <c r="J231" s="25"/>
      <c r="K231" s="25"/>
      <c r="L231" s="25"/>
      <c r="M231" s="25"/>
      <c r="N231" s="25"/>
      <c r="O231" s="25"/>
      <c r="P231" s="254">
        <f t="shared" si="71"/>
        <v>0</v>
      </c>
      <c r="Q231" s="197"/>
      <c r="R231" s="25"/>
      <c r="S231" s="25"/>
      <c r="T231" s="25"/>
      <c r="U231" s="25"/>
      <c r="V231" s="25"/>
      <c r="W231" s="25"/>
      <c r="X231" s="25"/>
      <c r="Y231" s="530">
        <f t="shared" si="72"/>
        <v>0</v>
      </c>
    </row>
    <row r="232" spans="1:25" x14ac:dyDescent="0.2">
      <c r="A232" s="21"/>
      <c r="B232" s="826"/>
      <c r="C232" s="830"/>
      <c r="D232" s="830"/>
      <c r="E232" s="830"/>
      <c r="F232" s="346"/>
      <c r="G232" s="198"/>
      <c r="H232" s="25"/>
      <c r="I232" s="25"/>
      <c r="J232" s="25"/>
      <c r="K232" s="25"/>
      <c r="L232" s="25"/>
      <c r="M232" s="25"/>
      <c r="N232" s="25"/>
      <c r="O232" s="25"/>
      <c r="P232" s="254">
        <f t="shared" si="71"/>
        <v>0</v>
      </c>
      <c r="Q232" s="197"/>
      <c r="R232" s="25"/>
      <c r="S232" s="25"/>
      <c r="T232" s="25"/>
      <c r="U232" s="25"/>
      <c r="V232" s="25"/>
      <c r="W232" s="25"/>
      <c r="X232" s="25"/>
      <c r="Y232" s="530">
        <f t="shared" si="72"/>
        <v>0</v>
      </c>
    </row>
    <row r="233" spans="1:25" x14ac:dyDescent="0.2">
      <c r="A233" s="21"/>
      <c r="B233" s="819" t="s">
        <v>378</v>
      </c>
      <c r="C233" s="820"/>
      <c r="D233" s="820"/>
      <c r="E233" s="820"/>
      <c r="F233" s="820"/>
      <c r="G233" s="821"/>
      <c r="H233" s="245">
        <f t="shared" ref="H233:P233" si="73">SUM(H223:H232)</f>
        <v>0</v>
      </c>
      <c r="I233" s="245">
        <f t="shared" si="73"/>
        <v>0</v>
      </c>
      <c r="J233" s="245">
        <f t="shared" si="73"/>
        <v>0</v>
      </c>
      <c r="K233" s="245">
        <f t="shared" si="73"/>
        <v>0</v>
      </c>
      <c r="L233" s="245">
        <f t="shared" si="73"/>
        <v>0</v>
      </c>
      <c r="M233" s="245">
        <f t="shared" si="73"/>
        <v>0</v>
      </c>
      <c r="N233" s="245">
        <f t="shared" si="73"/>
        <v>0</v>
      </c>
      <c r="O233" s="245">
        <f t="shared" si="73"/>
        <v>0</v>
      </c>
      <c r="P233" s="255">
        <f t="shared" si="73"/>
        <v>0</v>
      </c>
      <c r="Q233" s="250">
        <f t="shared" ref="Q233:Y233" si="74">SUM(Q223:Q232)</f>
        <v>0</v>
      </c>
      <c r="R233" s="245">
        <f t="shared" si="74"/>
        <v>0</v>
      </c>
      <c r="S233" s="245">
        <f t="shared" si="74"/>
        <v>0</v>
      </c>
      <c r="T233" s="245">
        <f t="shared" si="74"/>
        <v>0</v>
      </c>
      <c r="U233" s="245">
        <f t="shared" si="74"/>
        <v>0</v>
      </c>
      <c r="V233" s="245">
        <f t="shared" si="74"/>
        <v>0</v>
      </c>
      <c r="W233" s="245">
        <f t="shared" si="74"/>
        <v>0</v>
      </c>
      <c r="X233" s="245">
        <f t="shared" si="74"/>
        <v>0</v>
      </c>
      <c r="Y233" s="657">
        <f t="shared" si="74"/>
        <v>0</v>
      </c>
    </row>
    <row r="234" spans="1:25" x14ac:dyDescent="0.2">
      <c r="A234" s="21"/>
      <c r="B234" s="825" t="s">
        <v>623</v>
      </c>
      <c r="C234" s="827" t="s">
        <v>370</v>
      </c>
      <c r="D234" s="828"/>
      <c r="E234" s="828"/>
      <c r="F234" s="347"/>
      <c r="G234" s="239"/>
      <c r="H234" s="240"/>
      <c r="I234" s="240"/>
      <c r="J234" s="240"/>
      <c r="K234" s="240"/>
      <c r="L234" s="240"/>
      <c r="M234" s="240"/>
      <c r="N234" s="240"/>
      <c r="O234" s="240"/>
      <c r="P234" s="253">
        <f t="shared" ref="P234:P243" si="75">SUM(H234:O234)</f>
        <v>0</v>
      </c>
      <c r="Q234" s="249"/>
      <c r="R234" s="240"/>
      <c r="S234" s="240"/>
      <c r="T234" s="240"/>
      <c r="U234" s="240"/>
      <c r="V234" s="240"/>
      <c r="W234" s="240"/>
      <c r="X234" s="240"/>
      <c r="Y234" s="656">
        <f t="shared" ref="Y234:Y243" si="76">SUM(Q234:X234)</f>
        <v>0</v>
      </c>
    </row>
    <row r="235" spans="1:25" x14ac:dyDescent="0.2">
      <c r="A235" s="21"/>
      <c r="B235" s="825"/>
      <c r="C235" s="827"/>
      <c r="D235" s="828"/>
      <c r="E235" s="828"/>
      <c r="F235" s="346"/>
      <c r="G235" s="198"/>
      <c r="H235" s="25"/>
      <c r="I235" s="25"/>
      <c r="J235" s="25"/>
      <c r="K235" s="25"/>
      <c r="L235" s="25"/>
      <c r="M235" s="25"/>
      <c r="N235" s="25"/>
      <c r="O235" s="25"/>
      <c r="P235" s="254">
        <f t="shared" si="75"/>
        <v>0</v>
      </c>
      <c r="Q235" s="197"/>
      <c r="R235" s="25"/>
      <c r="S235" s="25"/>
      <c r="T235" s="25"/>
      <c r="U235" s="25"/>
      <c r="V235" s="25"/>
      <c r="W235" s="25"/>
      <c r="X235" s="25"/>
      <c r="Y235" s="530">
        <f t="shared" si="76"/>
        <v>0</v>
      </c>
    </row>
    <row r="236" spans="1:25" x14ac:dyDescent="0.2">
      <c r="A236" s="21"/>
      <c r="B236" s="825"/>
      <c r="C236" s="827"/>
      <c r="D236" s="828"/>
      <c r="E236" s="828"/>
      <c r="F236" s="346"/>
      <c r="G236" s="198"/>
      <c r="H236" s="25"/>
      <c r="I236" s="25"/>
      <c r="J236" s="25"/>
      <c r="K236" s="25"/>
      <c r="L236" s="25"/>
      <c r="M236" s="25"/>
      <c r="N236" s="25"/>
      <c r="O236" s="25"/>
      <c r="P236" s="254">
        <f t="shared" si="75"/>
        <v>0</v>
      </c>
      <c r="Q236" s="197"/>
      <c r="R236" s="25"/>
      <c r="S236" s="25"/>
      <c r="T236" s="25"/>
      <c r="U236" s="25"/>
      <c r="V236" s="25"/>
      <c r="W236" s="25"/>
      <c r="X236" s="25"/>
      <c r="Y236" s="530">
        <f t="shared" si="76"/>
        <v>0</v>
      </c>
    </row>
    <row r="237" spans="1:25" x14ac:dyDescent="0.2">
      <c r="A237" s="21"/>
      <c r="B237" s="825"/>
      <c r="C237" s="827"/>
      <c r="D237" s="828"/>
      <c r="E237" s="828"/>
      <c r="F237" s="346"/>
      <c r="G237" s="198"/>
      <c r="H237" s="25"/>
      <c r="I237" s="25"/>
      <c r="J237" s="25"/>
      <c r="K237" s="25"/>
      <c r="L237" s="25"/>
      <c r="M237" s="25"/>
      <c r="N237" s="25"/>
      <c r="O237" s="25"/>
      <c r="P237" s="254">
        <f t="shared" si="75"/>
        <v>0</v>
      </c>
      <c r="Q237" s="197"/>
      <c r="R237" s="25"/>
      <c r="S237" s="25"/>
      <c r="T237" s="25"/>
      <c r="U237" s="25"/>
      <c r="V237" s="25"/>
      <c r="W237" s="25"/>
      <c r="X237" s="25"/>
      <c r="Y237" s="530">
        <f t="shared" si="76"/>
        <v>0</v>
      </c>
    </row>
    <row r="238" spans="1:25" x14ac:dyDescent="0.2">
      <c r="A238" s="21"/>
      <c r="B238" s="825"/>
      <c r="C238" s="827"/>
      <c r="D238" s="828"/>
      <c r="E238" s="828"/>
      <c r="F238" s="346"/>
      <c r="G238" s="198"/>
      <c r="H238" s="25"/>
      <c r="I238" s="25"/>
      <c r="J238" s="25"/>
      <c r="K238" s="25"/>
      <c r="L238" s="25"/>
      <c r="M238" s="25"/>
      <c r="N238" s="25"/>
      <c r="O238" s="25"/>
      <c r="P238" s="254">
        <f t="shared" si="75"/>
        <v>0</v>
      </c>
      <c r="Q238" s="197"/>
      <c r="R238" s="25"/>
      <c r="S238" s="25"/>
      <c r="T238" s="25"/>
      <c r="U238" s="25"/>
      <c r="V238" s="25"/>
      <c r="W238" s="25"/>
      <c r="X238" s="25"/>
      <c r="Y238" s="530">
        <f t="shared" si="76"/>
        <v>0</v>
      </c>
    </row>
    <row r="239" spans="1:25" x14ac:dyDescent="0.2">
      <c r="A239" s="21"/>
      <c r="B239" s="825"/>
      <c r="C239" s="827"/>
      <c r="D239" s="828"/>
      <c r="E239" s="828"/>
      <c r="F239" s="346"/>
      <c r="G239" s="198"/>
      <c r="H239" s="25"/>
      <c r="I239" s="25"/>
      <c r="J239" s="25"/>
      <c r="K239" s="25"/>
      <c r="L239" s="25"/>
      <c r="M239" s="25"/>
      <c r="N239" s="25"/>
      <c r="O239" s="25"/>
      <c r="P239" s="254">
        <f t="shared" si="75"/>
        <v>0</v>
      </c>
      <c r="Q239" s="197"/>
      <c r="R239" s="25"/>
      <c r="S239" s="25"/>
      <c r="T239" s="25"/>
      <c r="U239" s="25"/>
      <c r="V239" s="25"/>
      <c r="W239" s="25"/>
      <c r="X239" s="25"/>
      <c r="Y239" s="530">
        <f t="shared" si="76"/>
        <v>0</v>
      </c>
    </row>
    <row r="240" spans="1:25" x14ac:dyDescent="0.2">
      <c r="A240" s="21"/>
      <c r="B240" s="825"/>
      <c r="C240" s="827"/>
      <c r="D240" s="828"/>
      <c r="E240" s="828"/>
      <c r="F240" s="346"/>
      <c r="G240" s="198"/>
      <c r="H240" s="25"/>
      <c r="I240" s="25"/>
      <c r="J240" s="25"/>
      <c r="K240" s="25"/>
      <c r="L240" s="25"/>
      <c r="M240" s="25"/>
      <c r="N240" s="25"/>
      <c r="O240" s="25"/>
      <c r="P240" s="254">
        <f t="shared" si="75"/>
        <v>0</v>
      </c>
      <c r="Q240" s="197"/>
      <c r="R240" s="25"/>
      <c r="S240" s="25"/>
      <c r="T240" s="25"/>
      <c r="U240" s="25"/>
      <c r="V240" s="25"/>
      <c r="W240" s="25"/>
      <c r="X240" s="25"/>
      <c r="Y240" s="530">
        <f t="shared" si="76"/>
        <v>0</v>
      </c>
    </row>
    <row r="241" spans="1:25" x14ac:dyDescent="0.2">
      <c r="A241" s="21"/>
      <c r="B241" s="825"/>
      <c r="C241" s="827"/>
      <c r="D241" s="828"/>
      <c r="E241" s="828"/>
      <c r="F241" s="346"/>
      <c r="G241" s="198"/>
      <c r="H241" s="25"/>
      <c r="I241" s="25"/>
      <c r="J241" s="25"/>
      <c r="K241" s="25"/>
      <c r="L241" s="25"/>
      <c r="M241" s="25"/>
      <c r="N241" s="25"/>
      <c r="O241" s="25"/>
      <c r="P241" s="254">
        <f t="shared" si="75"/>
        <v>0</v>
      </c>
      <c r="Q241" s="197"/>
      <c r="R241" s="25"/>
      <c r="S241" s="25"/>
      <c r="T241" s="25"/>
      <c r="U241" s="25"/>
      <c r="V241" s="25"/>
      <c r="W241" s="25"/>
      <c r="X241" s="25"/>
      <c r="Y241" s="530">
        <f t="shared" si="76"/>
        <v>0</v>
      </c>
    </row>
    <row r="242" spans="1:25" x14ac:dyDescent="0.2">
      <c r="A242" s="21"/>
      <c r="B242" s="825"/>
      <c r="C242" s="827"/>
      <c r="D242" s="828"/>
      <c r="E242" s="828"/>
      <c r="F242" s="346"/>
      <c r="G242" s="198"/>
      <c r="H242" s="25"/>
      <c r="I242" s="25"/>
      <c r="J242" s="25"/>
      <c r="K242" s="25"/>
      <c r="L242" s="25"/>
      <c r="M242" s="25"/>
      <c r="N242" s="25"/>
      <c r="O242" s="25"/>
      <c r="P242" s="254">
        <f t="shared" si="75"/>
        <v>0</v>
      </c>
      <c r="Q242" s="197"/>
      <c r="R242" s="25"/>
      <c r="S242" s="25"/>
      <c r="T242" s="25"/>
      <c r="U242" s="25"/>
      <c r="V242" s="25"/>
      <c r="W242" s="25"/>
      <c r="X242" s="25"/>
      <c r="Y242" s="530">
        <f t="shared" si="76"/>
        <v>0</v>
      </c>
    </row>
    <row r="243" spans="1:25" x14ac:dyDescent="0.2">
      <c r="A243" s="21"/>
      <c r="B243" s="826"/>
      <c r="C243" s="829"/>
      <c r="D243" s="830"/>
      <c r="E243" s="830"/>
      <c r="F243" s="346"/>
      <c r="G243" s="198"/>
      <c r="H243" s="25"/>
      <c r="I243" s="25"/>
      <c r="J243" s="25"/>
      <c r="K243" s="25"/>
      <c r="L243" s="25"/>
      <c r="M243" s="25"/>
      <c r="N243" s="25"/>
      <c r="O243" s="25"/>
      <c r="P243" s="254">
        <f t="shared" si="75"/>
        <v>0</v>
      </c>
      <c r="Q243" s="197"/>
      <c r="R243" s="25"/>
      <c r="S243" s="25"/>
      <c r="T243" s="25"/>
      <c r="U243" s="25"/>
      <c r="V243" s="25"/>
      <c r="W243" s="25"/>
      <c r="X243" s="25"/>
      <c r="Y243" s="530">
        <f t="shared" si="76"/>
        <v>0</v>
      </c>
    </row>
    <row r="244" spans="1:25" x14ac:dyDescent="0.2">
      <c r="A244" s="21"/>
      <c r="B244" s="819" t="s">
        <v>378</v>
      </c>
      <c r="C244" s="820"/>
      <c r="D244" s="820"/>
      <c r="E244" s="820"/>
      <c r="F244" s="820"/>
      <c r="G244" s="821"/>
      <c r="H244" s="245">
        <f t="shared" ref="H244:P244" si="77">SUM(H234:H243)</f>
        <v>0</v>
      </c>
      <c r="I244" s="245">
        <f t="shared" si="77"/>
        <v>0</v>
      </c>
      <c r="J244" s="245">
        <f t="shared" si="77"/>
        <v>0</v>
      </c>
      <c r="K244" s="245">
        <f t="shared" si="77"/>
        <v>0</v>
      </c>
      <c r="L244" s="245">
        <f t="shared" si="77"/>
        <v>0</v>
      </c>
      <c r="M244" s="245">
        <f t="shared" si="77"/>
        <v>0</v>
      </c>
      <c r="N244" s="245">
        <f t="shared" si="77"/>
        <v>0</v>
      </c>
      <c r="O244" s="245">
        <f t="shared" si="77"/>
        <v>0</v>
      </c>
      <c r="P244" s="255">
        <f t="shared" si="77"/>
        <v>0</v>
      </c>
      <c r="Q244" s="250">
        <f t="shared" ref="Q244:Y244" si="78">SUM(Q234:Q243)</f>
        <v>0</v>
      </c>
      <c r="R244" s="245">
        <f t="shared" si="78"/>
        <v>0</v>
      </c>
      <c r="S244" s="245">
        <f t="shared" si="78"/>
        <v>0</v>
      </c>
      <c r="T244" s="245">
        <f t="shared" si="78"/>
        <v>0</v>
      </c>
      <c r="U244" s="245">
        <f t="shared" si="78"/>
        <v>0</v>
      </c>
      <c r="V244" s="245">
        <f t="shared" si="78"/>
        <v>0</v>
      </c>
      <c r="W244" s="245">
        <f t="shared" si="78"/>
        <v>0</v>
      </c>
      <c r="X244" s="245">
        <f t="shared" si="78"/>
        <v>0</v>
      </c>
      <c r="Y244" s="657">
        <f t="shared" si="78"/>
        <v>0</v>
      </c>
    </row>
    <row r="245" spans="1:25" x14ac:dyDescent="0.2">
      <c r="A245" s="21"/>
      <c r="B245" s="825" t="s">
        <v>625</v>
      </c>
      <c r="C245" s="827" t="s">
        <v>372</v>
      </c>
      <c r="D245" s="828"/>
      <c r="E245" s="828"/>
      <c r="F245" s="347"/>
      <c r="G245" s="239"/>
      <c r="H245" s="240"/>
      <c r="I245" s="240"/>
      <c r="J245" s="240"/>
      <c r="K245" s="240"/>
      <c r="L245" s="240"/>
      <c r="M245" s="240"/>
      <c r="N245" s="240"/>
      <c r="O245" s="240"/>
      <c r="P245" s="253">
        <f t="shared" ref="P245:P254" si="79">SUM(H245:O245)</f>
        <v>0</v>
      </c>
      <c r="Q245" s="249"/>
      <c r="R245" s="240"/>
      <c r="S245" s="240"/>
      <c r="T245" s="240"/>
      <c r="U245" s="240"/>
      <c r="V245" s="240"/>
      <c r="W245" s="240"/>
      <c r="X245" s="240"/>
      <c r="Y245" s="656">
        <f t="shared" ref="Y245:Y254" si="80">SUM(Q245:X245)</f>
        <v>0</v>
      </c>
    </row>
    <row r="246" spans="1:25" x14ac:dyDescent="0.2">
      <c r="A246" s="21"/>
      <c r="B246" s="825"/>
      <c r="C246" s="827"/>
      <c r="D246" s="828"/>
      <c r="E246" s="828"/>
      <c r="F246" s="346"/>
      <c r="G246" s="198"/>
      <c r="H246" s="25"/>
      <c r="I246" s="25"/>
      <c r="J246" s="25"/>
      <c r="K246" s="25"/>
      <c r="L246" s="25"/>
      <c r="M246" s="25"/>
      <c r="N246" s="25"/>
      <c r="O246" s="25"/>
      <c r="P246" s="254">
        <f t="shared" si="79"/>
        <v>0</v>
      </c>
      <c r="Q246" s="197"/>
      <c r="R246" s="25"/>
      <c r="S246" s="25"/>
      <c r="T246" s="25"/>
      <c r="U246" s="25"/>
      <c r="V246" s="25"/>
      <c r="W246" s="25"/>
      <c r="X246" s="25"/>
      <c r="Y246" s="530">
        <f t="shared" si="80"/>
        <v>0</v>
      </c>
    </row>
    <row r="247" spans="1:25" x14ac:dyDescent="0.2">
      <c r="A247" s="21"/>
      <c r="B247" s="825"/>
      <c r="C247" s="827"/>
      <c r="D247" s="828"/>
      <c r="E247" s="828"/>
      <c r="F247" s="346"/>
      <c r="G247" s="198"/>
      <c r="H247" s="25"/>
      <c r="I247" s="25"/>
      <c r="J247" s="25"/>
      <c r="K247" s="25"/>
      <c r="L247" s="25"/>
      <c r="M247" s="25"/>
      <c r="N247" s="25"/>
      <c r="O247" s="25"/>
      <c r="P247" s="254">
        <f t="shared" si="79"/>
        <v>0</v>
      </c>
      <c r="Q247" s="197"/>
      <c r="R247" s="25"/>
      <c r="S247" s="25"/>
      <c r="T247" s="25"/>
      <c r="U247" s="25"/>
      <c r="V247" s="25"/>
      <c r="W247" s="25"/>
      <c r="X247" s="25"/>
      <c r="Y247" s="530">
        <f t="shared" si="80"/>
        <v>0</v>
      </c>
    </row>
    <row r="248" spans="1:25" x14ac:dyDescent="0.2">
      <c r="A248" s="21"/>
      <c r="B248" s="825"/>
      <c r="C248" s="827"/>
      <c r="D248" s="828"/>
      <c r="E248" s="828"/>
      <c r="F248" s="346"/>
      <c r="G248" s="198"/>
      <c r="H248" s="25"/>
      <c r="I248" s="25"/>
      <c r="J248" s="25"/>
      <c r="K248" s="25"/>
      <c r="L248" s="25"/>
      <c r="M248" s="25"/>
      <c r="N248" s="25"/>
      <c r="O248" s="25"/>
      <c r="P248" s="254">
        <f t="shared" si="79"/>
        <v>0</v>
      </c>
      <c r="Q248" s="197"/>
      <c r="R248" s="25"/>
      <c r="S248" s="25"/>
      <c r="T248" s="25"/>
      <c r="U248" s="25"/>
      <c r="V248" s="25"/>
      <c r="W248" s="25"/>
      <c r="X248" s="25"/>
      <c r="Y248" s="530">
        <f t="shared" si="80"/>
        <v>0</v>
      </c>
    </row>
    <row r="249" spans="1:25" x14ac:dyDescent="0.2">
      <c r="A249" s="21"/>
      <c r="B249" s="825"/>
      <c r="C249" s="827"/>
      <c r="D249" s="828"/>
      <c r="E249" s="828"/>
      <c r="F249" s="346"/>
      <c r="G249" s="198"/>
      <c r="H249" s="25"/>
      <c r="I249" s="25"/>
      <c r="J249" s="25"/>
      <c r="K249" s="25"/>
      <c r="L249" s="25"/>
      <c r="M249" s="25"/>
      <c r="N249" s="25"/>
      <c r="O249" s="25"/>
      <c r="P249" s="254">
        <f t="shared" si="79"/>
        <v>0</v>
      </c>
      <c r="Q249" s="197"/>
      <c r="R249" s="25"/>
      <c r="S249" s="25"/>
      <c r="T249" s="25"/>
      <c r="U249" s="25"/>
      <c r="V249" s="25"/>
      <c r="W249" s="25"/>
      <c r="X249" s="25"/>
      <c r="Y249" s="530">
        <f t="shared" si="80"/>
        <v>0</v>
      </c>
    </row>
    <row r="250" spans="1:25" x14ac:dyDescent="0.2">
      <c r="A250" s="21"/>
      <c r="B250" s="825"/>
      <c r="C250" s="827"/>
      <c r="D250" s="828"/>
      <c r="E250" s="828"/>
      <c r="F250" s="346"/>
      <c r="G250" s="198"/>
      <c r="H250" s="25"/>
      <c r="I250" s="25"/>
      <c r="J250" s="25"/>
      <c r="K250" s="25"/>
      <c r="L250" s="25"/>
      <c r="M250" s="25"/>
      <c r="N250" s="25"/>
      <c r="O250" s="25"/>
      <c r="P250" s="254">
        <f t="shared" si="79"/>
        <v>0</v>
      </c>
      <c r="Q250" s="197"/>
      <c r="R250" s="25"/>
      <c r="S250" s="25"/>
      <c r="T250" s="25"/>
      <c r="U250" s="25"/>
      <c r="V250" s="25"/>
      <c r="W250" s="25"/>
      <c r="X250" s="25"/>
      <c r="Y250" s="530">
        <f t="shared" si="80"/>
        <v>0</v>
      </c>
    </row>
    <row r="251" spans="1:25" x14ac:dyDescent="0.2">
      <c r="A251" s="21"/>
      <c r="B251" s="825"/>
      <c r="C251" s="827"/>
      <c r="D251" s="828"/>
      <c r="E251" s="828"/>
      <c r="F251" s="346"/>
      <c r="G251" s="198"/>
      <c r="H251" s="25"/>
      <c r="I251" s="25"/>
      <c r="J251" s="25"/>
      <c r="K251" s="25"/>
      <c r="L251" s="25"/>
      <c r="M251" s="25"/>
      <c r="N251" s="25"/>
      <c r="O251" s="25"/>
      <c r="P251" s="254">
        <f t="shared" si="79"/>
        <v>0</v>
      </c>
      <c r="Q251" s="197"/>
      <c r="R251" s="25"/>
      <c r="S251" s="25"/>
      <c r="T251" s="25"/>
      <c r="U251" s="25"/>
      <c r="V251" s="25"/>
      <c r="W251" s="25"/>
      <c r="X251" s="25"/>
      <c r="Y251" s="530">
        <f t="shared" si="80"/>
        <v>0</v>
      </c>
    </row>
    <row r="252" spans="1:25" x14ac:dyDescent="0.2">
      <c r="A252" s="21"/>
      <c r="B252" s="825"/>
      <c r="C252" s="827"/>
      <c r="D252" s="828"/>
      <c r="E252" s="828"/>
      <c r="F252" s="346"/>
      <c r="G252" s="198"/>
      <c r="H252" s="25"/>
      <c r="I252" s="25"/>
      <c r="J252" s="25"/>
      <c r="K252" s="25"/>
      <c r="L252" s="25"/>
      <c r="M252" s="25"/>
      <c r="N252" s="25"/>
      <c r="O252" s="25"/>
      <c r="P252" s="254">
        <f t="shared" si="79"/>
        <v>0</v>
      </c>
      <c r="Q252" s="197"/>
      <c r="R252" s="25"/>
      <c r="S252" s="25"/>
      <c r="T252" s="25"/>
      <c r="U252" s="25"/>
      <c r="V252" s="25"/>
      <c r="W252" s="25"/>
      <c r="X252" s="25"/>
      <c r="Y252" s="530">
        <f t="shared" si="80"/>
        <v>0</v>
      </c>
    </row>
    <row r="253" spans="1:25" x14ac:dyDescent="0.2">
      <c r="A253" s="21"/>
      <c r="B253" s="825"/>
      <c r="C253" s="827"/>
      <c r="D253" s="828"/>
      <c r="E253" s="828"/>
      <c r="F253" s="346"/>
      <c r="G253" s="198"/>
      <c r="H253" s="25"/>
      <c r="I253" s="25"/>
      <c r="J253" s="25"/>
      <c r="K253" s="25"/>
      <c r="L253" s="25"/>
      <c r="M253" s="25"/>
      <c r="N253" s="25"/>
      <c r="O253" s="25"/>
      <c r="P253" s="254">
        <f t="shared" si="79"/>
        <v>0</v>
      </c>
      <c r="Q253" s="197"/>
      <c r="R253" s="25"/>
      <c r="S253" s="25"/>
      <c r="T253" s="25"/>
      <c r="U253" s="25"/>
      <c r="V253" s="25"/>
      <c r="W253" s="25"/>
      <c r="X253" s="25"/>
      <c r="Y253" s="530">
        <f t="shared" si="80"/>
        <v>0</v>
      </c>
    </row>
    <row r="254" spans="1:25" x14ac:dyDescent="0.2">
      <c r="A254" s="21"/>
      <c r="B254" s="826"/>
      <c r="C254" s="829"/>
      <c r="D254" s="830"/>
      <c r="E254" s="830"/>
      <c r="F254" s="346"/>
      <c r="G254" s="198"/>
      <c r="H254" s="25"/>
      <c r="I254" s="25"/>
      <c r="J254" s="25"/>
      <c r="K254" s="25"/>
      <c r="L254" s="25"/>
      <c r="M254" s="25"/>
      <c r="N254" s="25"/>
      <c r="O254" s="25"/>
      <c r="P254" s="254">
        <f t="shared" si="79"/>
        <v>0</v>
      </c>
      <c r="Q254" s="197"/>
      <c r="R254" s="25"/>
      <c r="S254" s="25"/>
      <c r="T254" s="25"/>
      <c r="U254" s="25"/>
      <c r="V254" s="25"/>
      <c r="W254" s="25"/>
      <c r="X254" s="25"/>
      <c r="Y254" s="530">
        <f t="shared" si="80"/>
        <v>0</v>
      </c>
    </row>
    <row r="255" spans="1:25" x14ac:dyDescent="0.2">
      <c r="A255" s="21"/>
      <c r="B255" s="819" t="s">
        <v>378</v>
      </c>
      <c r="C255" s="820"/>
      <c r="D255" s="820"/>
      <c r="E255" s="820"/>
      <c r="F255" s="820"/>
      <c r="G255" s="821"/>
      <c r="H255" s="245">
        <f t="shared" ref="H255:P255" si="81">SUM(H245:H254)</f>
        <v>0</v>
      </c>
      <c r="I255" s="245">
        <f t="shared" si="81"/>
        <v>0</v>
      </c>
      <c r="J255" s="245">
        <f t="shared" si="81"/>
        <v>0</v>
      </c>
      <c r="K255" s="245">
        <f t="shared" si="81"/>
        <v>0</v>
      </c>
      <c r="L255" s="245">
        <f t="shared" si="81"/>
        <v>0</v>
      </c>
      <c r="M255" s="245">
        <f t="shared" si="81"/>
        <v>0</v>
      </c>
      <c r="N255" s="245">
        <f t="shared" si="81"/>
        <v>0</v>
      </c>
      <c r="O255" s="245">
        <f t="shared" si="81"/>
        <v>0</v>
      </c>
      <c r="P255" s="255">
        <f t="shared" si="81"/>
        <v>0</v>
      </c>
      <c r="Q255" s="250">
        <f t="shared" ref="Q255:Y255" si="82">SUM(Q245:Q254)</f>
        <v>0</v>
      </c>
      <c r="R255" s="245">
        <f t="shared" si="82"/>
        <v>0</v>
      </c>
      <c r="S255" s="245">
        <f t="shared" si="82"/>
        <v>0</v>
      </c>
      <c r="T255" s="245">
        <f t="shared" si="82"/>
        <v>0</v>
      </c>
      <c r="U255" s="245">
        <f t="shared" si="82"/>
        <v>0</v>
      </c>
      <c r="V255" s="245">
        <f t="shared" si="82"/>
        <v>0</v>
      </c>
      <c r="W255" s="245">
        <f t="shared" si="82"/>
        <v>0</v>
      </c>
      <c r="X255" s="245">
        <f t="shared" si="82"/>
        <v>0</v>
      </c>
      <c r="Y255" s="657">
        <f t="shared" si="82"/>
        <v>0</v>
      </c>
    </row>
    <row r="256" spans="1:25" x14ac:dyDescent="0.2">
      <c r="A256" s="21"/>
      <c r="B256" s="825" t="s">
        <v>627</v>
      </c>
      <c r="C256" s="828" t="s">
        <v>373</v>
      </c>
      <c r="D256" s="828"/>
      <c r="E256" s="828"/>
      <c r="F256" s="347"/>
      <c r="G256" s="239"/>
      <c r="H256" s="240"/>
      <c r="I256" s="240"/>
      <c r="J256" s="240"/>
      <c r="K256" s="240"/>
      <c r="L256" s="240"/>
      <c r="M256" s="240"/>
      <c r="N256" s="240"/>
      <c r="O256" s="240"/>
      <c r="P256" s="253">
        <f t="shared" ref="P256:P265" si="83">SUM(H256:O256)</f>
        <v>0</v>
      </c>
      <c r="Q256" s="249"/>
      <c r="R256" s="240"/>
      <c r="S256" s="240"/>
      <c r="T256" s="240"/>
      <c r="U256" s="240"/>
      <c r="V256" s="240"/>
      <c r="W256" s="240"/>
      <c r="X256" s="240"/>
      <c r="Y256" s="656">
        <f t="shared" ref="Y256:Y265" si="84">SUM(Q256:X256)</f>
        <v>0</v>
      </c>
    </row>
    <row r="257" spans="1:25" x14ac:dyDescent="0.2">
      <c r="A257" s="21"/>
      <c r="B257" s="825"/>
      <c r="C257" s="828"/>
      <c r="D257" s="828"/>
      <c r="E257" s="828"/>
      <c r="F257" s="346"/>
      <c r="G257" s="198"/>
      <c r="H257" s="25"/>
      <c r="I257" s="25"/>
      <c r="J257" s="25"/>
      <c r="K257" s="25"/>
      <c r="L257" s="25"/>
      <c r="M257" s="25"/>
      <c r="N257" s="25"/>
      <c r="O257" s="25"/>
      <c r="P257" s="254">
        <f t="shared" si="83"/>
        <v>0</v>
      </c>
      <c r="Q257" s="197"/>
      <c r="R257" s="25"/>
      <c r="S257" s="25"/>
      <c r="T257" s="25"/>
      <c r="U257" s="25"/>
      <c r="V257" s="25"/>
      <c r="W257" s="25"/>
      <c r="X257" s="25"/>
      <c r="Y257" s="530">
        <f t="shared" si="84"/>
        <v>0</v>
      </c>
    </row>
    <row r="258" spans="1:25" x14ac:dyDescent="0.2">
      <c r="A258" s="21"/>
      <c r="B258" s="825"/>
      <c r="C258" s="828"/>
      <c r="D258" s="828"/>
      <c r="E258" s="828"/>
      <c r="F258" s="346"/>
      <c r="G258" s="198"/>
      <c r="H258" s="25"/>
      <c r="I258" s="25"/>
      <c r="J258" s="25"/>
      <c r="K258" s="25"/>
      <c r="L258" s="25"/>
      <c r="M258" s="25"/>
      <c r="N258" s="25"/>
      <c r="O258" s="25"/>
      <c r="P258" s="254">
        <f t="shared" si="83"/>
        <v>0</v>
      </c>
      <c r="Q258" s="197"/>
      <c r="R258" s="25"/>
      <c r="S258" s="25"/>
      <c r="T258" s="25"/>
      <c r="U258" s="25"/>
      <c r="V258" s="25"/>
      <c r="W258" s="25"/>
      <c r="X258" s="25"/>
      <c r="Y258" s="530">
        <f t="shared" si="84"/>
        <v>0</v>
      </c>
    </row>
    <row r="259" spans="1:25" x14ac:dyDescent="0.2">
      <c r="A259" s="21"/>
      <c r="B259" s="825"/>
      <c r="C259" s="828"/>
      <c r="D259" s="828"/>
      <c r="E259" s="828"/>
      <c r="F259" s="346"/>
      <c r="G259" s="198"/>
      <c r="H259" s="25"/>
      <c r="I259" s="25"/>
      <c r="J259" s="25"/>
      <c r="K259" s="25"/>
      <c r="L259" s="25"/>
      <c r="M259" s="25"/>
      <c r="N259" s="25"/>
      <c r="O259" s="25"/>
      <c r="P259" s="254">
        <f t="shared" si="83"/>
        <v>0</v>
      </c>
      <c r="Q259" s="197"/>
      <c r="R259" s="25"/>
      <c r="S259" s="25"/>
      <c r="T259" s="25"/>
      <c r="U259" s="25"/>
      <c r="V259" s="25"/>
      <c r="W259" s="25"/>
      <c r="X259" s="25"/>
      <c r="Y259" s="530">
        <f t="shared" si="84"/>
        <v>0</v>
      </c>
    </row>
    <row r="260" spans="1:25" x14ac:dyDescent="0.2">
      <c r="A260" s="21"/>
      <c r="B260" s="825"/>
      <c r="C260" s="828"/>
      <c r="D260" s="828"/>
      <c r="E260" s="828"/>
      <c r="F260" s="346"/>
      <c r="G260" s="198"/>
      <c r="H260" s="25"/>
      <c r="I260" s="25"/>
      <c r="J260" s="25"/>
      <c r="K260" s="25"/>
      <c r="L260" s="25"/>
      <c r="M260" s="25"/>
      <c r="N260" s="25"/>
      <c r="O260" s="25"/>
      <c r="P260" s="254">
        <f t="shared" si="83"/>
        <v>0</v>
      </c>
      <c r="Q260" s="197"/>
      <c r="R260" s="25"/>
      <c r="S260" s="25"/>
      <c r="T260" s="25"/>
      <c r="U260" s="25"/>
      <c r="V260" s="25"/>
      <c r="W260" s="25"/>
      <c r="X260" s="25"/>
      <c r="Y260" s="530">
        <f t="shared" si="84"/>
        <v>0</v>
      </c>
    </row>
    <row r="261" spans="1:25" x14ac:dyDescent="0.2">
      <c r="A261" s="21"/>
      <c r="B261" s="825"/>
      <c r="C261" s="828"/>
      <c r="D261" s="828"/>
      <c r="E261" s="828"/>
      <c r="F261" s="346"/>
      <c r="G261" s="198"/>
      <c r="H261" s="25"/>
      <c r="I261" s="25"/>
      <c r="J261" s="25"/>
      <c r="K261" s="25"/>
      <c r="L261" s="25"/>
      <c r="M261" s="25"/>
      <c r="N261" s="25"/>
      <c r="O261" s="25"/>
      <c r="P261" s="254">
        <f t="shared" si="83"/>
        <v>0</v>
      </c>
      <c r="Q261" s="197"/>
      <c r="R261" s="25"/>
      <c r="S261" s="25"/>
      <c r="T261" s="25"/>
      <c r="U261" s="25"/>
      <c r="V261" s="25"/>
      <c r="W261" s="25"/>
      <c r="X261" s="25"/>
      <c r="Y261" s="530">
        <f t="shared" si="84"/>
        <v>0</v>
      </c>
    </row>
    <row r="262" spans="1:25" x14ac:dyDescent="0.2">
      <c r="A262" s="21"/>
      <c r="B262" s="825"/>
      <c r="C262" s="828"/>
      <c r="D262" s="828"/>
      <c r="E262" s="828"/>
      <c r="F262" s="346"/>
      <c r="G262" s="198"/>
      <c r="H262" s="25"/>
      <c r="I262" s="25"/>
      <c r="J262" s="25"/>
      <c r="K262" s="25"/>
      <c r="L262" s="25"/>
      <c r="M262" s="25"/>
      <c r="N262" s="25"/>
      <c r="O262" s="25"/>
      <c r="P262" s="254">
        <f t="shared" si="83"/>
        <v>0</v>
      </c>
      <c r="Q262" s="197"/>
      <c r="R262" s="25"/>
      <c r="S262" s="25"/>
      <c r="T262" s="25"/>
      <c r="U262" s="25"/>
      <c r="V262" s="25"/>
      <c r="W262" s="25"/>
      <c r="X262" s="25"/>
      <c r="Y262" s="530">
        <f t="shared" si="84"/>
        <v>0</v>
      </c>
    </row>
    <row r="263" spans="1:25" x14ac:dyDescent="0.2">
      <c r="A263" s="21"/>
      <c r="B263" s="825"/>
      <c r="C263" s="828"/>
      <c r="D263" s="828"/>
      <c r="E263" s="828"/>
      <c r="F263" s="346"/>
      <c r="G263" s="198"/>
      <c r="H263" s="25"/>
      <c r="I263" s="25"/>
      <c r="J263" s="25"/>
      <c r="K263" s="25"/>
      <c r="L263" s="25"/>
      <c r="M263" s="25"/>
      <c r="N263" s="25"/>
      <c r="O263" s="25"/>
      <c r="P263" s="254">
        <f t="shared" si="83"/>
        <v>0</v>
      </c>
      <c r="Q263" s="197"/>
      <c r="R263" s="25"/>
      <c r="S263" s="25"/>
      <c r="T263" s="25"/>
      <c r="U263" s="25"/>
      <c r="V263" s="25"/>
      <c r="W263" s="25"/>
      <c r="X263" s="25"/>
      <c r="Y263" s="530">
        <f t="shared" si="84"/>
        <v>0</v>
      </c>
    </row>
    <row r="264" spans="1:25" x14ac:dyDescent="0.2">
      <c r="A264" s="21"/>
      <c r="B264" s="825"/>
      <c r="C264" s="828"/>
      <c r="D264" s="828"/>
      <c r="E264" s="828"/>
      <c r="F264" s="346"/>
      <c r="G264" s="198"/>
      <c r="H264" s="25"/>
      <c r="I264" s="25"/>
      <c r="J264" s="25"/>
      <c r="K264" s="25"/>
      <c r="L264" s="25"/>
      <c r="M264" s="25"/>
      <c r="N264" s="25"/>
      <c r="O264" s="25"/>
      <c r="P264" s="254">
        <f t="shared" si="83"/>
        <v>0</v>
      </c>
      <c r="Q264" s="197"/>
      <c r="R264" s="25"/>
      <c r="S264" s="25"/>
      <c r="T264" s="25"/>
      <c r="U264" s="25"/>
      <c r="V264" s="25"/>
      <c r="W264" s="25"/>
      <c r="X264" s="25"/>
      <c r="Y264" s="530">
        <f t="shared" si="84"/>
        <v>0</v>
      </c>
    </row>
    <row r="265" spans="1:25" x14ac:dyDescent="0.2">
      <c r="A265" s="21"/>
      <c r="B265" s="826"/>
      <c r="C265" s="830"/>
      <c r="D265" s="830"/>
      <c r="E265" s="830"/>
      <c r="F265" s="346"/>
      <c r="G265" s="198"/>
      <c r="H265" s="25"/>
      <c r="I265" s="25"/>
      <c r="J265" s="25"/>
      <c r="K265" s="25"/>
      <c r="L265" s="25"/>
      <c r="M265" s="25"/>
      <c r="N265" s="25"/>
      <c r="O265" s="25"/>
      <c r="P265" s="254">
        <f t="shared" si="83"/>
        <v>0</v>
      </c>
      <c r="Q265" s="197"/>
      <c r="R265" s="25"/>
      <c r="S265" s="25"/>
      <c r="T265" s="25"/>
      <c r="U265" s="25"/>
      <c r="V265" s="25"/>
      <c r="W265" s="25"/>
      <c r="X265" s="25"/>
      <c r="Y265" s="530">
        <f t="shared" si="84"/>
        <v>0</v>
      </c>
    </row>
    <row r="266" spans="1:25" x14ac:dyDescent="0.2">
      <c r="A266" s="21"/>
      <c r="B266" s="819" t="s">
        <v>378</v>
      </c>
      <c r="C266" s="820"/>
      <c r="D266" s="820"/>
      <c r="E266" s="820"/>
      <c r="F266" s="820"/>
      <c r="G266" s="821"/>
      <c r="H266" s="245">
        <f t="shared" ref="H266:P266" si="85">SUM(H256:H265)</f>
        <v>0</v>
      </c>
      <c r="I266" s="245">
        <f t="shared" si="85"/>
        <v>0</v>
      </c>
      <c r="J266" s="245">
        <f t="shared" si="85"/>
        <v>0</v>
      </c>
      <c r="K266" s="245">
        <f t="shared" si="85"/>
        <v>0</v>
      </c>
      <c r="L266" s="245">
        <f t="shared" si="85"/>
        <v>0</v>
      </c>
      <c r="M266" s="245">
        <f t="shared" si="85"/>
        <v>0</v>
      </c>
      <c r="N266" s="245">
        <f t="shared" si="85"/>
        <v>0</v>
      </c>
      <c r="O266" s="245">
        <f t="shared" si="85"/>
        <v>0</v>
      </c>
      <c r="P266" s="255">
        <f t="shared" si="85"/>
        <v>0</v>
      </c>
      <c r="Q266" s="250">
        <f t="shared" ref="Q266:Y266" si="86">SUM(Q256:Q265)</f>
        <v>0</v>
      </c>
      <c r="R266" s="245">
        <f t="shared" si="86"/>
        <v>0</v>
      </c>
      <c r="S266" s="245">
        <f t="shared" si="86"/>
        <v>0</v>
      </c>
      <c r="T266" s="245">
        <f t="shared" si="86"/>
        <v>0</v>
      </c>
      <c r="U266" s="245">
        <f t="shared" si="86"/>
        <v>0</v>
      </c>
      <c r="V266" s="245">
        <f t="shared" si="86"/>
        <v>0</v>
      </c>
      <c r="W266" s="245">
        <f t="shared" si="86"/>
        <v>0</v>
      </c>
      <c r="X266" s="245">
        <f t="shared" si="86"/>
        <v>0</v>
      </c>
      <c r="Y266" s="657">
        <f t="shared" si="86"/>
        <v>0</v>
      </c>
    </row>
    <row r="267" spans="1:25" x14ac:dyDescent="0.2">
      <c r="A267" s="21"/>
      <c r="B267" s="825" t="s">
        <v>633</v>
      </c>
      <c r="C267" s="827" t="s">
        <v>376</v>
      </c>
      <c r="D267" s="828"/>
      <c r="E267" s="828"/>
      <c r="F267" s="347"/>
      <c r="G267" s="239"/>
      <c r="H267" s="240"/>
      <c r="I267" s="240"/>
      <c r="J267" s="240"/>
      <c r="K267" s="240"/>
      <c r="L267" s="240"/>
      <c r="M267" s="240"/>
      <c r="N267" s="240"/>
      <c r="O267" s="240"/>
      <c r="P267" s="253">
        <f t="shared" ref="P267:P276" si="87">SUM(H267:O267)</f>
        <v>0</v>
      </c>
      <c r="Q267" s="249"/>
      <c r="R267" s="240"/>
      <c r="S267" s="240"/>
      <c r="T267" s="240"/>
      <c r="U267" s="240"/>
      <c r="V267" s="240"/>
      <c r="W267" s="240"/>
      <c r="X267" s="240"/>
      <c r="Y267" s="656">
        <f t="shared" ref="Y267:Y276" si="88">SUM(Q267:X267)</f>
        <v>0</v>
      </c>
    </row>
    <row r="268" spans="1:25" x14ac:dyDescent="0.2">
      <c r="A268" s="21"/>
      <c r="B268" s="825"/>
      <c r="C268" s="827"/>
      <c r="D268" s="828"/>
      <c r="E268" s="828"/>
      <c r="F268" s="346"/>
      <c r="G268" s="198"/>
      <c r="H268" s="25"/>
      <c r="I268" s="25"/>
      <c r="J268" s="25"/>
      <c r="K268" s="25"/>
      <c r="L268" s="25"/>
      <c r="M268" s="25"/>
      <c r="N268" s="25"/>
      <c r="O268" s="25"/>
      <c r="P268" s="254">
        <f t="shared" si="87"/>
        <v>0</v>
      </c>
      <c r="Q268" s="197"/>
      <c r="R268" s="25"/>
      <c r="S268" s="25"/>
      <c r="T268" s="25"/>
      <c r="U268" s="25"/>
      <c r="V268" s="25"/>
      <c r="W268" s="25"/>
      <c r="X268" s="25"/>
      <c r="Y268" s="530">
        <f t="shared" si="88"/>
        <v>0</v>
      </c>
    </row>
    <row r="269" spans="1:25" x14ac:dyDescent="0.2">
      <c r="A269" s="21"/>
      <c r="B269" s="825"/>
      <c r="C269" s="827"/>
      <c r="D269" s="828"/>
      <c r="E269" s="828"/>
      <c r="F269" s="346"/>
      <c r="G269" s="198"/>
      <c r="H269" s="25"/>
      <c r="I269" s="25"/>
      <c r="J269" s="25"/>
      <c r="K269" s="25"/>
      <c r="L269" s="25"/>
      <c r="M269" s="25"/>
      <c r="N269" s="25"/>
      <c r="O269" s="25"/>
      <c r="P269" s="254">
        <f t="shared" si="87"/>
        <v>0</v>
      </c>
      <c r="Q269" s="197"/>
      <c r="R269" s="25"/>
      <c r="S269" s="25"/>
      <c r="T269" s="25"/>
      <c r="U269" s="25"/>
      <c r="V269" s="25"/>
      <c r="W269" s="25"/>
      <c r="X269" s="25"/>
      <c r="Y269" s="530">
        <f t="shared" si="88"/>
        <v>0</v>
      </c>
    </row>
    <row r="270" spans="1:25" x14ac:dyDescent="0.2">
      <c r="A270" s="21"/>
      <c r="B270" s="825"/>
      <c r="C270" s="827"/>
      <c r="D270" s="828"/>
      <c r="E270" s="828"/>
      <c r="F270" s="346"/>
      <c r="G270" s="198"/>
      <c r="H270" s="25"/>
      <c r="I270" s="25"/>
      <c r="J270" s="25"/>
      <c r="K270" s="25"/>
      <c r="L270" s="25"/>
      <c r="M270" s="25"/>
      <c r="N270" s="25"/>
      <c r="O270" s="25"/>
      <c r="P270" s="254">
        <f t="shared" si="87"/>
        <v>0</v>
      </c>
      <c r="Q270" s="197"/>
      <c r="R270" s="25"/>
      <c r="S270" s="25"/>
      <c r="T270" s="25"/>
      <c r="U270" s="25"/>
      <c r="V270" s="25"/>
      <c r="W270" s="25"/>
      <c r="X270" s="25"/>
      <c r="Y270" s="530">
        <f t="shared" si="88"/>
        <v>0</v>
      </c>
    </row>
    <row r="271" spans="1:25" x14ac:dyDescent="0.2">
      <c r="A271" s="21"/>
      <c r="B271" s="825"/>
      <c r="C271" s="827"/>
      <c r="D271" s="828"/>
      <c r="E271" s="828"/>
      <c r="F271" s="346"/>
      <c r="G271" s="198"/>
      <c r="H271" s="25"/>
      <c r="I271" s="25"/>
      <c r="J271" s="25"/>
      <c r="K271" s="25"/>
      <c r="L271" s="25"/>
      <c r="M271" s="25"/>
      <c r="N271" s="25"/>
      <c r="O271" s="25"/>
      <c r="P271" s="254">
        <f t="shared" si="87"/>
        <v>0</v>
      </c>
      <c r="Q271" s="197"/>
      <c r="R271" s="25"/>
      <c r="S271" s="25"/>
      <c r="T271" s="25"/>
      <c r="U271" s="25"/>
      <c r="V271" s="25"/>
      <c r="W271" s="25"/>
      <c r="X271" s="25"/>
      <c r="Y271" s="530">
        <f t="shared" si="88"/>
        <v>0</v>
      </c>
    </row>
    <row r="272" spans="1:25" x14ac:dyDescent="0.2">
      <c r="A272" s="21"/>
      <c r="B272" s="825"/>
      <c r="C272" s="827"/>
      <c r="D272" s="828"/>
      <c r="E272" s="828"/>
      <c r="F272" s="346"/>
      <c r="G272" s="198"/>
      <c r="H272" s="25"/>
      <c r="I272" s="25"/>
      <c r="J272" s="25"/>
      <c r="K272" s="25"/>
      <c r="L272" s="25"/>
      <c r="M272" s="25"/>
      <c r="N272" s="25"/>
      <c r="O272" s="25"/>
      <c r="P272" s="254">
        <f t="shared" si="87"/>
        <v>0</v>
      </c>
      <c r="Q272" s="197"/>
      <c r="R272" s="25"/>
      <c r="S272" s="25"/>
      <c r="T272" s="25"/>
      <c r="U272" s="25"/>
      <c r="V272" s="25"/>
      <c r="W272" s="25"/>
      <c r="X272" s="25"/>
      <c r="Y272" s="530">
        <f t="shared" si="88"/>
        <v>0</v>
      </c>
    </row>
    <row r="273" spans="1:25" x14ac:dyDescent="0.2">
      <c r="A273" s="21"/>
      <c r="B273" s="825"/>
      <c r="C273" s="827"/>
      <c r="D273" s="828"/>
      <c r="E273" s="828"/>
      <c r="F273" s="346"/>
      <c r="G273" s="198"/>
      <c r="H273" s="25"/>
      <c r="I273" s="25"/>
      <c r="J273" s="25"/>
      <c r="K273" s="25"/>
      <c r="L273" s="25"/>
      <c r="M273" s="25"/>
      <c r="N273" s="25"/>
      <c r="O273" s="25"/>
      <c r="P273" s="254">
        <f t="shared" si="87"/>
        <v>0</v>
      </c>
      <c r="Q273" s="197"/>
      <c r="R273" s="25"/>
      <c r="S273" s="25"/>
      <c r="T273" s="25"/>
      <c r="U273" s="25"/>
      <c r="V273" s="25"/>
      <c r="W273" s="25"/>
      <c r="X273" s="25"/>
      <c r="Y273" s="530">
        <f t="shared" si="88"/>
        <v>0</v>
      </c>
    </row>
    <row r="274" spans="1:25" x14ac:dyDescent="0.2">
      <c r="A274" s="21"/>
      <c r="B274" s="825"/>
      <c r="C274" s="827"/>
      <c r="D274" s="828"/>
      <c r="E274" s="828"/>
      <c r="F274" s="346"/>
      <c r="G274" s="198"/>
      <c r="H274" s="25"/>
      <c r="I274" s="25"/>
      <c r="J274" s="25"/>
      <c r="K274" s="25"/>
      <c r="L274" s="25"/>
      <c r="M274" s="25"/>
      <c r="N274" s="25"/>
      <c r="O274" s="25"/>
      <c r="P274" s="254">
        <f t="shared" si="87"/>
        <v>0</v>
      </c>
      <c r="Q274" s="197"/>
      <c r="R274" s="25"/>
      <c r="S274" s="25"/>
      <c r="T274" s="25"/>
      <c r="U274" s="25"/>
      <c r="V274" s="25"/>
      <c r="W274" s="25"/>
      <c r="X274" s="25"/>
      <c r="Y274" s="530">
        <f t="shared" si="88"/>
        <v>0</v>
      </c>
    </row>
    <row r="275" spans="1:25" x14ac:dyDescent="0.2">
      <c r="A275" s="21"/>
      <c r="B275" s="825"/>
      <c r="C275" s="827"/>
      <c r="D275" s="828"/>
      <c r="E275" s="828"/>
      <c r="F275" s="346"/>
      <c r="G275" s="198"/>
      <c r="H275" s="25"/>
      <c r="I275" s="25"/>
      <c r="J275" s="25"/>
      <c r="K275" s="25"/>
      <c r="L275" s="25"/>
      <c r="M275" s="25"/>
      <c r="N275" s="25"/>
      <c r="O275" s="25"/>
      <c r="P275" s="254">
        <f t="shared" si="87"/>
        <v>0</v>
      </c>
      <c r="Q275" s="197"/>
      <c r="R275" s="25"/>
      <c r="S275" s="25"/>
      <c r="T275" s="25"/>
      <c r="U275" s="25"/>
      <c r="V275" s="25"/>
      <c r="W275" s="25"/>
      <c r="X275" s="25"/>
      <c r="Y275" s="530">
        <f t="shared" si="88"/>
        <v>0</v>
      </c>
    </row>
    <row r="276" spans="1:25" x14ac:dyDescent="0.2">
      <c r="A276" s="21"/>
      <c r="B276" s="826"/>
      <c r="C276" s="829"/>
      <c r="D276" s="830"/>
      <c r="E276" s="830"/>
      <c r="F276" s="346"/>
      <c r="G276" s="198"/>
      <c r="H276" s="25"/>
      <c r="I276" s="25"/>
      <c r="J276" s="25"/>
      <c r="K276" s="25"/>
      <c r="L276" s="25"/>
      <c r="M276" s="25"/>
      <c r="N276" s="25"/>
      <c r="O276" s="25"/>
      <c r="P276" s="254">
        <f t="shared" si="87"/>
        <v>0</v>
      </c>
      <c r="Q276" s="197"/>
      <c r="R276" s="25"/>
      <c r="S276" s="25"/>
      <c r="T276" s="25"/>
      <c r="U276" s="25"/>
      <c r="V276" s="25"/>
      <c r="W276" s="25"/>
      <c r="X276" s="25"/>
      <c r="Y276" s="530">
        <f t="shared" si="88"/>
        <v>0</v>
      </c>
    </row>
    <row r="277" spans="1:25" x14ac:dyDescent="0.2">
      <c r="A277" s="21"/>
      <c r="B277" s="819" t="s">
        <v>378</v>
      </c>
      <c r="C277" s="820"/>
      <c r="D277" s="820"/>
      <c r="E277" s="820"/>
      <c r="F277" s="820"/>
      <c r="G277" s="821"/>
      <c r="H277" s="245">
        <f t="shared" ref="H277:P277" si="89">SUM(H267:H276)</f>
        <v>0</v>
      </c>
      <c r="I277" s="245">
        <f t="shared" si="89"/>
        <v>0</v>
      </c>
      <c r="J277" s="245">
        <f t="shared" si="89"/>
        <v>0</v>
      </c>
      <c r="K277" s="245">
        <f t="shared" si="89"/>
        <v>0</v>
      </c>
      <c r="L277" s="245">
        <f t="shared" si="89"/>
        <v>0</v>
      </c>
      <c r="M277" s="245">
        <f t="shared" si="89"/>
        <v>0</v>
      </c>
      <c r="N277" s="245">
        <f t="shared" si="89"/>
        <v>0</v>
      </c>
      <c r="O277" s="245">
        <f t="shared" si="89"/>
        <v>0</v>
      </c>
      <c r="P277" s="255">
        <f t="shared" si="89"/>
        <v>0</v>
      </c>
      <c r="Q277" s="250">
        <f t="shared" ref="Q277:Y277" si="90">SUM(Q267:Q276)</f>
        <v>0</v>
      </c>
      <c r="R277" s="245">
        <f t="shared" si="90"/>
        <v>0</v>
      </c>
      <c r="S277" s="245">
        <f t="shared" si="90"/>
        <v>0</v>
      </c>
      <c r="T277" s="245">
        <f t="shared" si="90"/>
        <v>0</v>
      </c>
      <c r="U277" s="245">
        <f t="shared" si="90"/>
        <v>0</v>
      </c>
      <c r="V277" s="245">
        <f t="shared" si="90"/>
        <v>0</v>
      </c>
      <c r="W277" s="245">
        <f t="shared" si="90"/>
        <v>0</v>
      </c>
      <c r="X277" s="245">
        <f t="shared" si="90"/>
        <v>0</v>
      </c>
      <c r="Y277" s="657">
        <f t="shared" si="90"/>
        <v>0</v>
      </c>
    </row>
    <row r="278" spans="1:25" x14ac:dyDescent="0.2">
      <c r="A278" s="21"/>
      <c r="B278" s="825" t="s">
        <v>635</v>
      </c>
      <c r="C278" s="827" t="s">
        <v>377</v>
      </c>
      <c r="D278" s="828"/>
      <c r="E278" s="828"/>
      <c r="F278" s="347"/>
      <c r="G278" s="239"/>
      <c r="H278" s="240"/>
      <c r="I278" s="240"/>
      <c r="J278" s="240"/>
      <c r="K278" s="240"/>
      <c r="L278" s="240"/>
      <c r="M278" s="240"/>
      <c r="N278" s="240"/>
      <c r="O278" s="240"/>
      <c r="P278" s="253">
        <f t="shared" ref="P278:P287" si="91">SUM(H278:O278)</f>
        <v>0</v>
      </c>
      <c r="Q278" s="249"/>
      <c r="R278" s="240"/>
      <c r="S278" s="240"/>
      <c r="T278" s="240"/>
      <c r="U278" s="240"/>
      <c r="V278" s="240"/>
      <c r="W278" s="240"/>
      <c r="X278" s="240"/>
      <c r="Y278" s="656">
        <f t="shared" ref="Y278:Y287" si="92">SUM(Q278:X278)</f>
        <v>0</v>
      </c>
    </row>
    <row r="279" spans="1:25" x14ac:dyDescent="0.2">
      <c r="A279" s="21"/>
      <c r="B279" s="825"/>
      <c r="C279" s="827"/>
      <c r="D279" s="828"/>
      <c r="E279" s="828"/>
      <c r="F279" s="346"/>
      <c r="G279" s="198"/>
      <c r="H279" s="25"/>
      <c r="I279" s="25"/>
      <c r="J279" s="25"/>
      <c r="K279" s="25"/>
      <c r="L279" s="25"/>
      <c r="M279" s="25"/>
      <c r="N279" s="25"/>
      <c r="O279" s="25"/>
      <c r="P279" s="254">
        <f t="shared" si="91"/>
        <v>0</v>
      </c>
      <c r="Q279" s="197"/>
      <c r="R279" s="25"/>
      <c r="S279" s="25"/>
      <c r="T279" s="25"/>
      <c r="U279" s="25"/>
      <c r="V279" s="25"/>
      <c r="W279" s="25"/>
      <c r="X279" s="25"/>
      <c r="Y279" s="530">
        <f t="shared" si="92"/>
        <v>0</v>
      </c>
    </row>
    <row r="280" spans="1:25" x14ac:dyDescent="0.2">
      <c r="A280" s="21"/>
      <c r="B280" s="825"/>
      <c r="C280" s="827"/>
      <c r="D280" s="828"/>
      <c r="E280" s="828"/>
      <c r="F280" s="346"/>
      <c r="G280" s="198"/>
      <c r="H280" s="25"/>
      <c r="I280" s="25"/>
      <c r="J280" s="25"/>
      <c r="K280" s="25"/>
      <c r="L280" s="25"/>
      <c r="M280" s="25"/>
      <c r="N280" s="25"/>
      <c r="O280" s="25"/>
      <c r="P280" s="254">
        <f t="shared" si="91"/>
        <v>0</v>
      </c>
      <c r="Q280" s="197"/>
      <c r="R280" s="25"/>
      <c r="S280" s="25"/>
      <c r="T280" s="25"/>
      <c r="U280" s="25"/>
      <c r="V280" s="25"/>
      <c r="W280" s="25"/>
      <c r="X280" s="25"/>
      <c r="Y280" s="530">
        <f t="shared" si="92"/>
        <v>0</v>
      </c>
    </row>
    <row r="281" spans="1:25" x14ac:dyDescent="0.2">
      <c r="A281" s="21"/>
      <c r="B281" s="825"/>
      <c r="C281" s="827"/>
      <c r="D281" s="828"/>
      <c r="E281" s="828"/>
      <c r="F281" s="346"/>
      <c r="G281" s="198"/>
      <c r="H281" s="25"/>
      <c r="I281" s="25"/>
      <c r="J281" s="25"/>
      <c r="K281" s="25"/>
      <c r="L281" s="25"/>
      <c r="M281" s="25"/>
      <c r="N281" s="25"/>
      <c r="O281" s="25"/>
      <c r="P281" s="254">
        <f t="shared" si="91"/>
        <v>0</v>
      </c>
      <c r="Q281" s="197"/>
      <c r="R281" s="25"/>
      <c r="S281" s="25"/>
      <c r="T281" s="25"/>
      <c r="U281" s="25"/>
      <c r="V281" s="25"/>
      <c r="W281" s="25"/>
      <c r="X281" s="25"/>
      <c r="Y281" s="530">
        <f t="shared" si="92"/>
        <v>0</v>
      </c>
    </row>
    <row r="282" spans="1:25" x14ac:dyDescent="0.2">
      <c r="A282" s="21"/>
      <c r="B282" s="825"/>
      <c r="C282" s="827"/>
      <c r="D282" s="828"/>
      <c r="E282" s="828"/>
      <c r="F282" s="346"/>
      <c r="G282" s="198"/>
      <c r="H282" s="25"/>
      <c r="I282" s="25"/>
      <c r="J282" s="25"/>
      <c r="K282" s="25"/>
      <c r="L282" s="25"/>
      <c r="M282" s="25"/>
      <c r="N282" s="25"/>
      <c r="O282" s="25"/>
      <c r="P282" s="254">
        <f t="shared" si="91"/>
        <v>0</v>
      </c>
      <c r="Q282" s="197"/>
      <c r="R282" s="25"/>
      <c r="S282" s="25"/>
      <c r="T282" s="25"/>
      <c r="U282" s="25"/>
      <c r="V282" s="25"/>
      <c r="W282" s="25"/>
      <c r="X282" s="25"/>
      <c r="Y282" s="530">
        <f t="shared" si="92"/>
        <v>0</v>
      </c>
    </row>
    <row r="283" spans="1:25" x14ac:dyDescent="0.2">
      <c r="A283" s="21"/>
      <c r="B283" s="825"/>
      <c r="C283" s="827"/>
      <c r="D283" s="828"/>
      <c r="E283" s="828"/>
      <c r="F283" s="346"/>
      <c r="G283" s="198"/>
      <c r="H283" s="25"/>
      <c r="I283" s="25"/>
      <c r="J283" s="25"/>
      <c r="K283" s="25"/>
      <c r="L283" s="25"/>
      <c r="M283" s="25"/>
      <c r="N283" s="25"/>
      <c r="O283" s="25"/>
      <c r="P283" s="254">
        <f t="shared" si="91"/>
        <v>0</v>
      </c>
      <c r="Q283" s="197"/>
      <c r="R283" s="25"/>
      <c r="S283" s="25"/>
      <c r="T283" s="25"/>
      <c r="U283" s="25"/>
      <c r="V283" s="25"/>
      <c r="W283" s="25"/>
      <c r="X283" s="25"/>
      <c r="Y283" s="530">
        <f t="shared" si="92"/>
        <v>0</v>
      </c>
    </row>
    <row r="284" spans="1:25" x14ac:dyDescent="0.2">
      <c r="A284" s="21"/>
      <c r="B284" s="825"/>
      <c r="C284" s="827"/>
      <c r="D284" s="828"/>
      <c r="E284" s="828"/>
      <c r="F284" s="346"/>
      <c r="G284" s="198"/>
      <c r="H284" s="25"/>
      <c r="I284" s="25"/>
      <c r="J284" s="25"/>
      <c r="K284" s="25"/>
      <c r="L284" s="25"/>
      <c r="M284" s="25"/>
      <c r="N284" s="25"/>
      <c r="O284" s="25"/>
      <c r="P284" s="254">
        <f t="shared" si="91"/>
        <v>0</v>
      </c>
      <c r="Q284" s="197"/>
      <c r="R284" s="25"/>
      <c r="S284" s="25"/>
      <c r="T284" s="25"/>
      <c r="U284" s="25"/>
      <c r="V284" s="25"/>
      <c r="W284" s="25"/>
      <c r="X284" s="25"/>
      <c r="Y284" s="530">
        <f t="shared" si="92"/>
        <v>0</v>
      </c>
    </row>
    <row r="285" spans="1:25" x14ac:dyDescent="0.2">
      <c r="A285" s="21"/>
      <c r="B285" s="825"/>
      <c r="C285" s="827"/>
      <c r="D285" s="828"/>
      <c r="E285" s="828"/>
      <c r="F285" s="346"/>
      <c r="G285" s="198"/>
      <c r="H285" s="25"/>
      <c r="I285" s="25"/>
      <c r="J285" s="25"/>
      <c r="K285" s="25"/>
      <c r="L285" s="25"/>
      <c r="M285" s="25"/>
      <c r="N285" s="25"/>
      <c r="O285" s="25"/>
      <c r="P285" s="254">
        <f t="shared" si="91"/>
        <v>0</v>
      </c>
      <c r="Q285" s="197"/>
      <c r="R285" s="25"/>
      <c r="S285" s="25"/>
      <c r="T285" s="25"/>
      <c r="U285" s="25"/>
      <c r="V285" s="25"/>
      <c r="W285" s="25"/>
      <c r="X285" s="25"/>
      <c r="Y285" s="530">
        <f t="shared" si="92"/>
        <v>0</v>
      </c>
    </row>
    <row r="286" spans="1:25" x14ac:dyDescent="0.2">
      <c r="A286" s="21"/>
      <c r="B286" s="825"/>
      <c r="C286" s="827"/>
      <c r="D286" s="828"/>
      <c r="E286" s="828"/>
      <c r="F286" s="346"/>
      <c r="G286" s="198"/>
      <c r="H286" s="25"/>
      <c r="I286" s="25"/>
      <c r="J286" s="25"/>
      <c r="K286" s="25"/>
      <c r="L286" s="25"/>
      <c r="M286" s="25"/>
      <c r="N286" s="25"/>
      <c r="O286" s="25"/>
      <c r="P286" s="254">
        <f t="shared" si="91"/>
        <v>0</v>
      </c>
      <c r="Q286" s="197"/>
      <c r="R286" s="25"/>
      <c r="S286" s="25"/>
      <c r="T286" s="25"/>
      <c r="U286" s="25"/>
      <c r="V286" s="25"/>
      <c r="W286" s="25"/>
      <c r="X286" s="25"/>
      <c r="Y286" s="530">
        <f t="shared" si="92"/>
        <v>0</v>
      </c>
    </row>
    <row r="287" spans="1:25" x14ac:dyDescent="0.2">
      <c r="A287" s="21"/>
      <c r="B287" s="826"/>
      <c r="C287" s="829"/>
      <c r="D287" s="830"/>
      <c r="E287" s="830"/>
      <c r="F287" s="346"/>
      <c r="G287" s="198"/>
      <c r="H287" s="25"/>
      <c r="I287" s="25"/>
      <c r="J287" s="25"/>
      <c r="K287" s="25"/>
      <c r="L287" s="25"/>
      <c r="M287" s="25"/>
      <c r="N287" s="25"/>
      <c r="O287" s="25"/>
      <c r="P287" s="254">
        <f t="shared" si="91"/>
        <v>0</v>
      </c>
      <c r="Q287" s="197"/>
      <c r="R287" s="25"/>
      <c r="S287" s="25"/>
      <c r="T287" s="25"/>
      <c r="U287" s="25"/>
      <c r="V287" s="25"/>
      <c r="W287" s="25"/>
      <c r="X287" s="25"/>
      <c r="Y287" s="530">
        <f t="shared" si="92"/>
        <v>0</v>
      </c>
    </row>
    <row r="288" spans="1:25" ht="13.5" thickBot="1" x14ac:dyDescent="0.25">
      <c r="A288" s="21"/>
      <c r="B288" s="822" t="s">
        <v>378</v>
      </c>
      <c r="C288" s="823"/>
      <c r="D288" s="823"/>
      <c r="E288" s="823"/>
      <c r="F288" s="823"/>
      <c r="G288" s="824"/>
      <c r="H288" s="244">
        <f t="shared" ref="H288:P288" si="93">SUM(H278:H287)</f>
        <v>0</v>
      </c>
      <c r="I288" s="244">
        <f t="shared" si="93"/>
        <v>0</v>
      </c>
      <c r="J288" s="244">
        <f t="shared" si="93"/>
        <v>0</v>
      </c>
      <c r="K288" s="244">
        <f t="shared" si="93"/>
        <v>0</v>
      </c>
      <c r="L288" s="244">
        <f t="shared" si="93"/>
        <v>0</v>
      </c>
      <c r="M288" s="244">
        <f t="shared" si="93"/>
        <v>0</v>
      </c>
      <c r="N288" s="244">
        <f t="shared" si="93"/>
        <v>0</v>
      </c>
      <c r="O288" s="244">
        <f t="shared" si="93"/>
        <v>0</v>
      </c>
      <c r="P288" s="256">
        <f t="shared" si="93"/>
        <v>0</v>
      </c>
      <c r="Q288" s="251">
        <f t="shared" ref="Q288:Y288" si="94">SUM(Q278:Q287)</f>
        <v>0</v>
      </c>
      <c r="R288" s="244">
        <f t="shared" si="94"/>
        <v>0</v>
      </c>
      <c r="S288" s="244">
        <f t="shared" si="94"/>
        <v>0</v>
      </c>
      <c r="T288" s="244">
        <f t="shared" si="94"/>
        <v>0</v>
      </c>
      <c r="U288" s="244">
        <f t="shared" si="94"/>
        <v>0</v>
      </c>
      <c r="V288" s="244">
        <f t="shared" si="94"/>
        <v>0</v>
      </c>
      <c r="W288" s="244">
        <f t="shared" si="94"/>
        <v>0</v>
      </c>
      <c r="X288" s="244">
        <f t="shared" si="94"/>
        <v>0</v>
      </c>
      <c r="Y288" s="659">
        <f t="shared" si="94"/>
        <v>0</v>
      </c>
    </row>
    <row r="289" spans="1:25" ht="13.5" thickTop="1" x14ac:dyDescent="0.2">
      <c r="A289" s="21"/>
      <c r="B289" s="825" t="s">
        <v>572</v>
      </c>
      <c r="C289" s="827" t="s">
        <v>349</v>
      </c>
      <c r="D289" s="828"/>
      <c r="E289" s="828"/>
      <c r="F289" s="349"/>
      <c r="G289" s="239"/>
      <c r="H289" s="240"/>
      <c r="I289" s="240"/>
      <c r="J289" s="240"/>
      <c r="K289" s="240"/>
      <c r="L289" s="240"/>
      <c r="M289" s="240"/>
      <c r="N289" s="240"/>
      <c r="O289" s="240"/>
      <c r="P289" s="253">
        <f t="shared" ref="P289:P298" si="95">SUM(H289:O289)</f>
        <v>0</v>
      </c>
      <c r="Q289" s="249"/>
      <c r="R289" s="240"/>
      <c r="S289" s="240"/>
      <c r="T289" s="240"/>
      <c r="U289" s="240"/>
      <c r="V289" s="240"/>
      <c r="W289" s="240"/>
      <c r="X289" s="240"/>
      <c r="Y289" s="656">
        <f t="shared" ref="Y289:Y298" si="96">SUM(Q289:X289)</f>
        <v>0</v>
      </c>
    </row>
    <row r="290" spans="1:25" x14ac:dyDescent="0.2">
      <c r="A290" s="21"/>
      <c r="B290" s="825"/>
      <c r="C290" s="827"/>
      <c r="D290" s="828"/>
      <c r="E290" s="828"/>
      <c r="F290" s="346"/>
      <c r="G290" s="198"/>
      <c r="H290" s="25"/>
      <c r="I290" s="25"/>
      <c r="J290" s="25"/>
      <c r="K290" s="25"/>
      <c r="L290" s="25"/>
      <c r="M290" s="25"/>
      <c r="N290" s="25"/>
      <c r="O290" s="25"/>
      <c r="P290" s="254">
        <f t="shared" si="95"/>
        <v>0</v>
      </c>
      <c r="Q290" s="197"/>
      <c r="R290" s="25"/>
      <c r="S290" s="25"/>
      <c r="T290" s="25"/>
      <c r="U290" s="25"/>
      <c r="V290" s="25"/>
      <c r="W290" s="25"/>
      <c r="X290" s="25"/>
      <c r="Y290" s="530">
        <f t="shared" si="96"/>
        <v>0</v>
      </c>
    </row>
    <row r="291" spans="1:25" x14ac:dyDescent="0.2">
      <c r="A291" s="21"/>
      <c r="B291" s="825"/>
      <c r="C291" s="827"/>
      <c r="D291" s="828"/>
      <c r="E291" s="828"/>
      <c r="F291" s="346"/>
      <c r="G291" s="198"/>
      <c r="H291" s="25"/>
      <c r="I291" s="25"/>
      <c r="J291" s="25"/>
      <c r="K291" s="25"/>
      <c r="L291" s="25"/>
      <c r="M291" s="25"/>
      <c r="N291" s="25"/>
      <c r="O291" s="25"/>
      <c r="P291" s="254">
        <f t="shared" si="95"/>
        <v>0</v>
      </c>
      <c r="Q291" s="197"/>
      <c r="R291" s="25"/>
      <c r="S291" s="25"/>
      <c r="T291" s="25"/>
      <c r="U291" s="25"/>
      <c r="V291" s="25"/>
      <c r="W291" s="25"/>
      <c r="X291" s="25"/>
      <c r="Y291" s="530">
        <f t="shared" si="96"/>
        <v>0</v>
      </c>
    </row>
    <row r="292" spans="1:25" x14ac:dyDescent="0.2">
      <c r="A292" s="21"/>
      <c r="B292" s="825"/>
      <c r="C292" s="827"/>
      <c r="D292" s="828"/>
      <c r="E292" s="828"/>
      <c r="F292" s="346"/>
      <c r="G292" s="198"/>
      <c r="H292" s="25"/>
      <c r="I292" s="25"/>
      <c r="J292" s="25"/>
      <c r="K292" s="25"/>
      <c r="L292" s="25"/>
      <c r="M292" s="25"/>
      <c r="N292" s="25"/>
      <c r="O292" s="25"/>
      <c r="P292" s="254">
        <f t="shared" si="95"/>
        <v>0</v>
      </c>
      <c r="Q292" s="197"/>
      <c r="R292" s="25"/>
      <c r="S292" s="25"/>
      <c r="T292" s="25"/>
      <c r="U292" s="25"/>
      <c r="V292" s="25"/>
      <c r="W292" s="25"/>
      <c r="X292" s="25"/>
      <c r="Y292" s="530">
        <f t="shared" si="96"/>
        <v>0</v>
      </c>
    </row>
    <row r="293" spans="1:25" x14ac:dyDescent="0.2">
      <c r="A293" s="21"/>
      <c r="B293" s="825"/>
      <c r="C293" s="827"/>
      <c r="D293" s="828"/>
      <c r="E293" s="828"/>
      <c r="F293" s="346"/>
      <c r="G293" s="198"/>
      <c r="H293" s="25"/>
      <c r="I293" s="25"/>
      <c r="J293" s="25"/>
      <c r="K293" s="25"/>
      <c r="L293" s="25"/>
      <c r="M293" s="25"/>
      <c r="N293" s="25"/>
      <c r="O293" s="25"/>
      <c r="P293" s="254">
        <f t="shared" si="95"/>
        <v>0</v>
      </c>
      <c r="Q293" s="197"/>
      <c r="R293" s="25"/>
      <c r="S293" s="25"/>
      <c r="T293" s="25"/>
      <c r="U293" s="25"/>
      <c r="V293" s="25"/>
      <c r="W293" s="25"/>
      <c r="X293" s="25"/>
      <c r="Y293" s="530">
        <f t="shared" si="96"/>
        <v>0</v>
      </c>
    </row>
    <row r="294" spans="1:25" x14ac:dyDescent="0.2">
      <c r="A294" s="21"/>
      <c r="B294" s="825"/>
      <c r="C294" s="827"/>
      <c r="D294" s="828"/>
      <c r="E294" s="828"/>
      <c r="F294" s="346"/>
      <c r="G294" s="198"/>
      <c r="H294" s="25"/>
      <c r="I294" s="25"/>
      <c r="J294" s="25"/>
      <c r="K294" s="25"/>
      <c r="L294" s="25"/>
      <c r="M294" s="25"/>
      <c r="N294" s="25"/>
      <c r="O294" s="25"/>
      <c r="P294" s="254">
        <f t="shared" si="95"/>
        <v>0</v>
      </c>
      <c r="Q294" s="197"/>
      <c r="R294" s="25"/>
      <c r="S294" s="25"/>
      <c r="T294" s="25"/>
      <c r="U294" s="25"/>
      <c r="V294" s="25"/>
      <c r="W294" s="25"/>
      <c r="X294" s="25"/>
      <c r="Y294" s="530">
        <f t="shared" si="96"/>
        <v>0</v>
      </c>
    </row>
    <row r="295" spans="1:25" x14ac:dyDescent="0.2">
      <c r="A295" s="21"/>
      <c r="B295" s="825"/>
      <c r="C295" s="827"/>
      <c r="D295" s="828"/>
      <c r="E295" s="828"/>
      <c r="F295" s="346"/>
      <c r="G295" s="198"/>
      <c r="H295" s="25"/>
      <c r="I295" s="25"/>
      <c r="J295" s="25"/>
      <c r="K295" s="25"/>
      <c r="L295" s="25"/>
      <c r="M295" s="25"/>
      <c r="N295" s="25"/>
      <c r="O295" s="25"/>
      <c r="P295" s="254">
        <f t="shared" si="95"/>
        <v>0</v>
      </c>
      <c r="Q295" s="197"/>
      <c r="R295" s="25"/>
      <c r="S295" s="25"/>
      <c r="T295" s="25"/>
      <c r="U295" s="25"/>
      <c r="V295" s="25"/>
      <c r="W295" s="25"/>
      <c r="X295" s="25"/>
      <c r="Y295" s="530">
        <f t="shared" si="96"/>
        <v>0</v>
      </c>
    </row>
    <row r="296" spans="1:25" x14ac:dyDescent="0.2">
      <c r="A296" s="21"/>
      <c r="B296" s="825"/>
      <c r="C296" s="827"/>
      <c r="D296" s="828"/>
      <c r="E296" s="828"/>
      <c r="F296" s="346"/>
      <c r="G296" s="198"/>
      <c r="H296" s="25"/>
      <c r="I296" s="25"/>
      <c r="J296" s="25"/>
      <c r="K296" s="25"/>
      <c r="L296" s="25"/>
      <c r="M296" s="25"/>
      <c r="N296" s="25"/>
      <c r="O296" s="25"/>
      <c r="P296" s="254">
        <f t="shared" si="95"/>
        <v>0</v>
      </c>
      <c r="Q296" s="197"/>
      <c r="R296" s="25"/>
      <c r="S296" s="25"/>
      <c r="T296" s="25"/>
      <c r="U296" s="25"/>
      <c r="V296" s="25"/>
      <c r="W296" s="25"/>
      <c r="X296" s="25"/>
      <c r="Y296" s="530">
        <f t="shared" si="96"/>
        <v>0</v>
      </c>
    </row>
    <row r="297" spans="1:25" x14ac:dyDescent="0.2">
      <c r="A297" s="21"/>
      <c r="B297" s="825"/>
      <c r="C297" s="827"/>
      <c r="D297" s="828"/>
      <c r="E297" s="828"/>
      <c r="F297" s="346"/>
      <c r="G297" s="198"/>
      <c r="H297" s="25"/>
      <c r="I297" s="25"/>
      <c r="J297" s="25"/>
      <c r="K297" s="25"/>
      <c r="L297" s="25"/>
      <c r="M297" s="25"/>
      <c r="N297" s="25"/>
      <c r="O297" s="25"/>
      <c r="P297" s="254">
        <f t="shared" si="95"/>
        <v>0</v>
      </c>
      <c r="Q297" s="197"/>
      <c r="R297" s="25"/>
      <c r="S297" s="25"/>
      <c r="T297" s="25"/>
      <c r="U297" s="25"/>
      <c r="V297" s="25"/>
      <c r="W297" s="25"/>
      <c r="X297" s="25"/>
      <c r="Y297" s="530">
        <f t="shared" si="96"/>
        <v>0</v>
      </c>
    </row>
    <row r="298" spans="1:25" x14ac:dyDescent="0.2">
      <c r="A298" s="21"/>
      <c r="B298" s="826"/>
      <c r="C298" s="829"/>
      <c r="D298" s="830"/>
      <c r="E298" s="830"/>
      <c r="F298" s="346"/>
      <c r="G298" s="198"/>
      <c r="H298" s="25"/>
      <c r="I298" s="25"/>
      <c r="J298" s="25"/>
      <c r="K298" s="25"/>
      <c r="L298" s="25"/>
      <c r="M298" s="25"/>
      <c r="N298" s="25"/>
      <c r="O298" s="25"/>
      <c r="P298" s="254">
        <f t="shared" si="95"/>
        <v>0</v>
      </c>
      <c r="Q298" s="197"/>
      <c r="R298" s="25"/>
      <c r="S298" s="25"/>
      <c r="T298" s="25"/>
      <c r="U298" s="25"/>
      <c r="V298" s="25"/>
      <c r="W298" s="25"/>
      <c r="X298" s="25"/>
      <c r="Y298" s="530">
        <f t="shared" si="96"/>
        <v>0</v>
      </c>
    </row>
    <row r="299" spans="1:25" x14ac:dyDescent="0.2">
      <c r="A299" s="21"/>
      <c r="B299" s="819" t="s">
        <v>378</v>
      </c>
      <c r="C299" s="820"/>
      <c r="D299" s="820"/>
      <c r="E299" s="820"/>
      <c r="F299" s="820"/>
      <c r="G299" s="821"/>
      <c r="H299" s="245">
        <f t="shared" ref="H299:P299" si="97">SUM(H289:H298)</f>
        <v>0</v>
      </c>
      <c r="I299" s="245">
        <f t="shared" si="97"/>
        <v>0</v>
      </c>
      <c r="J299" s="245">
        <f t="shared" si="97"/>
        <v>0</v>
      </c>
      <c r="K299" s="245">
        <f t="shared" si="97"/>
        <v>0</v>
      </c>
      <c r="L299" s="245">
        <f t="shared" si="97"/>
        <v>0</v>
      </c>
      <c r="M299" s="245">
        <f t="shared" si="97"/>
        <v>0</v>
      </c>
      <c r="N299" s="245">
        <f t="shared" si="97"/>
        <v>0</v>
      </c>
      <c r="O299" s="245">
        <f t="shared" si="97"/>
        <v>0</v>
      </c>
      <c r="P299" s="255">
        <f t="shared" si="97"/>
        <v>0</v>
      </c>
      <c r="Q299" s="250">
        <f t="shared" ref="Q299:Y299" si="98">SUM(Q289:Q298)</f>
        <v>0</v>
      </c>
      <c r="R299" s="245">
        <f t="shared" si="98"/>
        <v>0</v>
      </c>
      <c r="S299" s="245">
        <f t="shared" si="98"/>
        <v>0</v>
      </c>
      <c r="T299" s="245">
        <f t="shared" si="98"/>
        <v>0</v>
      </c>
      <c r="U299" s="245">
        <f t="shared" si="98"/>
        <v>0</v>
      </c>
      <c r="V299" s="245">
        <f t="shared" si="98"/>
        <v>0</v>
      </c>
      <c r="W299" s="245">
        <f t="shared" si="98"/>
        <v>0</v>
      </c>
      <c r="X299" s="245">
        <f t="shared" si="98"/>
        <v>0</v>
      </c>
      <c r="Y299" s="657">
        <f t="shared" si="98"/>
        <v>0</v>
      </c>
    </row>
    <row r="300" spans="1:25" x14ac:dyDescent="0.2">
      <c r="A300" s="21"/>
      <c r="B300" s="825" t="s">
        <v>659</v>
      </c>
      <c r="C300" s="827" t="s">
        <v>355</v>
      </c>
      <c r="D300" s="828"/>
      <c r="E300" s="828"/>
      <c r="F300" s="347"/>
      <c r="G300" s="239"/>
      <c r="H300" s="240"/>
      <c r="I300" s="240"/>
      <c r="J300" s="240"/>
      <c r="K300" s="240"/>
      <c r="L300" s="240"/>
      <c r="M300" s="240"/>
      <c r="N300" s="240"/>
      <c r="O300" s="240"/>
      <c r="P300" s="253">
        <f t="shared" ref="P300:P309" si="99">SUM(H300:O300)</f>
        <v>0</v>
      </c>
      <c r="Q300" s="249"/>
      <c r="R300" s="240"/>
      <c r="S300" s="240"/>
      <c r="T300" s="240"/>
      <c r="U300" s="240"/>
      <c r="V300" s="240"/>
      <c r="W300" s="240"/>
      <c r="X300" s="240"/>
      <c r="Y300" s="656">
        <f t="shared" ref="Y300:Y309" si="100">SUM(Q300:X300)</f>
        <v>0</v>
      </c>
    </row>
    <row r="301" spans="1:25" x14ac:dyDescent="0.2">
      <c r="A301" s="21"/>
      <c r="B301" s="825"/>
      <c r="C301" s="827"/>
      <c r="D301" s="828"/>
      <c r="E301" s="828"/>
      <c r="F301" s="346"/>
      <c r="G301" s="198"/>
      <c r="H301" s="25"/>
      <c r="I301" s="25"/>
      <c r="J301" s="25"/>
      <c r="K301" s="25"/>
      <c r="L301" s="25"/>
      <c r="M301" s="25"/>
      <c r="N301" s="25"/>
      <c r="O301" s="25"/>
      <c r="P301" s="254">
        <f t="shared" si="99"/>
        <v>0</v>
      </c>
      <c r="Q301" s="197"/>
      <c r="R301" s="25"/>
      <c r="S301" s="25"/>
      <c r="T301" s="25"/>
      <c r="U301" s="25"/>
      <c r="V301" s="25"/>
      <c r="W301" s="25"/>
      <c r="X301" s="25"/>
      <c r="Y301" s="530">
        <f t="shared" si="100"/>
        <v>0</v>
      </c>
    </row>
    <row r="302" spans="1:25" x14ac:dyDescent="0.2">
      <c r="A302" s="21"/>
      <c r="B302" s="825"/>
      <c r="C302" s="827"/>
      <c r="D302" s="828"/>
      <c r="E302" s="828"/>
      <c r="F302" s="346"/>
      <c r="G302" s="198"/>
      <c r="H302" s="25"/>
      <c r="I302" s="25"/>
      <c r="J302" s="25"/>
      <c r="K302" s="25"/>
      <c r="L302" s="25"/>
      <c r="M302" s="25"/>
      <c r="N302" s="25"/>
      <c r="O302" s="25"/>
      <c r="P302" s="254">
        <f t="shared" si="99"/>
        <v>0</v>
      </c>
      <c r="Q302" s="197"/>
      <c r="R302" s="25"/>
      <c r="S302" s="25"/>
      <c r="T302" s="25"/>
      <c r="U302" s="25"/>
      <c r="V302" s="25"/>
      <c r="W302" s="25"/>
      <c r="X302" s="25"/>
      <c r="Y302" s="530">
        <f t="shared" si="100"/>
        <v>0</v>
      </c>
    </row>
    <row r="303" spans="1:25" x14ac:dyDescent="0.2">
      <c r="A303" s="21"/>
      <c r="B303" s="825"/>
      <c r="C303" s="827"/>
      <c r="D303" s="828"/>
      <c r="E303" s="828"/>
      <c r="F303" s="346"/>
      <c r="G303" s="198"/>
      <c r="H303" s="25"/>
      <c r="I303" s="25"/>
      <c r="J303" s="25"/>
      <c r="K303" s="25"/>
      <c r="L303" s="25"/>
      <c r="M303" s="25"/>
      <c r="N303" s="25"/>
      <c r="O303" s="25"/>
      <c r="P303" s="254">
        <f t="shared" si="99"/>
        <v>0</v>
      </c>
      <c r="Q303" s="197"/>
      <c r="R303" s="25"/>
      <c r="S303" s="25"/>
      <c r="T303" s="25"/>
      <c r="U303" s="25"/>
      <c r="V303" s="25"/>
      <c r="W303" s="25"/>
      <c r="X303" s="25"/>
      <c r="Y303" s="530">
        <f t="shared" si="100"/>
        <v>0</v>
      </c>
    </row>
    <row r="304" spans="1:25" x14ac:dyDescent="0.2">
      <c r="A304" s="21"/>
      <c r="B304" s="825"/>
      <c r="C304" s="827"/>
      <c r="D304" s="828"/>
      <c r="E304" s="828"/>
      <c r="F304" s="346"/>
      <c r="G304" s="198"/>
      <c r="H304" s="25"/>
      <c r="I304" s="25"/>
      <c r="J304" s="25"/>
      <c r="K304" s="25"/>
      <c r="L304" s="25"/>
      <c r="M304" s="25"/>
      <c r="N304" s="25"/>
      <c r="O304" s="25"/>
      <c r="P304" s="254">
        <f t="shared" si="99"/>
        <v>0</v>
      </c>
      <c r="Q304" s="197"/>
      <c r="R304" s="25"/>
      <c r="S304" s="25"/>
      <c r="T304" s="25"/>
      <c r="U304" s="25"/>
      <c r="V304" s="25"/>
      <c r="W304" s="25"/>
      <c r="X304" s="25"/>
      <c r="Y304" s="530">
        <f t="shared" si="100"/>
        <v>0</v>
      </c>
    </row>
    <row r="305" spans="1:25" x14ac:dyDescent="0.2">
      <c r="A305" s="21"/>
      <c r="B305" s="825"/>
      <c r="C305" s="827"/>
      <c r="D305" s="828"/>
      <c r="E305" s="828"/>
      <c r="F305" s="346"/>
      <c r="G305" s="198"/>
      <c r="H305" s="25"/>
      <c r="I305" s="25"/>
      <c r="J305" s="25"/>
      <c r="K305" s="25"/>
      <c r="L305" s="25"/>
      <c r="M305" s="25"/>
      <c r="N305" s="25"/>
      <c r="O305" s="25"/>
      <c r="P305" s="254">
        <f t="shared" si="99"/>
        <v>0</v>
      </c>
      <c r="Q305" s="197"/>
      <c r="R305" s="25"/>
      <c r="S305" s="25"/>
      <c r="T305" s="25"/>
      <c r="U305" s="25"/>
      <c r="V305" s="25"/>
      <c r="W305" s="25"/>
      <c r="X305" s="25"/>
      <c r="Y305" s="530">
        <f t="shared" si="100"/>
        <v>0</v>
      </c>
    </row>
    <row r="306" spans="1:25" x14ac:dyDescent="0.2">
      <c r="A306" s="21"/>
      <c r="B306" s="825"/>
      <c r="C306" s="827"/>
      <c r="D306" s="828"/>
      <c r="E306" s="828"/>
      <c r="F306" s="346"/>
      <c r="G306" s="198"/>
      <c r="H306" s="25"/>
      <c r="I306" s="25"/>
      <c r="J306" s="25"/>
      <c r="K306" s="25"/>
      <c r="L306" s="25"/>
      <c r="M306" s="25"/>
      <c r="N306" s="25"/>
      <c r="O306" s="25"/>
      <c r="P306" s="254">
        <f t="shared" si="99"/>
        <v>0</v>
      </c>
      <c r="Q306" s="197"/>
      <c r="R306" s="25"/>
      <c r="S306" s="25"/>
      <c r="T306" s="25"/>
      <c r="U306" s="25"/>
      <c r="V306" s="25"/>
      <c r="W306" s="25"/>
      <c r="X306" s="25"/>
      <c r="Y306" s="530">
        <f t="shared" si="100"/>
        <v>0</v>
      </c>
    </row>
    <row r="307" spans="1:25" x14ac:dyDescent="0.2">
      <c r="A307" s="21"/>
      <c r="B307" s="825"/>
      <c r="C307" s="827"/>
      <c r="D307" s="828"/>
      <c r="E307" s="828"/>
      <c r="F307" s="346"/>
      <c r="G307" s="198"/>
      <c r="H307" s="25"/>
      <c r="I307" s="25"/>
      <c r="J307" s="25"/>
      <c r="K307" s="25"/>
      <c r="L307" s="25"/>
      <c r="M307" s="25"/>
      <c r="N307" s="25"/>
      <c r="O307" s="25"/>
      <c r="P307" s="254">
        <f t="shared" si="99"/>
        <v>0</v>
      </c>
      <c r="Q307" s="197"/>
      <c r="R307" s="25"/>
      <c r="S307" s="25"/>
      <c r="T307" s="25"/>
      <c r="U307" s="25"/>
      <c r="V307" s="25"/>
      <c r="W307" s="25"/>
      <c r="X307" s="25"/>
      <c r="Y307" s="530">
        <f t="shared" si="100"/>
        <v>0</v>
      </c>
    </row>
    <row r="308" spans="1:25" x14ac:dyDescent="0.2">
      <c r="A308" s="21"/>
      <c r="B308" s="825"/>
      <c r="C308" s="827"/>
      <c r="D308" s="828"/>
      <c r="E308" s="828"/>
      <c r="F308" s="346"/>
      <c r="G308" s="198"/>
      <c r="H308" s="25"/>
      <c r="I308" s="25"/>
      <c r="J308" s="25"/>
      <c r="K308" s="25"/>
      <c r="L308" s="25"/>
      <c r="M308" s="25"/>
      <c r="N308" s="25"/>
      <c r="O308" s="25"/>
      <c r="P308" s="254">
        <f t="shared" si="99"/>
        <v>0</v>
      </c>
      <c r="Q308" s="197"/>
      <c r="R308" s="25"/>
      <c r="S308" s="25"/>
      <c r="T308" s="25"/>
      <c r="U308" s="25"/>
      <c r="V308" s="25"/>
      <c r="W308" s="25"/>
      <c r="X308" s="25"/>
      <c r="Y308" s="530">
        <f t="shared" si="100"/>
        <v>0</v>
      </c>
    </row>
    <row r="309" spans="1:25" x14ac:dyDescent="0.2">
      <c r="A309" s="21"/>
      <c r="B309" s="826"/>
      <c r="C309" s="829"/>
      <c r="D309" s="830"/>
      <c r="E309" s="830"/>
      <c r="F309" s="346"/>
      <c r="G309" s="198"/>
      <c r="H309" s="25"/>
      <c r="I309" s="25"/>
      <c r="J309" s="25"/>
      <c r="K309" s="25"/>
      <c r="L309" s="25"/>
      <c r="M309" s="25"/>
      <c r="N309" s="25"/>
      <c r="O309" s="25"/>
      <c r="P309" s="254">
        <f t="shared" si="99"/>
        <v>0</v>
      </c>
      <c r="Q309" s="197"/>
      <c r="R309" s="25"/>
      <c r="S309" s="25"/>
      <c r="T309" s="25"/>
      <c r="U309" s="25"/>
      <c r="V309" s="25"/>
      <c r="W309" s="25"/>
      <c r="X309" s="25"/>
      <c r="Y309" s="530">
        <f t="shared" si="100"/>
        <v>0</v>
      </c>
    </row>
    <row r="310" spans="1:25" x14ac:dyDescent="0.2">
      <c r="A310" s="21"/>
      <c r="B310" s="819" t="s">
        <v>378</v>
      </c>
      <c r="C310" s="820"/>
      <c r="D310" s="820"/>
      <c r="E310" s="820"/>
      <c r="F310" s="820"/>
      <c r="G310" s="821"/>
      <c r="H310" s="245">
        <f t="shared" ref="H310:P310" si="101">SUM(H300:H309)</f>
        <v>0</v>
      </c>
      <c r="I310" s="245">
        <f t="shared" si="101"/>
        <v>0</v>
      </c>
      <c r="J310" s="245">
        <f t="shared" si="101"/>
        <v>0</v>
      </c>
      <c r="K310" s="245">
        <f t="shared" si="101"/>
        <v>0</v>
      </c>
      <c r="L310" s="245">
        <f t="shared" si="101"/>
        <v>0</v>
      </c>
      <c r="M310" s="245">
        <f t="shared" si="101"/>
        <v>0</v>
      </c>
      <c r="N310" s="245">
        <f t="shared" si="101"/>
        <v>0</v>
      </c>
      <c r="O310" s="245">
        <f t="shared" si="101"/>
        <v>0</v>
      </c>
      <c r="P310" s="255">
        <f t="shared" si="101"/>
        <v>0</v>
      </c>
      <c r="Q310" s="250">
        <f t="shared" ref="Q310:Y310" si="102">SUM(Q300:Q309)</f>
        <v>0</v>
      </c>
      <c r="R310" s="245">
        <f t="shared" si="102"/>
        <v>0</v>
      </c>
      <c r="S310" s="245">
        <f t="shared" si="102"/>
        <v>0</v>
      </c>
      <c r="T310" s="245">
        <f t="shared" si="102"/>
        <v>0</v>
      </c>
      <c r="U310" s="245">
        <f t="shared" si="102"/>
        <v>0</v>
      </c>
      <c r="V310" s="245">
        <f t="shared" si="102"/>
        <v>0</v>
      </c>
      <c r="W310" s="245">
        <f t="shared" si="102"/>
        <v>0</v>
      </c>
      <c r="X310" s="245">
        <f t="shared" si="102"/>
        <v>0</v>
      </c>
      <c r="Y310" s="657">
        <f t="shared" si="102"/>
        <v>0</v>
      </c>
    </row>
    <row r="311" spans="1:25" x14ac:dyDescent="0.2">
      <c r="A311" s="21"/>
      <c r="B311" s="825" t="s">
        <v>602</v>
      </c>
      <c r="C311" s="828" t="s">
        <v>357</v>
      </c>
      <c r="D311" s="828"/>
      <c r="E311" s="828"/>
      <c r="F311" s="347"/>
      <c r="G311" s="239"/>
      <c r="H311" s="222"/>
      <c r="I311" s="222"/>
      <c r="J311" s="222"/>
      <c r="K311" s="222"/>
      <c r="L311" s="222"/>
      <c r="M311" s="222"/>
      <c r="N311" s="222"/>
      <c r="O311" s="222"/>
      <c r="P311" s="253">
        <f t="shared" ref="P311:P320" si="103">SUM(H311:O311)</f>
        <v>0</v>
      </c>
      <c r="Q311" s="242"/>
      <c r="R311" s="222"/>
      <c r="S311" s="222"/>
      <c r="T311" s="222"/>
      <c r="U311" s="222"/>
      <c r="V311" s="222"/>
      <c r="W311" s="222"/>
      <c r="X311" s="222"/>
      <c r="Y311" s="656">
        <f t="shared" ref="Y311:Y320" si="104">SUM(Q311:X311)</f>
        <v>0</v>
      </c>
    </row>
    <row r="312" spans="1:25" x14ac:dyDescent="0.2">
      <c r="A312" s="21"/>
      <c r="B312" s="825"/>
      <c r="C312" s="828"/>
      <c r="D312" s="828"/>
      <c r="E312" s="828"/>
      <c r="F312" s="346"/>
      <c r="G312" s="198"/>
      <c r="H312" s="93"/>
      <c r="I312" s="93"/>
      <c r="J312" s="93"/>
      <c r="K312" s="93"/>
      <c r="L312" s="93"/>
      <c r="M312" s="93"/>
      <c r="N312" s="93"/>
      <c r="O312" s="93"/>
      <c r="P312" s="254">
        <f t="shared" si="103"/>
        <v>0</v>
      </c>
      <c r="Q312" s="176"/>
      <c r="R312" s="93"/>
      <c r="S312" s="93"/>
      <c r="T312" s="93"/>
      <c r="U312" s="93"/>
      <c r="V312" s="93"/>
      <c r="W312" s="93"/>
      <c r="X312" s="93"/>
      <c r="Y312" s="530">
        <f t="shared" si="104"/>
        <v>0</v>
      </c>
    </row>
    <row r="313" spans="1:25" x14ac:dyDescent="0.2">
      <c r="A313" s="21"/>
      <c r="B313" s="825"/>
      <c r="C313" s="828"/>
      <c r="D313" s="828"/>
      <c r="E313" s="828"/>
      <c r="F313" s="346"/>
      <c r="G313" s="198"/>
      <c r="H313" s="93"/>
      <c r="I313" s="93"/>
      <c r="J313" s="93"/>
      <c r="K313" s="93"/>
      <c r="L313" s="93"/>
      <c r="M313" s="93"/>
      <c r="N313" s="93"/>
      <c r="O313" s="93"/>
      <c r="P313" s="254">
        <f t="shared" si="103"/>
        <v>0</v>
      </c>
      <c r="Q313" s="176"/>
      <c r="R313" s="93"/>
      <c r="S313" s="93"/>
      <c r="T313" s="93"/>
      <c r="U313" s="93"/>
      <c r="V313" s="93"/>
      <c r="W313" s="93"/>
      <c r="X313" s="93"/>
      <c r="Y313" s="530">
        <f t="shared" si="104"/>
        <v>0</v>
      </c>
    </row>
    <row r="314" spans="1:25" x14ac:dyDescent="0.2">
      <c r="A314" s="21"/>
      <c r="B314" s="825"/>
      <c r="C314" s="828"/>
      <c r="D314" s="828"/>
      <c r="E314" s="828"/>
      <c r="F314" s="346"/>
      <c r="G314" s="198"/>
      <c r="H314" s="93"/>
      <c r="I314" s="93"/>
      <c r="J314" s="93"/>
      <c r="K314" s="93"/>
      <c r="L314" s="93"/>
      <c r="M314" s="93"/>
      <c r="N314" s="93"/>
      <c r="O314" s="93"/>
      <c r="P314" s="254">
        <f t="shared" si="103"/>
        <v>0</v>
      </c>
      <c r="Q314" s="176"/>
      <c r="R314" s="93"/>
      <c r="S314" s="93"/>
      <c r="T314" s="93"/>
      <c r="U314" s="93"/>
      <c r="V314" s="93"/>
      <c r="W314" s="93"/>
      <c r="X314" s="93"/>
      <c r="Y314" s="530">
        <f t="shared" si="104"/>
        <v>0</v>
      </c>
    </row>
    <row r="315" spans="1:25" x14ac:dyDescent="0.2">
      <c r="A315" s="21"/>
      <c r="B315" s="825"/>
      <c r="C315" s="828"/>
      <c r="D315" s="828"/>
      <c r="E315" s="828"/>
      <c r="F315" s="346"/>
      <c r="G315" s="198"/>
      <c r="H315" s="93"/>
      <c r="I315" s="93"/>
      <c r="J315" s="93"/>
      <c r="K315" s="93"/>
      <c r="L315" s="93"/>
      <c r="M315" s="93"/>
      <c r="N315" s="93"/>
      <c r="O315" s="93"/>
      <c r="P315" s="254">
        <f t="shared" si="103"/>
        <v>0</v>
      </c>
      <c r="Q315" s="176"/>
      <c r="R315" s="93"/>
      <c r="S315" s="93"/>
      <c r="T315" s="93"/>
      <c r="U315" s="93"/>
      <c r="V315" s="93"/>
      <c r="W315" s="93"/>
      <c r="X315" s="93"/>
      <c r="Y315" s="530">
        <f t="shared" si="104"/>
        <v>0</v>
      </c>
    </row>
    <row r="316" spans="1:25" x14ac:dyDescent="0.2">
      <c r="A316" s="21"/>
      <c r="B316" s="825"/>
      <c r="C316" s="828"/>
      <c r="D316" s="828"/>
      <c r="E316" s="828"/>
      <c r="F316" s="346"/>
      <c r="G316" s="198"/>
      <c r="H316" s="93"/>
      <c r="I316" s="93"/>
      <c r="J316" s="93"/>
      <c r="K316" s="93"/>
      <c r="L316" s="93"/>
      <c r="M316" s="93"/>
      <c r="N316" s="93"/>
      <c r="O316" s="93"/>
      <c r="P316" s="254">
        <f t="shared" si="103"/>
        <v>0</v>
      </c>
      <c r="Q316" s="176"/>
      <c r="R316" s="93"/>
      <c r="S316" s="93"/>
      <c r="T316" s="93"/>
      <c r="U316" s="93"/>
      <c r="V316" s="93"/>
      <c r="W316" s="93"/>
      <c r="X316" s="93"/>
      <c r="Y316" s="530">
        <f t="shared" si="104"/>
        <v>0</v>
      </c>
    </row>
    <row r="317" spans="1:25" x14ac:dyDescent="0.2">
      <c r="A317" s="21"/>
      <c r="B317" s="825"/>
      <c r="C317" s="828"/>
      <c r="D317" s="828"/>
      <c r="E317" s="828"/>
      <c r="F317" s="346"/>
      <c r="G317" s="198"/>
      <c r="H317" s="93"/>
      <c r="I317" s="93"/>
      <c r="J317" s="93"/>
      <c r="K317" s="93"/>
      <c r="L317" s="93"/>
      <c r="M317" s="93"/>
      <c r="N317" s="93"/>
      <c r="O317" s="93"/>
      <c r="P317" s="254">
        <f t="shared" si="103"/>
        <v>0</v>
      </c>
      <c r="Q317" s="176"/>
      <c r="R317" s="93"/>
      <c r="S317" s="93"/>
      <c r="T317" s="93"/>
      <c r="U317" s="93"/>
      <c r="V317" s="93"/>
      <c r="W317" s="93"/>
      <c r="X317" s="93"/>
      <c r="Y317" s="530">
        <f t="shared" si="104"/>
        <v>0</v>
      </c>
    </row>
    <row r="318" spans="1:25" x14ac:dyDescent="0.2">
      <c r="A318" s="21"/>
      <c r="B318" s="825"/>
      <c r="C318" s="828"/>
      <c r="D318" s="828"/>
      <c r="E318" s="828"/>
      <c r="F318" s="346"/>
      <c r="G318" s="198"/>
      <c r="H318" s="93"/>
      <c r="I318" s="93"/>
      <c r="J318" s="93"/>
      <c r="K318" s="93"/>
      <c r="L318" s="93"/>
      <c r="M318" s="93"/>
      <c r="N318" s="93"/>
      <c r="O318" s="93"/>
      <c r="P318" s="254">
        <f t="shared" si="103"/>
        <v>0</v>
      </c>
      <c r="Q318" s="176"/>
      <c r="R318" s="93"/>
      <c r="S318" s="93"/>
      <c r="T318" s="93"/>
      <c r="U318" s="93"/>
      <c r="V318" s="93"/>
      <c r="W318" s="93"/>
      <c r="X318" s="93"/>
      <c r="Y318" s="530">
        <f t="shared" si="104"/>
        <v>0</v>
      </c>
    </row>
    <row r="319" spans="1:25" x14ac:dyDescent="0.2">
      <c r="A319" s="21"/>
      <c r="B319" s="825"/>
      <c r="C319" s="828"/>
      <c r="D319" s="828"/>
      <c r="E319" s="828"/>
      <c r="F319" s="346"/>
      <c r="G319" s="198"/>
      <c r="H319" s="93"/>
      <c r="I319" s="93"/>
      <c r="J319" s="93"/>
      <c r="K319" s="93"/>
      <c r="L319" s="93"/>
      <c r="M319" s="93"/>
      <c r="N319" s="93"/>
      <c r="O319" s="93"/>
      <c r="P319" s="254">
        <f t="shared" si="103"/>
        <v>0</v>
      </c>
      <c r="Q319" s="176"/>
      <c r="R319" s="93"/>
      <c r="S319" s="93"/>
      <c r="T319" s="93"/>
      <c r="U319" s="93"/>
      <c r="V319" s="93"/>
      <c r="W319" s="93"/>
      <c r="X319" s="93"/>
      <c r="Y319" s="530">
        <f t="shared" si="104"/>
        <v>0</v>
      </c>
    </row>
    <row r="320" spans="1:25" x14ac:dyDescent="0.2">
      <c r="A320" s="21"/>
      <c r="B320" s="826"/>
      <c r="C320" s="830"/>
      <c r="D320" s="830"/>
      <c r="E320" s="830"/>
      <c r="F320" s="346"/>
      <c r="G320" s="198"/>
      <c r="H320" s="93"/>
      <c r="I320" s="93"/>
      <c r="J320" s="93"/>
      <c r="K320" s="93"/>
      <c r="L320" s="93"/>
      <c r="M320" s="93"/>
      <c r="N320" s="93"/>
      <c r="O320" s="93"/>
      <c r="P320" s="254">
        <f t="shared" si="103"/>
        <v>0</v>
      </c>
      <c r="Q320" s="176"/>
      <c r="R320" s="93"/>
      <c r="S320" s="93"/>
      <c r="T320" s="93"/>
      <c r="U320" s="93"/>
      <c r="V320" s="93"/>
      <c r="W320" s="93"/>
      <c r="X320" s="93"/>
      <c r="Y320" s="530">
        <f t="shared" si="104"/>
        <v>0</v>
      </c>
    </row>
    <row r="321" spans="1:25" x14ac:dyDescent="0.2">
      <c r="A321" s="21"/>
      <c r="B321" s="819" t="s">
        <v>378</v>
      </c>
      <c r="C321" s="820"/>
      <c r="D321" s="820"/>
      <c r="E321" s="820"/>
      <c r="F321" s="820"/>
      <c r="G321" s="821"/>
      <c r="H321" s="245">
        <f t="shared" ref="H321:P321" si="105">SUM(H311:H320)</f>
        <v>0</v>
      </c>
      <c r="I321" s="245">
        <f t="shared" si="105"/>
        <v>0</v>
      </c>
      <c r="J321" s="245">
        <f t="shared" si="105"/>
        <v>0</v>
      </c>
      <c r="K321" s="245">
        <f t="shared" si="105"/>
        <v>0</v>
      </c>
      <c r="L321" s="245">
        <f t="shared" si="105"/>
        <v>0</v>
      </c>
      <c r="M321" s="245">
        <f t="shared" si="105"/>
        <v>0</v>
      </c>
      <c r="N321" s="245">
        <f t="shared" si="105"/>
        <v>0</v>
      </c>
      <c r="O321" s="245">
        <f t="shared" si="105"/>
        <v>0</v>
      </c>
      <c r="P321" s="255">
        <f t="shared" si="105"/>
        <v>0</v>
      </c>
      <c r="Q321" s="250">
        <f t="shared" ref="Q321:Y321" si="106">SUM(Q311:Q320)</f>
        <v>0</v>
      </c>
      <c r="R321" s="245">
        <f t="shared" si="106"/>
        <v>0</v>
      </c>
      <c r="S321" s="245">
        <f t="shared" si="106"/>
        <v>0</v>
      </c>
      <c r="T321" s="245">
        <f t="shared" si="106"/>
        <v>0</v>
      </c>
      <c r="U321" s="245">
        <f t="shared" si="106"/>
        <v>0</v>
      </c>
      <c r="V321" s="245">
        <f t="shared" si="106"/>
        <v>0</v>
      </c>
      <c r="W321" s="245">
        <f t="shared" si="106"/>
        <v>0</v>
      </c>
      <c r="X321" s="245">
        <f t="shared" si="106"/>
        <v>0</v>
      </c>
      <c r="Y321" s="657">
        <f t="shared" si="106"/>
        <v>0</v>
      </c>
    </row>
    <row r="322" spans="1:25" x14ac:dyDescent="0.2">
      <c r="A322" s="21"/>
      <c r="B322" s="825" t="s">
        <v>605</v>
      </c>
      <c r="C322" s="828" t="s">
        <v>358</v>
      </c>
      <c r="D322" s="828"/>
      <c r="E322" s="828"/>
      <c r="F322" s="347"/>
      <c r="G322" s="239"/>
      <c r="H322" s="240"/>
      <c r="I322" s="240"/>
      <c r="J322" s="240"/>
      <c r="K322" s="240"/>
      <c r="L322" s="240"/>
      <c r="M322" s="240"/>
      <c r="N322" s="240"/>
      <c r="O322" s="240"/>
      <c r="P322" s="253">
        <f t="shared" ref="P322:P331" si="107">SUM(H322:O322)</f>
        <v>0</v>
      </c>
      <c r="Q322" s="249"/>
      <c r="R322" s="240"/>
      <c r="S322" s="240"/>
      <c r="T322" s="240"/>
      <c r="U322" s="240"/>
      <c r="V322" s="240"/>
      <c r="W322" s="240"/>
      <c r="X322" s="240"/>
      <c r="Y322" s="656">
        <f t="shared" ref="Y322:Y331" si="108">SUM(Q322:X322)</f>
        <v>0</v>
      </c>
    </row>
    <row r="323" spans="1:25" x14ac:dyDescent="0.2">
      <c r="A323" s="21"/>
      <c r="B323" s="825"/>
      <c r="C323" s="828"/>
      <c r="D323" s="828"/>
      <c r="E323" s="828"/>
      <c r="F323" s="346"/>
      <c r="G323" s="198"/>
      <c r="H323" s="25"/>
      <c r="I323" s="25"/>
      <c r="J323" s="25"/>
      <c r="K323" s="25"/>
      <c r="L323" s="25"/>
      <c r="M323" s="25"/>
      <c r="N323" s="25"/>
      <c r="O323" s="25"/>
      <c r="P323" s="254">
        <f t="shared" si="107"/>
        <v>0</v>
      </c>
      <c r="Q323" s="197"/>
      <c r="R323" s="25"/>
      <c r="S323" s="25"/>
      <c r="T323" s="25"/>
      <c r="U323" s="25"/>
      <c r="V323" s="25"/>
      <c r="W323" s="25"/>
      <c r="X323" s="25"/>
      <c r="Y323" s="530">
        <f t="shared" si="108"/>
        <v>0</v>
      </c>
    </row>
    <row r="324" spans="1:25" x14ac:dyDescent="0.2">
      <c r="A324" s="21"/>
      <c r="B324" s="825"/>
      <c r="C324" s="828"/>
      <c r="D324" s="828"/>
      <c r="E324" s="828"/>
      <c r="F324" s="346"/>
      <c r="G324" s="198"/>
      <c r="H324" s="25"/>
      <c r="I324" s="25"/>
      <c r="J324" s="25"/>
      <c r="K324" s="25"/>
      <c r="L324" s="25"/>
      <c r="M324" s="25"/>
      <c r="N324" s="25"/>
      <c r="O324" s="25"/>
      <c r="P324" s="254">
        <f t="shared" si="107"/>
        <v>0</v>
      </c>
      <c r="Q324" s="197"/>
      <c r="R324" s="25"/>
      <c r="S324" s="25"/>
      <c r="T324" s="25"/>
      <c r="U324" s="25"/>
      <c r="V324" s="25"/>
      <c r="W324" s="25"/>
      <c r="X324" s="25"/>
      <c r="Y324" s="530">
        <f t="shared" si="108"/>
        <v>0</v>
      </c>
    </row>
    <row r="325" spans="1:25" x14ac:dyDescent="0.2">
      <c r="A325" s="21"/>
      <c r="B325" s="825"/>
      <c r="C325" s="828"/>
      <c r="D325" s="828"/>
      <c r="E325" s="828"/>
      <c r="F325" s="346"/>
      <c r="G325" s="198"/>
      <c r="H325" s="25"/>
      <c r="I325" s="25"/>
      <c r="J325" s="25"/>
      <c r="K325" s="25"/>
      <c r="L325" s="25"/>
      <c r="M325" s="25"/>
      <c r="N325" s="25"/>
      <c r="O325" s="25"/>
      <c r="P325" s="254">
        <f t="shared" si="107"/>
        <v>0</v>
      </c>
      <c r="Q325" s="197"/>
      <c r="R325" s="25"/>
      <c r="S325" s="25"/>
      <c r="T325" s="25"/>
      <c r="U325" s="25"/>
      <c r="V325" s="25"/>
      <c r="W325" s="25"/>
      <c r="X325" s="25"/>
      <c r="Y325" s="530">
        <f t="shared" si="108"/>
        <v>0</v>
      </c>
    </row>
    <row r="326" spans="1:25" x14ac:dyDescent="0.2">
      <c r="A326" s="21"/>
      <c r="B326" s="825"/>
      <c r="C326" s="828"/>
      <c r="D326" s="828"/>
      <c r="E326" s="828"/>
      <c r="F326" s="346"/>
      <c r="G326" s="198"/>
      <c r="H326" s="25"/>
      <c r="I326" s="25"/>
      <c r="J326" s="25"/>
      <c r="K326" s="25"/>
      <c r="L326" s="25"/>
      <c r="M326" s="25"/>
      <c r="N326" s="25"/>
      <c r="O326" s="25"/>
      <c r="P326" s="254">
        <f t="shared" si="107"/>
        <v>0</v>
      </c>
      <c r="Q326" s="197"/>
      <c r="R326" s="25"/>
      <c r="S326" s="25"/>
      <c r="T326" s="25"/>
      <c r="U326" s="25"/>
      <c r="V326" s="25"/>
      <c r="W326" s="25"/>
      <c r="X326" s="25"/>
      <c r="Y326" s="530">
        <f t="shared" si="108"/>
        <v>0</v>
      </c>
    </row>
    <row r="327" spans="1:25" x14ac:dyDescent="0.2">
      <c r="A327" s="21"/>
      <c r="B327" s="825"/>
      <c r="C327" s="828"/>
      <c r="D327" s="828"/>
      <c r="E327" s="828"/>
      <c r="F327" s="346"/>
      <c r="G327" s="198"/>
      <c r="H327" s="25"/>
      <c r="I327" s="25"/>
      <c r="J327" s="25"/>
      <c r="K327" s="25"/>
      <c r="L327" s="25"/>
      <c r="M327" s="25"/>
      <c r="N327" s="25"/>
      <c r="O327" s="25"/>
      <c r="P327" s="254">
        <f t="shared" si="107"/>
        <v>0</v>
      </c>
      <c r="Q327" s="197"/>
      <c r="R327" s="25"/>
      <c r="S327" s="25"/>
      <c r="T327" s="25"/>
      <c r="U327" s="25"/>
      <c r="V327" s="25"/>
      <c r="W327" s="25"/>
      <c r="X327" s="25"/>
      <c r="Y327" s="530">
        <f t="shared" si="108"/>
        <v>0</v>
      </c>
    </row>
    <row r="328" spans="1:25" x14ac:dyDescent="0.2">
      <c r="A328" s="21"/>
      <c r="B328" s="825"/>
      <c r="C328" s="828"/>
      <c r="D328" s="828"/>
      <c r="E328" s="828"/>
      <c r="F328" s="346"/>
      <c r="G328" s="198"/>
      <c r="H328" s="25"/>
      <c r="I328" s="25"/>
      <c r="J328" s="25"/>
      <c r="K328" s="25"/>
      <c r="L328" s="25"/>
      <c r="M328" s="25"/>
      <c r="N328" s="25"/>
      <c r="O328" s="25"/>
      <c r="P328" s="254">
        <f t="shared" si="107"/>
        <v>0</v>
      </c>
      <c r="Q328" s="197"/>
      <c r="R328" s="25"/>
      <c r="S328" s="25"/>
      <c r="T328" s="25"/>
      <c r="U328" s="25"/>
      <c r="V328" s="25"/>
      <c r="W328" s="25"/>
      <c r="X328" s="25"/>
      <c r="Y328" s="530">
        <f t="shared" si="108"/>
        <v>0</v>
      </c>
    </row>
    <row r="329" spans="1:25" x14ac:dyDescent="0.2">
      <c r="A329" s="21"/>
      <c r="B329" s="825"/>
      <c r="C329" s="828"/>
      <c r="D329" s="828"/>
      <c r="E329" s="828"/>
      <c r="F329" s="346"/>
      <c r="G329" s="198"/>
      <c r="H329" s="25"/>
      <c r="I329" s="25"/>
      <c r="J329" s="25"/>
      <c r="K329" s="25"/>
      <c r="L329" s="25"/>
      <c r="M329" s="25"/>
      <c r="N329" s="25"/>
      <c r="O329" s="25"/>
      <c r="P329" s="254">
        <f t="shared" si="107"/>
        <v>0</v>
      </c>
      <c r="Q329" s="197"/>
      <c r="R329" s="25"/>
      <c r="S329" s="25"/>
      <c r="T329" s="25"/>
      <c r="U329" s="25"/>
      <c r="V329" s="25"/>
      <c r="W329" s="25"/>
      <c r="X329" s="25"/>
      <c r="Y329" s="530">
        <f t="shared" si="108"/>
        <v>0</v>
      </c>
    </row>
    <row r="330" spans="1:25" x14ac:dyDescent="0.2">
      <c r="A330" s="21"/>
      <c r="B330" s="825"/>
      <c r="C330" s="828"/>
      <c r="D330" s="828"/>
      <c r="E330" s="828"/>
      <c r="F330" s="346"/>
      <c r="G330" s="198"/>
      <c r="H330" s="25"/>
      <c r="I330" s="25"/>
      <c r="J330" s="25"/>
      <c r="K330" s="25"/>
      <c r="L330" s="25"/>
      <c r="M330" s="25"/>
      <c r="N330" s="25"/>
      <c r="O330" s="25"/>
      <c r="P330" s="254">
        <f t="shared" si="107"/>
        <v>0</v>
      </c>
      <c r="Q330" s="197"/>
      <c r="R330" s="25"/>
      <c r="S330" s="25"/>
      <c r="T330" s="25"/>
      <c r="U330" s="25"/>
      <c r="V330" s="25"/>
      <c r="W330" s="25"/>
      <c r="X330" s="25"/>
      <c r="Y330" s="530">
        <f t="shared" si="108"/>
        <v>0</v>
      </c>
    </row>
    <row r="331" spans="1:25" x14ac:dyDescent="0.2">
      <c r="A331" s="21"/>
      <c r="B331" s="826"/>
      <c r="C331" s="830"/>
      <c r="D331" s="830"/>
      <c r="E331" s="830"/>
      <c r="F331" s="346"/>
      <c r="G331" s="198"/>
      <c r="H331" s="25"/>
      <c r="I331" s="25"/>
      <c r="J331" s="25"/>
      <c r="K331" s="25"/>
      <c r="L331" s="25"/>
      <c r="M331" s="25"/>
      <c r="N331" s="25"/>
      <c r="O331" s="25"/>
      <c r="P331" s="254">
        <f t="shared" si="107"/>
        <v>0</v>
      </c>
      <c r="Q331" s="197"/>
      <c r="R331" s="25"/>
      <c r="S331" s="25"/>
      <c r="T331" s="25"/>
      <c r="U331" s="25"/>
      <c r="V331" s="25"/>
      <c r="W331" s="25"/>
      <c r="X331" s="25"/>
      <c r="Y331" s="530">
        <f t="shared" si="108"/>
        <v>0</v>
      </c>
    </row>
    <row r="332" spans="1:25" x14ac:dyDescent="0.2">
      <c r="A332" s="21"/>
      <c r="B332" s="819" t="s">
        <v>378</v>
      </c>
      <c r="C332" s="820"/>
      <c r="D332" s="820"/>
      <c r="E332" s="820"/>
      <c r="F332" s="820"/>
      <c r="G332" s="821"/>
      <c r="H332" s="245">
        <f t="shared" ref="H332:P332" si="109">SUM(H322:H331)</f>
        <v>0</v>
      </c>
      <c r="I332" s="245">
        <f t="shared" si="109"/>
        <v>0</v>
      </c>
      <c r="J332" s="245">
        <f t="shared" si="109"/>
        <v>0</v>
      </c>
      <c r="K332" s="245">
        <f t="shared" si="109"/>
        <v>0</v>
      </c>
      <c r="L332" s="245">
        <f t="shared" si="109"/>
        <v>0</v>
      </c>
      <c r="M332" s="245">
        <f t="shared" si="109"/>
        <v>0</v>
      </c>
      <c r="N332" s="245">
        <f t="shared" si="109"/>
        <v>0</v>
      </c>
      <c r="O332" s="245">
        <f t="shared" si="109"/>
        <v>0</v>
      </c>
      <c r="P332" s="255">
        <f t="shared" si="109"/>
        <v>0</v>
      </c>
      <c r="Q332" s="250">
        <f t="shared" ref="Q332:Y332" si="110">SUM(Q322:Q331)</f>
        <v>0</v>
      </c>
      <c r="R332" s="245">
        <f t="shared" si="110"/>
        <v>0</v>
      </c>
      <c r="S332" s="245">
        <f t="shared" si="110"/>
        <v>0</v>
      </c>
      <c r="T332" s="245">
        <f t="shared" si="110"/>
        <v>0</v>
      </c>
      <c r="U332" s="245">
        <f t="shared" si="110"/>
        <v>0</v>
      </c>
      <c r="V332" s="245">
        <f t="shared" si="110"/>
        <v>0</v>
      </c>
      <c r="W332" s="245">
        <f t="shared" si="110"/>
        <v>0</v>
      </c>
      <c r="X332" s="245">
        <f t="shared" si="110"/>
        <v>0</v>
      </c>
      <c r="Y332" s="657">
        <f t="shared" si="110"/>
        <v>0</v>
      </c>
    </row>
    <row r="333" spans="1:25" x14ac:dyDescent="0.2">
      <c r="A333" s="21"/>
      <c r="B333" s="825" t="s">
        <v>631</v>
      </c>
      <c r="C333" s="827" t="s">
        <v>375</v>
      </c>
      <c r="D333" s="828"/>
      <c r="E333" s="828"/>
      <c r="F333" s="347"/>
      <c r="G333" s="239"/>
      <c r="H333" s="240"/>
      <c r="I333" s="240"/>
      <c r="J333" s="240"/>
      <c r="K333" s="240"/>
      <c r="L333" s="240"/>
      <c r="M333" s="240"/>
      <c r="N333" s="240"/>
      <c r="O333" s="240"/>
      <c r="P333" s="253">
        <f t="shared" ref="P333:P342" si="111">SUM(H333:O333)</f>
        <v>0</v>
      </c>
      <c r="Q333" s="249"/>
      <c r="R333" s="240"/>
      <c r="S333" s="240"/>
      <c r="T333" s="240"/>
      <c r="U333" s="240"/>
      <c r="V333" s="240"/>
      <c r="W333" s="240"/>
      <c r="X333" s="240"/>
      <c r="Y333" s="656">
        <f t="shared" ref="Y333:Y342" si="112">SUM(Q333:X333)</f>
        <v>0</v>
      </c>
    </row>
    <row r="334" spans="1:25" x14ac:dyDescent="0.2">
      <c r="A334" s="21"/>
      <c r="B334" s="825"/>
      <c r="C334" s="827"/>
      <c r="D334" s="828"/>
      <c r="E334" s="828"/>
      <c r="F334" s="346"/>
      <c r="G334" s="198"/>
      <c r="H334" s="25"/>
      <c r="I334" s="25"/>
      <c r="J334" s="25"/>
      <c r="K334" s="25"/>
      <c r="L334" s="25"/>
      <c r="M334" s="25"/>
      <c r="N334" s="25"/>
      <c r="O334" s="25"/>
      <c r="P334" s="254">
        <f t="shared" si="111"/>
        <v>0</v>
      </c>
      <c r="Q334" s="197"/>
      <c r="R334" s="25"/>
      <c r="S334" s="25"/>
      <c r="T334" s="25"/>
      <c r="U334" s="25"/>
      <c r="V334" s="25"/>
      <c r="W334" s="25"/>
      <c r="X334" s="25"/>
      <c r="Y334" s="530">
        <f t="shared" si="112"/>
        <v>0</v>
      </c>
    </row>
    <row r="335" spans="1:25" x14ac:dyDescent="0.2">
      <c r="A335" s="21"/>
      <c r="B335" s="825"/>
      <c r="C335" s="827"/>
      <c r="D335" s="828"/>
      <c r="E335" s="828"/>
      <c r="F335" s="346"/>
      <c r="G335" s="198"/>
      <c r="H335" s="25"/>
      <c r="I335" s="25"/>
      <c r="J335" s="25"/>
      <c r="K335" s="25"/>
      <c r="L335" s="25"/>
      <c r="M335" s="25"/>
      <c r="N335" s="25"/>
      <c r="O335" s="25"/>
      <c r="P335" s="254">
        <f t="shared" si="111"/>
        <v>0</v>
      </c>
      <c r="Q335" s="197"/>
      <c r="R335" s="25"/>
      <c r="S335" s="25"/>
      <c r="T335" s="25"/>
      <c r="U335" s="25"/>
      <c r="V335" s="25"/>
      <c r="W335" s="25"/>
      <c r="X335" s="25"/>
      <c r="Y335" s="530">
        <f t="shared" si="112"/>
        <v>0</v>
      </c>
    </row>
    <row r="336" spans="1:25" x14ac:dyDescent="0.2">
      <c r="A336" s="21"/>
      <c r="B336" s="825"/>
      <c r="C336" s="827"/>
      <c r="D336" s="828"/>
      <c r="E336" s="828"/>
      <c r="F336" s="346"/>
      <c r="G336" s="198"/>
      <c r="H336" s="25"/>
      <c r="I336" s="25"/>
      <c r="J336" s="25"/>
      <c r="K336" s="25"/>
      <c r="L336" s="25"/>
      <c r="M336" s="25"/>
      <c r="N336" s="25"/>
      <c r="O336" s="25"/>
      <c r="P336" s="254">
        <f t="shared" si="111"/>
        <v>0</v>
      </c>
      <c r="Q336" s="197"/>
      <c r="R336" s="25"/>
      <c r="S336" s="25"/>
      <c r="T336" s="25"/>
      <c r="U336" s="25"/>
      <c r="V336" s="25"/>
      <c r="W336" s="25"/>
      <c r="X336" s="25"/>
      <c r="Y336" s="530">
        <f t="shared" si="112"/>
        <v>0</v>
      </c>
    </row>
    <row r="337" spans="1:25" x14ac:dyDescent="0.2">
      <c r="A337" s="21"/>
      <c r="B337" s="825"/>
      <c r="C337" s="827"/>
      <c r="D337" s="828"/>
      <c r="E337" s="828"/>
      <c r="F337" s="346"/>
      <c r="G337" s="198"/>
      <c r="H337" s="25"/>
      <c r="I337" s="25"/>
      <c r="J337" s="25"/>
      <c r="K337" s="25"/>
      <c r="L337" s="25"/>
      <c r="M337" s="25"/>
      <c r="N337" s="25"/>
      <c r="O337" s="25"/>
      <c r="P337" s="254">
        <f t="shared" si="111"/>
        <v>0</v>
      </c>
      <c r="Q337" s="197"/>
      <c r="R337" s="25"/>
      <c r="S337" s="25"/>
      <c r="T337" s="25"/>
      <c r="U337" s="25"/>
      <c r="V337" s="25"/>
      <c r="W337" s="25"/>
      <c r="X337" s="25"/>
      <c r="Y337" s="530">
        <f t="shared" si="112"/>
        <v>0</v>
      </c>
    </row>
    <row r="338" spans="1:25" x14ac:dyDescent="0.2">
      <c r="A338" s="21"/>
      <c r="B338" s="825"/>
      <c r="C338" s="827"/>
      <c r="D338" s="828"/>
      <c r="E338" s="828"/>
      <c r="F338" s="346"/>
      <c r="G338" s="198"/>
      <c r="H338" s="25"/>
      <c r="I338" s="25"/>
      <c r="J338" s="25"/>
      <c r="K338" s="25"/>
      <c r="L338" s="25"/>
      <c r="M338" s="25"/>
      <c r="N338" s="25"/>
      <c r="O338" s="25"/>
      <c r="P338" s="254">
        <f t="shared" si="111"/>
        <v>0</v>
      </c>
      <c r="Q338" s="197"/>
      <c r="R338" s="25"/>
      <c r="S338" s="25"/>
      <c r="T338" s="25"/>
      <c r="U338" s="25"/>
      <c r="V338" s="25"/>
      <c r="W338" s="25"/>
      <c r="X338" s="25"/>
      <c r="Y338" s="530">
        <f t="shared" si="112"/>
        <v>0</v>
      </c>
    </row>
    <row r="339" spans="1:25" x14ac:dyDescent="0.2">
      <c r="A339" s="21"/>
      <c r="B339" s="825"/>
      <c r="C339" s="827"/>
      <c r="D339" s="828"/>
      <c r="E339" s="828"/>
      <c r="F339" s="346"/>
      <c r="G339" s="198"/>
      <c r="H339" s="25"/>
      <c r="I339" s="25"/>
      <c r="J339" s="25"/>
      <c r="K339" s="25"/>
      <c r="L339" s="25"/>
      <c r="M339" s="25"/>
      <c r="N339" s="25"/>
      <c r="O339" s="25"/>
      <c r="P339" s="254">
        <f t="shared" si="111"/>
        <v>0</v>
      </c>
      <c r="Q339" s="197"/>
      <c r="R339" s="25"/>
      <c r="S339" s="25"/>
      <c r="T339" s="25"/>
      <c r="U339" s="25"/>
      <c r="V339" s="25"/>
      <c r="W339" s="25"/>
      <c r="X339" s="25"/>
      <c r="Y339" s="530">
        <f t="shared" si="112"/>
        <v>0</v>
      </c>
    </row>
    <row r="340" spans="1:25" x14ac:dyDescent="0.2">
      <c r="A340" s="21"/>
      <c r="B340" s="825"/>
      <c r="C340" s="827"/>
      <c r="D340" s="828"/>
      <c r="E340" s="828"/>
      <c r="F340" s="346"/>
      <c r="G340" s="198"/>
      <c r="H340" s="25"/>
      <c r="I340" s="25"/>
      <c r="J340" s="25"/>
      <c r="K340" s="25"/>
      <c r="L340" s="25"/>
      <c r="M340" s="25"/>
      <c r="N340" s="25"/>
      <c r="O340" s="25"/>
      <c r="P340" s="254">
        <f t="shared" si="111"/>
        <v>0</v>
      </c>
      <c r="Q340" s="197"/>
      <c r="R340" s="25"/>
      <c r="S340" s="25"/>
      <c r="T340" s="25"/>
      <c r="U340" s="25"/>
      <c r="V340" s="25"/>
      <c r="W340" s="25"/>
      <c r="X340" s="25"/>
      <c r="Y340" s="530">
        <f t="shared" si="112"/>
        <v>0</v>
      </c>
    </row>
    <row r="341" spans="1:25" x14ac:dyDescent="0.2">
      <c r="A341" s="21"/>
      <c r="B341" s="825"/>
      <c r="C341" s="827"/>
      <c r="D341" s="828"/>
      <c r="E341" s="828"/>
      <c r="F341" s="346"/>
      <c r="G341" s="198"/>
      <c r="H341" s="25"/>
      <c r="I341" s="25"/>
      <c r="J341" s="25"/>
      <c r="K341" s="25"/>
      <c r="L341" s="25"/>
      <c r="M341" s="25"/>
      <c r="N341" s="25"/>
      <c r="O341" s="25"/>
      <c r="P341" s="254">
        <f t="shared" si="111"/>
        <v>0</v>
      </c>
      <c r="Q341" s="197"/>
      <c r="R341" s="25"/>
      <c r="S341" s="25"/>
      <c r="T341" s="25"/>
      <c r="U341" s="25"/>
      <c r="V341" s="25"/>
      <c r="W341" s="25"/>
      <c r="X341" s="25"/>
      <c r="Y341" s="530">
        <f t="shared" si="112"/>
        <v>0</v>
      </c>
    </row>
    <row r="342" spans="1:25" x14ac:dyDescent="0.2">
      <c r="A342" s="21"/>
      <c r="B342" s="826"/>
      <c r="C342" s="829"/>
      <c r="D342" s="830"/>
      <c r="E342" s="830"/>
      <c r="F342" s="346"/>
      <c r="G342" s="198"/>
      <c r="H342" s="25"/>
      <c r="I342" s="25"/>
      <c r="J342" s="25"/>
      <c r="K342" s="25"/>
      <c r="L342" s="25"/>
      <c r="M342" s="25"/>
      <c r="N342" s="25"/>
      <c r="O342" s="25"/>
      <c r="P342" s="254">
        <f t="shared" si="111"/>
        <v>0</v>
      </c>
      <c r="Q342" s="197"/>
      <c r="R342" s="25"/>
      <c r="S342" s="25"/>
      <c r="T342" s="25"/>
      <c r="U342" s="25"/>
      <c r="V342" s="25"/>
      <c r="W342" s="25"/>
      <c r="X342" s="25"/>
      <c r="Y342" s="530">
        <f t="shared" si="112"/>
        <v>0</v>
      </c>
    </row>
    <row r="343" spans="1:25" ht="13.5" thickBot="1" x14ac:dyDescent="0.25">
      <c r="A343" s="21"/>
      <c r="B343" s="822" t="s">
        <v>378</v>
      </c>
      <c r="C343" s="823"/>
      <c r="D343" s="823"/>
      <c r="E343" s="823"/>
      <c r="F343" s="823"/>
      <c r="G343" s="824"/>
      <c r="H343" s="244">
        <f t="shared" ref="H343:P343" si="113">SUM(H333:H342)</f>
        <v>0</v>
      </c>
      <c r="I343" s="244">
        <f t="shared" si="113"/>
        <v>0</v>
      </c>
      <c r="J343" s="244">
        <f t="shared" si="113"/>
        <v>0</v>
      </c>
      <c r="K343" s="244">
        <f t="shared" si="113"/>
        <v>0</v>
      </c>
      <c r="L343" s="244">
        <f t="shared" si="113"/>
        <v>0</v>
      </c>
      <c r="M343" s="244">
        <f t="shared" si="113"/>
        <v>0</v>
      </c>
      <c r="N343" s="244">
        <f t="shared" si="113"/>
        <v>0</v>
      </c>
      <c r="O343" s="244">
        <f t="shared" si="113"/>
        <v>0</v>
      </c>
      <c r="P343" s="256">
        <f t="shared" si="113"/>
        <v>0</v>
      </c>
      <c r="Q343" s="251">
        <f t="shared" ref="Q343:Y343" si="114">SUM(Q333:Q342)</f>
        <v>0</v>
      </c>
      <c r="R343" s="244">
        <f t="shared" si="114"/>
        <v>0</v>
      </c>
      <c r="S343" s="244">
        <f t="shared" si="114"/>
        <v>0</v>
      </c>
      <c r="T343" s="244">
        <f t="shared" si="114"/>
        <v>0</v>
      </c>
      <c r="U343" s="244">
        <f t="shared" si="114"/>
        <v>0</v>
      </c>
      <c r="V343" s="244">
        <f t="shared" si="114"/>
        <v>0</v>
      </c>
      <c r="W343" s="244">
        <f t="shared" si="114"/>
        <v>0</v>
      </c>
      <c r="X343" s="244">
        <f t="shared" si="114"/>
        <v>0</v>
      </c>
      <c r="Y343" s="659">
        <f t="shared" si="114"/>
        <v>0</v>
      </c>
    </row>
    <row r="344" spans="1:25" ht="13.5" thickTop="1" x14ac:dyDescent="0.2">
      <c r="A344" s="21"/>
      <c r="B344" s="825" t="s">
        <v>595</v>
      </c>
      <c r="C344" s="857" t="s">
        <v>390</v>
      </c>
      <c r="D344" s="858"/>
      <c r="E344" s="858"/>
      <c r="F344" s="349"/>
      <c r="G344" s="239"/>
      <c r="H344" s="222"/>
      <c r="I344" s="222"/>
      <c r="J344" s="222"/>
      <c r="K344" s="222"/>
      <c r="L344" s="222"/>
      <c r="M344" s="222"/>
      <c r="N344" s="222"/>
      <c r="O344" s="222"/>
      <c r="P344" s="253">
        <f t="shared" ref="P344:P383" si="115">SUM(H344:O344)</f>
        <v>0</v>
      </c>
      <c r="Q344" s="242"/>
      <c r="R344" s="222"/>
      <c r="S344" s="222"/>
      <c r="T344" s="222"/>
      <c r="U344" s="222"/>
      <c r="V344" s="222"/>
      <c r="W344" s="222"/>
      <c r="X344" s="222"/>
      <c r="Y344" s="656">
        <f t="shared" ref="Y344:Y383" si="116">SUM(Q344:X344)</f>
        <v>0</v>
      </c>
    </row>
    <row r="345" spans="1:25" x14ac:dyDescent="0.2">
      <c r="A345" s="21"/>
      <c r="B345" s="825"/>
      <c r="C345" s="827"/>
      <c r="D345" s="828"/>
      <c r="E345" s="828"/>
      <c r="F345" s="346"/>
      <c r="G345" s="198"/>
      <c r="H345" s="93"/>
      <c r="I345" s="93"/>
      <c r="J345" s="93"/>
      <c r="K345" s="93"/>
      <c r="L345" s="93"/>
      <c r="M345" s="93"/>
      <c r="N345" s="93"/>
      <c r="O345" s="93"/>
      <c r="P345" s="253">
        <f t="shared" si="115"/>
        <v>0</v>
      </c>
      <c r="Q345" s="176"/>
      <c r="R345" s="93"/>
      <c r="S345" s="93"/>
      <c r="T345" s="93"/>
      <c r="U345" s="93"/>
      <c r="V345" s="93"/>
      <c r="W345" s="93"/>
      <c r="X345" s="93"/>
      <c r="Y345" s="656">
        <f t="shared" si="116"/>
        <v>0</v>
      </c>
    </row>
    <row r="346" spans="1:25" x14ac:dyDescent="0.2">
      <c r="A346" s="21"/>
      <c r="B346" s="825"/>
      <c r="C346" s="827"/>
      <c r="D346" s="828"/>
      <c r="E346" s="828"/>
      <c r="F346" s="346"/>
      <c r="G346" s="198"/>
      <c r="H346" s="93"/>
      <c r="I346" s="93"/>
      <c r="J346" s="93"/>
      <c r="K346" s="93"/>
      <c r="L346" s="93"/>
      <c r="M346" s="93"/>
      <c r="N346" s="93"/>
      <c r="O346" s="93"/>
      <c r="P346" s="253">
        <f t="shared" si="115"/>
        <v>0</v>
      </c>
      <c r="Q346" s="176"/>
      <c r="R346" s="93"/>
      <c r="S346" s="93"/>
      <c r="T346" s="93"/>
      <c r="U346" s="93"/>
      <c r="V346" s="93"/>
      <c r="W346" s="93"/>
      <c r="X346" s="93"/>
      <c r="Y346" s="656">
        <f t="shared" si="116"/>
        <v>0</v>
      </c>
    </row>
    <row r="347" spans="1:25" x14ac:dyDescent="0.2">
      <c r="A347" s="21"/>
      <c r="B347" s="825"/>
      <c r="C347" s="827"/>
      <c r="D347" s="828"/>
      <c r="E347" s="828"/>
      <c r="F347" s="346"/>
      <c r="G347" s="198"/>
      <c r="H347" s="93"/>
      <c r="I347" s="93"/>
      <c r="J347" s="93"/>
      <c r="K347" s="93"/>
      <c r="L347" s="93"/>
      <c r="M347" s="93"/>
      <c r="N347" s="93"/>
      <c r="O347" s="93"/>
      <c r="P347" s="253">
        <f t="shared" si="115"/>
        <v>0</v>
      </c>
      <c r="Q347" s="176"/>
      <c r="R347" s="93"/>
      <c r="S347" s="93"/>
      <c r="T347" s="93"/>
      <c r="U347" s="93"/>
      <c r="V347" s="93"/>
      <c r="W347" s="93"/>
      <c r="X347" s="93"/>
      <c r="Y347" s="656">
        <f t="shared" si="116"/>
        <v>0</v>
      </c>
    </row>
    <row r="348" spans="1:25" x14ac:dyDescent="0.2">
      <c r="A348" s="21"/>
      <c r="B348" s="825"/>
      <c r="C348" s="829"/>
      <c r="D348" s="830"/>
      <c r="E348" s="830"/>
      <c r="F348" s="346"/>
      <c r="G348" s="198"/>
      <c r="H348" s="93"/>
      <c r="I348" s="93"/>
      <c r="J348" s="93"/>
      <c r="K348" s="93"/>
      <c r="L348" s="93"/>
      <c r="M348" s="93"/>
      <c r="N348" s="93"/>
      <c r="O348" s="93"/>
      <c r="P348" s="253">
        <f t="shared" si="115"/>
        <v>0</v>
      </c>
      <c r="Q348" s="176"/>
      <c r="R348" s="93"/>
      <c r="S348" s="93"/>
      <c r="T348" s="93"/>
      <c r="U348" s="93"/>
      <c r="V348" s="93"/>
      <c r="W348" s="93"/>
      <c r="X348" s="93"/>
      <c r="Y348" s="656">
        <f t="shared" si="116"/>
        <v>0</v>
      </c>
    </row>
    <row r="349" spans="1:25" x14ac:dyDescent="0.2">
      <c r="A349" s="21"/>
      <c r="B349" s="825"/>
      <c r="C349" s="831" t="s">
        <v>389</v>
      </c>
      <c r="D349" s="832"/>
      <c r="E349" s="832"/>
      <c r="F349" s="346"/>
      <c r="G349" s="198"/>
      <c r="H349" s="93"/>
      <c r="I349" s="93"/>
      <c r="J349" s="93"/>
      <c r="K349" s="93"/>
      <c r="L349" s="93"/>
      <c r="M349" s="93"/>
      <c r="N349" s="93"/>
      <c r="O349" s="93"/>
      <c r="P349" s="253">
        <f t="shared" si="115"/>
        <v>0</v>
      </c>
      <c r="Q349" s="176"/>
      <c r="R349" s="93"/>
      <c r="S349" s="93"/>
      <c r="T349" s="93"/>
      <c r="U349" s="93"/>
      <c r="V349" s="93"/>
      <c r="W349" s="93"/>
      <c r="X349" s="93"/>
      <c r="Y349" s="656">
        <f t="shared" si="116"/>
        <v>0</v>
      </c>
    </row>
    <row r="350" spans="1:25" x14ac:dyDescent="0.2">
      <c r="A350" s="21"/>
      <c r="B350" s="825"/>
      <c r="C350" s="827"/>
      <c r="D350" s="828"/>
      <c r="E350" s="828"/>
      <c r="F350" s="346"/>
      <c r="G350" s="198"/>
      <c r="H350" s="93"/>
      <c r="I350" s="93"/>
      <c r="J350" s="93"/>
      <c r="K350" s="93"/>
      <c r="L350" s="93"/>
      <c r="M350" s="93"/>
      <c r="N350" s="93"/>
      <c r="O350" s="93"/>
      <c r="P350" s="253">
        <f t="shared" si="115"/>
        <v>0</v>
      </c>
      <c r="Q350" s="176"/>
      <c r="R350" s="93"/>
      <c r="S350" s="93"/>
      <c r="T350" s="93"/>
      <c r="U350" s="93"/>
      <c r="V350" s="93"/>
      <c r="W350" s="93"/>
      <c r="X350" s="93"/>
      <c r="Y350" s="656">
        <f t="shared" si="116"/>
        <v>0</v>
      </c>
    </row>
    <row r="351" spans="1:25" x14ac:dyDescent="0.2">
      <c r="A351" s="21"/>
      <c r="B351" s="825"/>
      <c r="C351" s="827"/>
      <c r="D351" s="828"/>
      <c r="E351" s="828"/>
      <c r="F351" s="346"/>
      <c r="G351" s="198"/>
      <c r="H351" s="93"/>
      <c r="I351" s="93"/>
      <c r="J351" s="93"/>
      <c r="K351" s="93"/>
      <c r="L351" s="93"/>
      <c r="M351" s="93"/>
      <c r="N351" s="93"/>
      <c r="O351" s="93"/>
      <c r="P351" s="253">
        <f t="shared" si="115"/>
        <v>0</v>
      </c>
      <c r="Q351" s="176"/>
      <c r="R351" s="93"/>
      <c r="S351" s="93"/>
      <c r="T351" s="93"/>
      <c r="U351" s="93"/>
      <c r="V351" s="93"/>
      <c r="W351" s="93"/>
      <c r="X351" s="93"/>
      <c r="Y351" s="656">
        <f t="shared" si="116"/>
        <v>0</v>
      </c>
    </row>
    <row r="352" spans="1:25" x14ac:dyDescent="0.2">
      <c r="A352" s="21"/>
      <c r="B352" s="825"/>
      <c r="C352" s="827"/>
      <c r="D352" s="828"/>
      <c r="E352" s="828"/>
      <c r="F352" s="346"/>
      <c r="G352" s="198"/>
      <c r="H352" s="93"/>
      <c r="I352" s="93"/>
      <c r="J352" s="93"/>
      <c r="K352" s="93"/>
      <c r="L352" s="93"/>
      <c r="M352" s="93"/>
      <c r="N352" s="93"/>
      <c r="O352" s="93"/>
      <c r="P352" s="253">
        <f t="shared" si="115"/>
        <v>0</v>
      </c>
      <c r="Q352" s="176"/>
      <c r="R352" s="93"/>
      <c r="S352" s="93"/>
      <c r="T352" s="93"/>
      <c r="U352" s="93"/>
      <c r="V352" s="93"/>
      <c r="W352" s="93"/>
      <c r="X352" s="93"/>
      <c r="Y352" s="656">
        <f t="shared" si="116"/>
        <v>0</v>
      </c>
    </row>
    <row r="353" spans="1:25" x14ac:dyDescent="0.2">
      <c r="A353" s="21"/>
      <c r="B353" s="825"/>
      <c r="C353" s="829"/>
      <c r="D353" s="830"/>
      <c r="E353" s="830"/>
      <c r="F353" s="346"/>
      <c r="G353" s="198"/>
      <c r="H353" s="93"/>
      <c r="I353" s="93"/>
      <c r="J353" s="93"/>
      <c r="K353" s="93"/>
      <c r="L353" s="93"/>
      <c r="M353" s="93"/>
      <c r="N353" s="93"/>
      <c r="O353" s="93"/>
      <c r="P353" s="253">
        <f t="shared" si="115"/>
        <v>0</v>
      </c>
      <c r="Q353" s="176"/>
      <c r="R353" s="93"/>
      <c r="S353" s="93"/>
      <c r="T353" s="93"/>
      <c r="U353" s="93"/>
      <c r="V353" s="93"/>
      <c r="W353" s="93"/>
      <c r="X353" s="93"/>
      <c r="Y353" s="656">
        <f t="shared" si="116"/>
        <v>0</v>
      </c>
    </row>
    <row r="354" spans="1:25" x14ac:dyDescent="0.2">
      <c r="A354" s="21"/>
      <c r="B354" s="825"/>
      <c r="C354" s="831" t="s">
        <v>391</v>
      </c>
      <c r="D354" s="832"/>
      <c r="E354" s="832"/>
      <c r="F354" s="346"/>
      <c r="G354" s="198"/>
      <c r="H354" s="93"/>
      <c r="I354" s="93"/>
      <c r="J354" s="93"/>
      <c r="K354" s="93"/>
      <c r="L354" s="93"/>
      <c r="M354" s="93"/>
      <c r="N354" s="93"/>
      <c r="O354" s="93"/>
      <c r="P354" s="253">
        <f t="shared" si="115"/>
        <v>0</v>
      </c>
      <c r="Q354" s="176"/>
      <c r="R354" s="93"/>
      <c r="S354" s="93"/>
      <c r="T354" s="93"/>
      <c r="U354" s="93"/>
      <c r="V354" s="93"/>
      <c r="W354" s="93"/>
      <c r="X354" s="93"/>
      <c r="Y354" s="656">
        <f t="shared" si="116"/>
        <v>0</v>
      </c>
    </row>
    <row r="355" spans="1:25" x14ac:dyDescent="0.2">
      <c r="A355" s="21"/>
      <c r="B355" s="825"/>
      <c r="C355" s="827"/>
      <c r="D355" s="828"/>
      <c r="E355" s="828"/>
      <c r="F355" s="346"/>
      <c r="G355" s="198"/>
      <c r="H355" s="93"/>
      <c r="I355" s="93"/>
      <c r="J355" s="93"/>
      <c r="K355" s="93"/>
      <c r="L355" s="93"/>
      <c r="M355" s="93"/>
      <c r="N355" s="93"/>
      <c r="O355" s="93"/>
      <c r="P355" s="253">
        <f t="shared" si="115"/>
        <v>0</v>
      </c>
      <c r="Q355" s="176"/>
      <c r="R355" s="93"/>
      <c r="S355" s="93"/>
      <c r="T355" s="93"/>
      <c r="U355" s="93"/>
      <c r="V355" s="93"/>
      <c r="W355" s="93"/>
      <c r="X355" s="93"/>
      <c r="Y355" s="656">
        <f t="shared" si="116"/>
        <v>0</v>
      </c>
    </row>
    <row r="356" spans="1:25" x14ac:dyDescent="0.2">
      <c r="A356" s="21"/>
      <c r="B356" s="825"/>
      <c r="C356" s="827"/>
      <c r="D356" s="828"/>
      <c r="E356" s="828"/>
      <c r="F356" s="346"/>
      <c r="G356" s="198"/>
      <c r="H356" s="93"/>
      <c r="I356" s="93"/>
      <c r="J356" s="93"/>
      <c r="K356" s="93"/>
      <c r="L356" s="93"/>
      <c r="M356" s="93"/>
      <c r="N356" s="93"/>
      <c r="O356" s="93"/>
      <c r="P356" s="253">
        <f t="shared" si="115"/>
        <v>0</v>
      </c>
      <c r="Q356" s="176"/>
      <c r="R356" s="93"/>
      <c r="S356" s="93"/>
      <c r="T356" s="93"/>
      <c r="U356" s="93"/>
      <c r="V356" s="93"/>
      <c r="W356" s="93"/>
      <c r="X356" s="93"/>
      <c r="Y356" s="656">
        <f t="shared" si="116"/>
        <v>0</v>
      </c>
    </row>
    <row r="357" spans="1:25" x14ac:dyDescent="0.2">
      <c r="A357" s="21"/>
      <c r="B357" s="825"/>
      <c r="C357" s="827"/>
      <c r="D357" s="828"/>
      <c r="E357" s="828"/>
      <c r="F357" s="346"/>
      <c r="G357" s="198"/>
      <c r="H357" s="93"/>
      <c r="I357" s="93"/>
      <c r="J357" s="93"/>
      <c r="K357" s="93"/>
      <c r="L357" s="93"/>
      <c r="M357" s="93"/>
      <c r="N357" s="93"/>
      <c r="O357" s="93"/>
      <c r="P357" s="253">
        <f t="shared" si="115"/>
        <v>0</v>
      </c>
      <c r="Q357" s="176"/>
      <c r="R357" s="93"/>
      <c r="S357" s="93"/>
      <c r="T357" s="93"/>
      <c r="U357" s="93"/>
      <c r="V357" s="93"/>
      <c r="W357" s="93"/>
      <c r="X357" s="93"/>
      <c r="Y357" s="656">
        <f t="shared" si="116"/>
        <v>0</v>
      </c>
    </row>
    <row r="358" spans="1:25" x14ac:dyDescent="0.2">
      <c r="A358" s="21"/>
      <c r="B358" s="825"/>
      <c r="C358" s="829"/>
      <c r="D358" s="830"/>
      <c r="E358" s="830"/>
      <c r="F358" s="346"/>
      <c r="G358" s="198"/>
      <c r="H358" s="93"/>
      <c r="I358" s="93"/>
      <c r="J358" s="93"/>
      <c r="K358" s="93"/>
      <c r="L358" s="93"/>
      <c r="M358" s="93"/>
      <c r="N358" s="93"/>
      <c r="O358" s="93"/>
      <c r="P358" s="253">
        <f t="shared" si="115"/>
        <v>0</v>
      </c>
      <c r="Q358" s="176"/>
      <c r="R358" s="93"/>
      <c r="S358" s="93"/>
      <c r="T358" s="93"/>
      <c r="U358" s="93"/>
      <c r="V358" s="93"/>
      <c r="W358" s="93"/>
      <c r="X358" s="93"/>
      <c r="Y358" s="656">
        <f t="shared" si="116"/>
        <v>0</v>
      </c>
    </row>
    <row r="359" spans="1:25" x14ac:dyDescent="0.2">
      <c r="A359" s="21"/>
      <c r="B359" s="825"/>
      <c r="C359" s="831" t="s">
        <v>392</v>
      </c>
      <c r="D359" s="832"/>
      <c r="E359" s="832"/>
      <c r="F359" s="346"/>
      <c r="G359" s="198"/>
      <c r="H359" s="93"/>
      <c r="I359" s="93"/>
      <c r="J359" s="93"/>
      <c r="K359" s="93"/>
      <c r="L359" s="93"/>
      <c r="M359" s="93"/>
      <c r="N359" s="93"/>
      <c r="O359" s="93"/>
      <c r="P359" s="253">
        <f t="shared" si="115"/>
        <v>0</v>
      </c>
      <c r="Q359" s="176"/>
      <c r="R359" s="93"/>
      <c r="S359" s="93"/>
      <c r="T359" s="93"/>
      <c r="U359" s="93"/>
      <c r="V359" s="93"/>
      <c r="W359" s="93"/>
      <c r="X359" s="93"/>
      <c r="Y359" s="656">
        <f t="shared" si="116"/>
        <v>0</v>
      </c>
    </row>
    <row r="360" spans="1:25" x14ac:dyDescent="0.2">
      <c r="A360" s="21"/>
      <c r="B360" s="825"/>
      <c r="C360" s="827"/>
      <c r="D360" s="828"/>
      <c r="E360" s="828"/>
      <c r="F360" s="346"/>
      <c r="G360" s="198"/>
      <c r="H360" s="93"/>
      <c r="I360" s="93"/>
      <c r="J360" s="93"/>
      <c r="K360" s="93"/>
      <c r="L360" s="93"/>
      <c r="M360" s="93"/>
      <c r="N360" s="93"/>
      <c r="O360" s="93"/>
      <c r="P360" s="253">
        <f t="shared" si="115"/>
        <v>0</v>
      </c>
      <c r="Q360" s="176"/>
      <c r="R360" s="93"/>
      <c r="S360" s="93"/>
      <c r="T360" s="93"/>
      <c r="U360" s="93"/>
      <c r="V360" s="93"/>
      <c r="W360" s="93"/>
      <c r="X360" s="93"/>
      <c r="Y360" s="656">
        <f t="shared" si="116"/>
        <v>0</v>
      </c>
    </row>
    <row r="361" spans="1:25" x14ac:dyDescent="0.2">
      <c r="A361" s="21"/>
      <c r="B361" s="825"/>
      <c r="C361" s="827"/>
      <c r="D361" s="828"/>
      <c r="E361" s="828"/>
      <c r="F361" s="346"/>
      <c r="G361" s="198"/>
      <c r="H361" s="93"/>
      <c r="I361" s="93"/>
      <c r="J361" s="93"/>
      <c r="K361" s="93"/>
      <c r="L361" s="93"/>
      <c r="M361" s="93"/>
      <c r="N361" s="93"/>
      <c r="O361" s="93"/>
      <c r="P361" s="253">
        <f t="shared" si="115"/>
        <v>0</v>
      </c>
      <c r="Q361" s="176"/>
      <c r="R361" s="93"/>
      <c r="S361" s="93"/>
      <c r="T361" s="93"/>
      <c r="U361" s="93"/>
      <c r="V361" s="93"/>
      <c r="W361" s="93"/>
      <c r="X361" s="93"/>
      <c r="Y361" s="656">
        <f t="shared" si="116"/>
        <v>0</v>
      </c>
    </row>
    <row r="362" spans="1:25" x14ac:dyDescent="0.2">
      <c r="A362" s="21"/>
      <c r="B362" s="825"/>
      <c r="C362" s="827"/>
      <c r="D362" s="828"/>
      <c r="E362" s="828"/>
      <c r="F362" s="346"/>
      <c r="G362" s="198"/>
      <c r="H362" s="93"/>
      <c r="I362" s="93"/>
      <c r="J362" s="93"/>
      <c r="K362" s="93"/>
      <c r="L362" s="93"/>
      <c r="M362" s="93"/>
      <c r="N362" s="93"/>
      <c r="O362" s="93"/>
      <c r="P362" s="253">
        <f t="shared" si="115"/>
        <v>0</v>
      </c>
      <c r="Q362" s="176"/>
      <c r="R362" s="93"/>
      <c r="S362" s="93"/>
      <c r="T362" s="93"/>
      <c r="U362" s="93"/>
      <c r="V362" s="93"/>
      <c r="W362" s="93"/>
      <c r="X362" s="93"/>
      <c r="Y362" s="656">
        <f t="shared" si="116"/>
        <v>0</v>
      </c>
    </row>
    <row r="363" spans="1:25" x14ac:dyDescent="0.2">
      <c r="A363" s="21"/>
      <c r="B363" s="825"/>
      <c r="C363" s="829"/>
      <c r="D363" s="830"/>
      <c r="E363" s="830"/>
      <c r="F363" s="346"/>
      <c r="G363" s="198"/>
      <c r="H363" s="93"/>
      <c r="I363" s="93"/>
      <c r="J363" s="93"/>
      <c r="K363" s="93"/>
      <c r="L363" s="93"/>
      <c r="M363" s="93"/>
      <c r="N363" s="93"/>
      <c r="O363" s="93"/>
      <c r="P363" s="253">
        <f t="shared" si="115"/>
        <v>0</v>
      </c>
      <c r="Q363" s="176"/>
      <c r="R363" s="93"/>
      <c r="S363" s="93"/>
      <c r="T363" s="93"/>
      <c r="U363" s="93"/>
      <c r="V363" s="93"/>
      <c r="W363" s="93"/>
      <c r="X363" s="93"/>
      <c r="Y363" s="656">
        <f t="shared" si="116"/>
        <v>0</v>
      </c>
    </row>
    <row r="364" spans="1:25" x14ac:dyDescent="0.2">
      <c r="A364" s="21"/>
      <c r="B364" s="825"/>
      <c r="C364" s="827" t="s">
        <v>393</v>
      </c>
      <c r="D364" s="828"/>
      <c r="E364" s="828"/>
      <c r="F364" s="346"/>
      <c r="G364" s="198"/>
      <c r="H364" s="93"/>
      <c r="I364" s="93"/>
      <c r="J364" s="93"/>
      <c r="K364" s="93"/>
      <c r="L364" s="93"/>
      <c r="M364" s="93"/>
      <c r="N364" s="93"/>
      <c r="O364" s="93"/>
      <c r="P364" s="253">
        <f t="shared" si="115"/>
        <v>0</v>
      </c>
      <c r="Q364" s="176"/>
      <c r="R364" s="93"/>
      <c r="S364" s="93"/>
      <c r="T364" s="93"/>
      <c r="U364" s="93"/>
      <c r="V364" s="93"/>
      <c r="W364" s="93"/>
      <c r="X364" s="93"/>
      <c r="Y364" s="656">
        <f t="shared" si="116"/>
        <v>0</v>
      </c>
    </row>
    <row r="365" spans="1:25" x14ac:dyDescent="0.2">
      <c r="A365" s="21"/>
      <c r="B365" s="825"/>
      <c r="C365" s="827"/>
      <c r="D365" s="828"/>
      <c r="E365" s="828"/>
      <c r="F365" s="346"/>
      <c r="G365" s="198"/>
      <c r="H365" s="93"/>
      <c r="I365" s="93"/>
      <c r="J365" s="93"/>
      <c r="K365" s="93"/>
      <c r="L365" s="93"/>
      <c r="M365" s="93"/>
      <c r="N365" s="93"/>
      <c r="O365" s="93"/>
      <c r="P365" s="253">
        <f t="shared" si="115"/>
        <v>0</v>
      </c>
      <c r="Q365" s="176"/>
      <c r="R365" s="93"/>
      <c r="S365" s="93"/>
      <c r="T365" s="93"/>
      <c r="U365" s="93"/>
      <c r="V365" s="93"/>
      <c r="W365" s="93"/>
      <c r="X365" s="93"/>
      <c r="Y365" s="656">
        <f t="shared" si="116"/>
        <v>0</v>
      </c>
    </row>
    <row r="366" spans="1:25" x14ac:dyDescent="0.2">
      <c r="A366" s="21"/>
      <c r="B366" s="825"/>
      <c r="C366" s="827"/>
      <c r="D366" s="828"/>
      <c r="E366" s="828"/>
      <c r="F366" s="346"/>
      <c r="G366" s="198"/>
      <c r="H366" s="93"/>
      <c r="I366" s="93"/>
      <c r="J366" s="93"/>
      <c r="K366" s="93"/>
      <c r="L366" s="93"/>
      <c r="M366" s="93"/>
      <c r="N366" s="93"/>
      <c r="O366" s="93"/>
      <c r="P366" s="253">
        <f t="shared" si="115"/>
        <v>0</v>
      </c>
      <c r="Q366" s="176"/>
      <c r="R366" s="93"/>
      <c r="S366" s="93"/>
      <c r="T366" s="93"/>
      <c r="U366" s="93"/>
      <c r="V366" s="93"/>
      <c r="W366" s="93"/>
      <c r="X366" s="93"/>
      <c r="Y366" s="656">
        <f t="shared" si="116"/>
        <v>0</v>
      </c>
    </row>
    <row r="367" spans="1:25" x14ac:dyDescent="0.2">
      <c r="A367" s="21"/>
      <c r="B367" s="825"/>
      <c r="C367" s="827"/>
      <c r="D367" s="828"/>
      <c r="E367" s="828"/>
      <c r="F367" s="346"/>
      <c r="G367" s="198"/>
      <c r="H367" s="93"/>
      <c r="I367" s="93"/>
      <c r="J367" s="93"/>
      <c r="K367" s="93"/>
      <c r="L367" s="93"/>
      <c r="M367" s="93"/>
      <c r="N367" s="93"/>
      <c r="O367" s="93"/>
      <c r="P367" s="253">
        <f t="shared" si="115"/>
        <v>0</v>
      </c>
      <c r="Q367" s="176"/>
      <c r="R367" s="93"/>
      <c r="S367" s="93"/>
      <c r="T367" s="93"/>
      <c r="U367" s="93"/>
      <c r="V367" s="93"/>
      <c r="W367" s="93"/>
      <c r="X367" s="93"/>
      <c r="Y367" s="656">
        <f t="shared" si="116"/>
        <v>0</v>
      </c>
    </row>
    <row r="368" spans="1:25" x14ac:dyDescent="0.2">
      <c r="A368" s="21"/>
      <c r="B368" s="825"/>
      <c r="C368" s="827"/>
      <c r="D368" s="828"/>
      <c r="E368" s="828"/>
      <c r="F368" s="346"/>
      <c r="G368" s="198"/>
      <c r="H368" s="93"/>
      <c r="I368" s="93"/>
      <c r="J368" s="93"/>
      <c r="K368" s="93"/>
      <c r="L368" s="93"/>
      <c r="M368" s="93"/>
      <c r="N368" s="93"/>
      <c r="O368" s="93"/>
      <c r="P368" s="253">
        <f t="shared" si="115"/>
        <v>0</v>
      </c>
      <c r="Q368" s="176"/>
      <c r="R368" s="93"/>
      <c r="S368" s="93"/>
      <c r="T368" s="93"/>
      <c r="U368" s="93"/>
      <c r="V368" s="93"/>
      <c r="W368" s="93"/>
      <c r="X368" s="93"/>
      <c r="Y368" s="656">
        <f t="shared" si="116"/>
        <v>0</v>
      </c>
    </row>
    <row r="369" spans="1:25" x14ac:dyDescent="0.2">
      <c r="A369" s="21"/>
      <c r="B369" s="825"/>
      <c r="C369" s="831" t="s">
        <v>394</v>
      </c>
      <c r="D369" s="832"/>
      <c r="E369" s="832"/>
      <c r="F369" s="346"/>
      <c r="G369" s="198"/>
      <c r="H369" s="93"/>
      <c r="I369" s="93"/>
      <c r="J369" s="93"/>
      <c r="K369" s="93"/>
      <c r="L369" s="93"/>
      <c r="M369" s="93"/>
      <c r="N369" s="93"/>
      <c r="O369" s="93"/>
      <c r="P369" s="254">
        <f t="shared" si="115"/>
        <v>0</v>
      </c>
      <c r="Q369" s="176"/>
      <c r="R369" s="93"/>
      <c r="S369" s="93"/>
      <c r="T369" s="93"/>
      <c r="U369" s="93"/>
      <c r="V369" s="93"/>
      <c r="W369" s="93"/>
      <c r="X369" s="93"/>
      <c r="Y369" s="530">
        <f t="shared" si="116"/>
        <v>0</v>
      </c>
    </row>
    <row r="370" spans="1:25" x14ac:dyDescent="0.2">
      <c r="A370" s="21"/>
      <c r="B370" s="825"/>
      <c r="C370" s="827"/>
      <c r="D370" s="828"/>
      <c r="E370" s="828"/>
      <c r="F370" s="346"/>
      <c r="G370" s="198"/>
      <c r="H370" s="93"/>
      <c r="I370" s="93"/>
      <c r="J370" s="93"/>
      <c r="K370" s="93"/>
      <c r="L370" s="93"/>
      <c r="M370" s="93"/>
      <c r="N370" s="93"/>
      <c r="O370" s="93"/>
      <c r="P370" s="254">
        <f t="shared" si="115"/>
        <v>0</v>
      </c>
      <c r="Q370" s="176"/>
      <c r="R370" s="93"/>
      <c r="S370" s="93"/>
      <c r="T370" s="93"/>
      <c r="U370" s="93"/>
      <c r="V370" s="93"/>
      <c r="W370" s="93"/>
      <c r="X370" s="93"/>
      <c r="Y370" s="530">
        <f t="shared" si="116"/>
        <v>0</v>
      </c>
    </row>
    <row r="371" spans="1:25" x14ac:dyDescent="0.2">
      <c r="A371" s="21"/>
      <c r="B371" s="825"/>
      <c r="C371" s="827"/>
      <c r="D371" s="828"/>
      <c r="E371" s="828"/>
      <c r="F371" s="346"/>
      <c r="G371" s="198"/>
      <c r="H371" s="93"/>
      <c r="I371" s="93"/>
      <c r="J371" s="93"/>
      <c r="K371" s="93"/>
      <c r="L371" s="93"/>
      <c r="M371" s="93"/>
      <c r="N371" s="93"/>
      <c r="O371" s="93"/>
      <c r="P371" s="254">
        <f t="shared" si="115"/>
        <v>0</v>
      </c>
      <c r="Q371" s="176"/>
      <c r="R371" s="93"/>
      <c r="S371" s="93"/>
      <c r="T371" s="93"/>
      <c r="U371" s="93"/>
      <c r="V371" s="93"/>
      <c r="W371" s="93"/>
      <c r="X371" s="93"/>
      <c r="Y371" s="530">
        <f t="shared" si="116"/>
        <v>0</v>
      </c>
    </row>
    <row r="372" spans="1:25" x14ac:dyDescent="0.2">
      <c r="A372" s="21"/>
      <c r="B372" s="825"/>
      <c r="C372" s="827"/>
      <c r="D372" s="828"/>
      <c r="E372" s="828"/>
      <c r="F372" s="346"/>
      <c r="G372" s="198"/>
      <c r="H372" s="93"/>
      <c r="I372" s="93"/>
      <c r="J372" s="93"/>
      <c r="K372" s="93"/>
      <c r="L372" s="93"/>
      <c r="M372" s="93"/>
      <c r="N372" s="93"/>
      <c r="O372" s="93"/>
      <c r="P372" s="254">
        <f t="shared" si="115"/>
        <v>0</v>
      </c>
      <c r="Q372" s="176"/>
      <c r="R372" s="93"/>
      <c r="S372" s="93"/>
      <c r="T372" s="93"/>
      <c r="U372" s="93"/>
      <c r="V372" s="93"/>
      <c r="W372" s="93"/>
      <c r="X372" s="93"/>
      <c r="Y372" s="530">
        <f t="shared" si="116"/>
        <v>0</v>
      </c>
    </row>
    <row r="373" spans="1:25" x14ac:dyDescent="0.2">
      <c r="A373" s="21"/>
      <c r="B373" s="825"/>
      <c r="C373" s="829"/>
      <c r="D373" s="830"/>
      <c r="E373" s="830"/>
      <c r="F373" s="346"/>
      <c r="G373" s="198"/>
      <c r="H373" s="93"/>
      <c r="I373" s="93"/>
      <c r="J373" s="93"/>
      <c r="K373" s="93"/>
      <c r="L373" s="93"/>
      <c r="M373" s="93"/>
      <c r="N373" s="93"/>
      <c r="O373" s="93"/>
      <c r="P373" s="254">
        <f t="shared" si="115"/>
        <v>0</v>
      </c>
      <c r="Q373" s="176"/>
      <c r="R373" s="93"/>
      <c r="S373" s="93"/>
      <c r="T373" s="93"/>
      <c r="U373" s="93"/>
      <c r="V373" s="93"/>
      <c r="W373" s="93"/>
      <c r="X373" s="93"/>
      <c r="Y373" s="530">
        <f t="shared" si="116"/>
        <v>0</v>
      </c>
    </row>
    <row r="374" spans="1:25" x14ac:dyDescent="0.2">
      <c r="A374" s="21"/>
      <c r="B374" s="825"/>
      <c r="C374" s="831" t="s">
        <v>395</v>
      </c>
      <c r="D374" s="832"/>
      <c r="E374" s="832"/>
      <c r="F374" s="346"/>
      <c r="G374" s="198"/>
      <c r="H374" s="93"/>
      <c r="I374" s="93"/>
      <c r="J374" s="93"/>
      <c r="K374" s="93"/>
      <c r="L374" s="93"/>
      <c r="M374" s="93"/>
      <c r="N374" s="93"/>
      <c r="O374" s="93"/>
      <c r="P374" s="254">
        <f t="shared" si="115"/>
        <v>0</v>
      </c>
      <c r="Q374" s="176"/>
      <c r="R374" s="93"/>
      <c r="S374" s="93"/>
      <c r="T374" s="93"/>
      <c r="U374" s="93"/>
      <c r="V374" s="93"/>
      <c r="W374" s="93"/>
      <c r="X374" s="93"/>
      <c r="Y374" s="530">
        <f t="shared" si="116"/>
        <v>0</v>
      </c>
    </row>
    <row r="375" spans="1:25" x14ac:dyDescent="0.2">
      <c r="A375" s="21"/>
      <c r="B375" s="825"/>
      <c r="C375" s="827"/>
      <c r="D375" s="828"/>
      <c r="E375" s="828"/>
      <c r="F375" s="346"/>
      <c r="G375" s="198"/>
      <c r="H375" s="93"/>
      <c r="I375" s="93"/>
      <c r="J375" s="93"/>
      <c r="K375" s="93"/>
      <c r="L375" s="93"/>
      <c r="M375" s="93"/>
      <c r="N375" s="93"/>
      <c r="O375" s="93"/>
      <c r="P375" s="254">
        <f t="shared" si="115"/>
        <v>0</v>
      </c>
      <c r="Q375" s="176"/>
      <c r="R375" s="93"/>
      <c r="S375" s="93"/>
      <c r="T375" s="93"/>
      <c r="U375" s="93"/>
      <c r="V375" s="93"/>
      <c r="W375" s="93"/>
      <c r="X375" s="93"/>
      <c r="Y375" s="530">
        <f t="shared" si="116"/>
        <v>0</v>
      </c>
    </row>
    <row r="376" spans="1:25" x14ac:dyDescent="0.2">
      <c r="A376" s="21"/>
      <c r="B376" s="825"/>
      <c r="C376" s="827"/>
      <c r="D376" s="828"/>
      <c r="E376" s="828"/>
      <c r="F376" s="346"/>
      <c r="G376" s="198"/>
      <c r="H376" s="93"/>
      <c r="I376" s="93"/>
      <c r="J376" s="93"/>
      <c r="K376" s="93"/>
      <c r="L376" s="93"/>
      <c r="M376" s="93"/>
      <c r="N376" s="93"/>
      <c r="O376" s="93"/>
      <c r="P376" s="254">
        <f t="shared" si="115"/>
        <v>0</v>
      </c>
      <c r="Q376" s="176"/>
      <c r="R376" s="93"/>
      <c r="S376" s="93"/>
      <c r="T376" s="93"/>
      <c r="U376" s="93"/>
      <c r="V376" s="93"/>
      <c r="W376" s="93"/>
      <c r="X376" s="93"/>
      <c r="Y376" s="530">
        <f t="shared" si="116"/>
        <v>0</v>
      </c>
    </row>
    <row r="377" spans="1:25" x14ac:dyDescent="0.2">
      <c r="A377" s="21"/>
      <c r="B377" s="825"/>
      <c r="C377" s="827"/>
      <c r="D377" s="828"/>
      <c r="E377" s="828"/>
      <c r="F377" s="346"/>
      <c r="G377" s="198"/>
      <c r="H377" s="93"/>
      <c r="I377" s="93"/>
      <c r="J377" s="93"/>
      <c r="K377" s="93"/>
      <c r="L377" s="93"/>
      <c r="M377" s="93"/>
      <c r="N377" s="93"/>
      <c r="O377" s="93"/>
      <c r="P377" s="254">
        <f t="shared" si="115"/>
        <v>0</v>
      </c>
      <c r="Q377" s="176"/>
      <c r="R377" s="93"/>
      <c r="S377" s="93"/>
      <c r="T377" s="93"/>
      <c r="U377" s="93"/>
      <c r="V377" s="93"/>
      <c r="W377" s="93"/>
      <c r="X377" s="93"/>
      <c r="Y377" s="530">
        <f t="shared" si="116"/>
        <v>0</v>
      </c>
    </row>
    <row r="378" spans="1:25" x14ac:dyDescent="0.2">
      <c r="A378" s="21"/>
      <c r="B378" s="825"/>
      <c r="C378" s="829"/>
      <c r="D378" s="830"/>
      <c r="E378" s="830"/>
      <c r="F378" s="346"/>
      <c r="G378" s="198"/>
      <c r="H378" s="93"/>
      <c r="I378" s="93"/>
      <c r="J378" s="93"/>
      <c r="K378" s="93"/>
      <c r="L378" s="93"/>
      <c r="M378" s="93"/>
      <c r="N378" s="93"/>
      <c r="O378" s="93"/>
      <c r="P378" s="254">
        <f t="shared" si="115"/>
        <v>0</v>
      </c>
      <c r="Q378" s="176"/>
      <c r="R378" s="93"/>
      <c r="S378" s="93"/>
      <c r="T378" s="93"/>
      <c r="U378" s="93"/>
      <c r="V378" s="93"/>
      <c r="W378" s="93"/>
      <c r="X378" s="93"/>
      <c r="Y378" s="530">
        <f t="shared" si="116"/>
        <v>0</v>
      </c>
    </row>
    <row r="379" spans="1:25" x14ac:dyDescent="0.2">
      <c r="A379" s="21"/>
      <c r="B379" s="825"/>
      <c r="C379" s="831" t="s">
        <v>396</v>
      </c>
      <c r="D379" s="832"/>
      <c r="E379" s="832"/>
      <c r="F379" s="346"/>
      <c r="G379" s="198"/>
      <c r="H379" s="93"/>
      <c r="I379" s="93"/>
      <c r="J379" s="93"/>
      <c r="K379" s="93"/>
      <c r="L379" s="93"/>
      <c r="M379" s="93"/>
      <c r="N379" s="93"/>
      <c r="O379" s="93"/>
      <c r="P379" s="254">
        <f t="shared" si="115"/>
        <v>0</v>
      </c>
      <c r="Q379" s="176"/>
      <c r="R379" s="93"/>
      <c r="S379" s="93"/>
      <c r="T379" s="93"/>
      <c r="U379" s="93"/>
      <c r="V379" s="93"/>
      <c r="W379" s="93"/>
      <c r="X379" s="93"/>
      <c r="Y379" s="530">
        <f t="shared" si="116"/>
        <v>0</v>
      </c>
    </row>
    <row r="380" spans="1:25" x14ac:dyDescent="0.2">
      <c r="A380" s="21"/>
      <c r="B380" s="825"/>
      <c r="C380" s="827"/>
      <c r="D380" s="828"/>
      <c r="E380" s="828"/>
      <c r="F380" s="346"/>
      <c r="G380" s="198"/>
      <c r="H380" s="93"/>
      <c r="I380" s="93"/>
      <c r="J380" s="93"/>
      <c r="K380" s="93"/>
      <c r="L380" s="93"/>
      <c r="M380" s="93"/>
      <c r="N380" s="93"/>
      <c r="O380" s="93"/>
      <c r="P380" s="254">
        <f t="shared" si="115"/>
        <v>0</v>
      </c>
      <c r="Q380" s="176"/>
      <c r="R380" s="93"/>
      <c r="S380" s="93"/>
      <c r="T380" s="93"/>
      <c r="U380" s="93"/>
      <c r="V380" s="93"/>
      <c r="W380" s="93"/>
      <c r="X380" s="93"/>
      <c r="Y380" s="530">
        <f t="shared" si="116"/>
        <v>0</v>
      </c>
    </row>
    <row r="381" spans="1:25" x14ac:dyDescent="0.2">
      <c r="A381" s="21"/>
      <c r="B381" s="825"/>
      <c r="C381" s="827"/>
      <c r="D381" s="828"/>
      <c r="E381" s="828"/>
      <c r="F381" s="346"/>
      <c r="G381" s="198"/>
      <c r="H381" s="93"/>
      <c r="I381" s="93"/>
      <c r="J381" s="93"/>
      <c r="K381" s="93"/>
      <c r="L381" s="93"/>
      <c r="M381" s="93"/>
      <c r="N381" s="93"/>
      <c r="O381" s="93"/>
      <c r="P381" s="254">
        <f t="shared" si="115"/>
        <v>0</v>
      </c>
      <c r="Q381" s="176"/>
      <c r="R381" s="93"/>
      <c r="S381" s="93"/>
      <c r="T381" s="93"/>
      <c r="U381" s="93"/>
      <c r="V381" s="93"/>
      <c r="W381" s="93"/>
      <c r="X381" s="93"/>
      <c r="Y381" s="530">
        <f t="shared" si="116"/>
        <v>0</v>
      </c>
    </row>
    <row r="382" spans="1:25" x14ac:dyDescent="0.2">
      <c r="A382" s="21"/>
      <c r="B382" s="825"/>
      <c r="C382" s="827"/>
      <c r="D382" s="828"/>
      <c r="E382" s="828"/>
      <c r="F382" s="346"/>
      <c r="G382" s="198"/>
      <c r="H382" s="93"/>
      <c r="I382" s="93"/>
      <c r="J382" s="93"/>
      <c r="K382" s="93"/>
      <c r="L382" s="93"/>
      <c r="M382" s="93"/>
      <c r="N382" s="93"/>
      <c r="O382" s="93"/>
      <c r="P382" s="254">
        <f t="shared" si="115"/>
        <v>0</v>
      </c>
      <c r="Q382" s="176"/>
      <c r="R382" s="93"/>
      <c r="S382" s="93"/>
      <c r="T382" s="93"/>
      <c r="U382" s="93"/>
      <c r="V382" s="93"/>
      <c r="W382" s="93"/>
      <c r="X382" s="93"/>
      <c r="Y382" s="530">
        <f t="shared" si="116"/>
        <v>0</v>
      </c>
    </row>
    <row r="383" spans="1:25" x14ac:dyDescent="0.2">
      <c r="A383" s="21"/>
      <c r="B383" s="825"/>
      <c r="C383" s="829"/>
      <c r="D383" s="830"/>
      <c r="E383" s="830"/>
      <c r="F383" s="346"/>
      <c r="G383" s="198"/>
      <c r="H383" s="93"/>
      <c r="I383" s="93"/>
      <c r="J383" s="93"/>
      <c r="K383" s="93"/>
      <c r="L383" s="93"/>
      <c r="M383" s="93"/>
      <c r="N383" s="93"/>
      <c r="O383" s="93"/>
      <c r="P383" s="254">
        <f t="shared" si="115"/>
        <v>0</v>
      </c>
      <c r="Q383" s="176"/>
      <c r="R383" s="93"/>
      <c r="S383" s="93"/>
      <c r="T383" s="93"/>
      <c r="U383" s="93"/>
      <c r="V383" s="93"/>
      <c r="W383" s="93"/>
      <c r="X383" s="93"/>
      <c r="Y383" s="530">
        <f t="shared" si="116"/>
        <v>0</v>
      </c>
    </row>
    <row r="384" spans="1:25" x14ac:dyDescent="0.2">
      <c r="A384" s="21"/>
      <c r="B384" s="819" t="s">
        <v>378</v>
      </c>
      <c r="C384" s="820"/>
      <c r="D384" s="820"/>
      <c r="E384" s="820"/>
      <c r="F384" s="820"/>
      <c r="G384" s="821"/>
      <c r="H384" s="245">
        <f t="shared" ref="H384:P384" si="117">SUM(H344:H383)</f>
        <v>0</v>
      </c>
      <c r="I384" s="245">
        <f t="shared" si="117"/>
        <v>0</v>
      </c>
      <c r="J384" s="245">
        <f t="shared" si="117"/>
        <v>0</v>
      </c>
      <c r="K384" s="245">
        <f t="shared" si="117"/>
        <v>0</v>
      </c>
      <c r="L384" s="245">
        <f t="shared" si="117"/>
        <v>0</v>
      </c>
      <c r="M384" s="245">
        <f t="shared" si="117"/>
        <v>0</v>
      </c>
      <c r="N384" s="245">
        <f t="shared" si="117"/>
        <v>0</v>
      </c>
      <c r="O384" s="245">
        <f t="shared" si="117"/>
        <v>0</v>
      </c>
      <c r="P384" s="255">
        <f t="shared" si="117"/>
        <v>0</v>
      </c>
      <c r="Q384" s="250">
        <f t="shared" ref="Q384:Y384" si="118">SUM(Q344:Q383)</f>
        <v>0</v>
      </c>
      <c r="R384" s="245">
        <f t="shared" si="118"/>
        <v>0</v>
      </c>
      <c r="S384" s="245">
        <f t="shared" si="118"/>
        <v>0</v>
      </c>
      <c r="T384" s="245">
        <f t="shared" si="118"/>
        <v>0</v>
      </c>
      <c r="U384" s="245">
        <f t="shared" si="118"/>
        <v>0</v>
      </c>
      <c r="V384" s="245">
        <f t="shared" si="118"/>
        <v>0</v>
      </c>
      <c r="W384" s="245">
        <f t="shared" si="118"/>
        <v>0</v>
      </c>
      <c r="X384" s="245">
        <f t="shared" si="118"/>
        <v>0</v>
      </c>
      <c r="Y384" s="657">
        <f t="shared" si="118"/>
        <v>0</v>
      </c>
    </row>
    <row r="385" spans="1:25" x14ac:dyDescent="0.2">
      <c r="A385" s="21"/>
      <c r="B385" s="825" t="s">
        <v>603</v>
      </c>
      <c r="C385" s="827" t="s">
        <v>401</v>
      </c>
      <c r="D385" s="828"/>
      <c r="E385" s="828"/>
      <c r="F385" s="347"/>
      <c r="G385" s="239"/>
      <c r="H385" s="240"/>
      <c r="I385" s="240"/>
      <c r="J385" s="240"/>
      <c r="K385" s="240"/>
      <c r="L385" s="240"/>
      <c r="M385" s="240"/>
      <c r="N385" s="240"/>
      <c r="O385" s="240"/>
      <c r="P385" s="253">
        <f t="shared" ref="P385:P394" si="119">SUM(H385:O385)</f>
        <v>0</v>
      </c>
      <c r="Q385" s="249"/>
      <c r="R385" s="240"/>
      <c r="S385" s="240"/>
      <c r="T385" s="240"/>
      <c r="U385" s="240"/>
      <c r="V385" s="240"/>
      <c r="W385" s="240"/>
      <c r="X385" s="240"/>
      <c r="Y385" s="656">
        <f t="shared" ref="Y385:Y394" si="120">SUM(Q385:X385)</f>
        <v>0</v>
      </c>
    </row>
    <row r="386" spans="1:25" x14ac:dyDescent="0.2">
      <c r="A386" s="21"/>
      <c r="B386" s="825"/>
      <c r="C386" s="827"/>
      <c r="D386" s="828"/>
      <c r="E386" s="828"/>
      <c r="F386" s="346"/>
      <c r="G386" s="198"/>
      <c r="H386" s="25"/>
      <c r="I386" s="25"/>
      <c r="J386" s="25"/>
      <c r="K386" s="25"/>
      <c r="L386" s="25"/>
      <c r="M386" s="25"/>
      <c r="N386" s="25"/>
      <c r="O386" s="25"/>
      <c r="P386" s="254">
        <f t="shared" si="119"/>
        <v>0</v>
      </c>
      <c r="Q386" s="197"/>
      <c r="R386" s="25"/>
      <c r="S386" s="25"/>
      <c r="T386" s="25"/>
      <c r="U386" s="25"/>
      <c r="V386" s="25"/>
      <c r="W386" s="25"/>
      <c r="X386" s="25"/>
      <c r="Y386" s="530">
        <f t="shared" si="120"/>
        <v>0</v>
      </c>
    </row>
    <row r="387" spans="1:25" x14ac:dyDescent="0.2">
      <c r="A387" s="21"/>
      <c r="B387" s="825"/>
      <c r="C387" s="827"/>
      <c r="D387" s="828"/>
      <c r="E387" s="828"/>
      <c r="F387" s="346"/>
      <c r="G387" s="198"/>
      <c r="H387" s="25"/>
      <c r="I387" s="25"/>
      <c r="J387" s="25"/>
      <c r="K387" s="25"/>
      <c r="L387" s="25"/>
      <c r="M387" s="25"/>
      <c r="N387" s="25"/>
      <c r="O387" s="25"/>
      <c r="P387" s="254">
        <f t="shared" si="119"/>
        <v>0</v>
      </c>
      <c r="Q387" s="197"/>
      <c r="R387" s="25"/>
      <c r="S387" s="25"/>
      <c r="T387" s="25"/>
      <c r="U387" s="25"/>
      <c r="V387" s="25"/>
      <c r="W387" s="25"/>
      <c r="X387" s="25"/>
      <c r="Y387" s="530">
        <f t="shared" si="120"/>
        <v>0</v>
      </c>
    </row>
    <row r="388" spans="1:25" x14ac:dyDescent="0.2">
      <c r="A388" s="21"/>
      <c r="B388" s="825"/>
      <c r="C388" s="827"/>
      <c r="D388" s="828"/>
      <c r="E388" s="828"/>
      <c r="F388" s="346"/>
      <c r="G388" s="198"/>
      <c r="H388" s="25"/>
      <c r="I388" s="25"/>
      <c r="J388" s="25"/>
      <c r="K388" s="25"/>
      <c r="L388" s="25"/>
      <c r="M388" s="25"/>
      <c r="N388" s="25"/>
      <c r="O388" s="25"/>
      <c r="P388" s="254">
        <f t="shared" si="119"/>
        <v>0</v>
      </c>
      <c r="Q388" s="197"/>
      <c r="R388" s="25"/>
      <c r="S388" s="25"/>
      <c r="T388" s="25"/>
      <c r="U388" s="25"/>
      <c r="V388" s="25"/>
      <c r="W388" s="25"/>
      <c r="X388" s="25"/>
      <c r="Y388" s="530">
        <f t="shared" si="120"/>
        <v>0</v>
      </c>
    </row>
    <row r="389" spans="1:25" x14ac:dyDescent="0.2">
      <c r="A389" s="21"/>
      <c r="B389" s="825"/>
      <c r="C389" s="827"/>
      <c r="D389" s="828"/>
      <c r="E389" s="828"/>
      <c r="F389" s="346"/>
      <c r="G389" s="198"/>
      <c r="H389" s="25"/>
      <c r="I389" s="25"/>
      <c r="J389" s="25"/>
      <c r="K389" s="25"/>
      <c r="L389" s="25"/>
      <c r="M389" s="25"/>
      <c r="N389" s="25"/>
      <c r="O389" s="25"/>
      <c r="P389" s="254">
        <f t="shared" si="119"/>
        <v>0</v>
      </c>
      <c r="Q389" s="197"/>
      <c r="R389" s="25"/>
      <c r="S389" s="25"/>
      <c r="T389" s="25"/>
      <c r="U389" s="25"/>
      <c r="V389" s="25"/>
      <c r="W389" s="25"/>
      <c r="X389" s="25"/>
      <c r="Y389" s="530">
        <f t="shared" si="120"/>
        <v>0</v>
      </c>
    </row>
    <row r="390" spans="1:25" x14ac:dyDescent="0.2">
      <c r="A390" s="21"/>
      <c r="B390" s="825"/>
      <c r="C390" s="831" t="s">
        <v>402</v>
      </c>
      <c r="D390" s="832"/>
      <c r="E390" s="832"/>
      <c r="F390" s="346"/>
      <c r="G390" s="198"/>
      <c r="H390" s="25"/>
      <c r="I390" s="25"/>
      <c r="J390" s="25"/>
      <c r="K390" s="25"/>
      <c r="L390" s="25"/>
      <c r="M390" s="25"/>
      <c r="N390" s="25"/>
      <c r="O390" s="25"/>
      <c r="P390" s="254">
        <f t="shared" si="119"/>
        <v>0</v>
      </c>
      <c r="Q390" s="197"/>
      <c r="R390" s="25"/>
      <c r="S390" s="25"/>
      <c r="T390" s="25"/>
      <c r="U390" s="25"/>
      <c r="V390" s="25"/>
      <c r="W390" s="25"/>
      <c r="X390" s="25"/>
      <c r="Y390" s="530">
        <f t="shared" si="120"/>
        <v>0</v>
      </c>
    </row>
    <row r="391" spans="1:25" x14ac:dyDescent="0.2">
      <c r="A391" s="21"/>
      <c r="B391" s="825"/>
      <c r="C391" s="827"/>
      <c r="D391" s="828"/>
      <c r="E391" s="828"/>
      <c r="F391" s="346"/>
      <c r="G391" s="198"/>
      <c r="H391" s="25"/>
      <c r="I391" s="25"/>
      <c r="J391" s="25"/>
      <c r="K391" s="25"/>
      <c r="L391" s="25"/>
      <c r="M391" s="25"/>
      <c r="N391" s="25"/>
      <c r="O391" s="25"/>
      <c r="P391" s="254">
        <f t="shared" si="119"/>
        <v>0</v>
      </c>
      <c r="Q391" s="197"/>
      <c r="R391" s="25"/>
      <c r="S391" s="25"/>
      <c r="T391" s="25"/>
      <c r="U391" s="25"/>
      <c r="V391" s="25"/>
      <c r="W391" s="25"/>
      <c r="X391" s="25"/>
      <c r="Y391" s="530">
        <f t="shared" si="120"/>
        <v>0</v>
      </c>
    </row>
    <row r="392" spans="1:25" x14ac:dyDescent="0.2">
      <c r="A392" s="21"/>
      <c r="B392" s="825"/>
      <c r="C392" s="827"/>
      <c r="D392" s="828"/>
      <c r="E392" s="828"/>
      <c r="F392" s="346"/>
      <c r="G392" s="198"/>
      <c r="H392" s="25"/>
      <c r="I392" s="25"/>
      <c r="J392" s="25"/>
      <c r="K392" s="25"/>
      <c r="L392" s="25"/>
      <c r="M392" s="25"/>
      <c r="N392" s="25"/>
      <c r="O392" s="25"/>
      <c r="P392" s="254">
        <f t="shared" si="119"/>
        <v>0</v>
      </c>
      <c r="Q392" s="197"/>
      <c r="R392" s="25"/>
      <c r="S392" s="25"/>
      <c r="T392" s="25"/>
      <c r="U392" s="25"/>
      <c r="V392" s="25"/>
      <c r="W392" s="25"/>
      <c r="X392" s="25"/>
      <c r="Y392" s="530">
        <f t="shared" si="120"/>
        <v>0</v>
      </c>
    </row>
    <row r="393" spans="1:25" x14ac:dyDescent="0.2">
      <c r="A393" s="21"/>
      <c r="B393" s="825"/>
      <c r="C393" s="827"/>
      <c r="D393" s="828"/>
      <c r="E393" s="828"/>
      <c r="F393" s="346"/>
      <c r="G393" s="198"/>
      <c r="H393" s="25"/>
      <c r="I393" s="25"/>
      <c r="J393" s="25"/>
      <c r="K393" s="25"/>
      <c r="L393" s="25"/>
      <c r="M393" s="25"/>
      <c r="N393" s="25"/>
      <c r="O393" s="25"/>
      <c r="P393" s="254">
        <f t="shared" si="119"/>
        <v>0</v>
      </c>
      <c r="Q393" s="197"/>
      <c r="R393" s="25"/>
      <c r="S393" s="25"/>
      <c r="T393" s="25"/>
      <c r="U393" s="25"/>
      <c r="V393" s="25"/>
      <c r="W393" s="25"/>
      <c r="X393" s="25"/>
      <c r="Y393" s="530">
        <f t="shared" si="120"/>
        <v>0</v>
      </c>
    </row>
    <row r="394" spans="1:25" x14ac:dyDescent="0.2">
      <c r="A394" s="21"/>
      <c r="B394" s="826"/>
      <c r="C394" s="829"/>
      <c r="D394" s="830"/>
      <c r="E394" s="830"/>
      <c r="F394" s="346"/>
      <c r="G394" s="198"/>
      <c r="H394" s="25"/>
      <c r="I394" s="25"/>
      <c r="J394" s="25"/>
      <c r="K394" s="25"/>
      <c r="L394" s="25"/>
      <c r="M394" s="25"/>
      <c r="N394" s="25"/>
      <c r="O394" s="25"/>
      <c r="P394" s="254">
        <f t="shared" si="119"/>
        <v>0</v>
      </c>
      <c r="Q394" s="197"/>
      <c r="R394" s="25"/>
      <c r="S394" s="25"/>
      <c r="T394" s="25"/>
      <c r="U394" s="25"/>
      <c r="V394" s="25"/>
      <c r="W394" s="25"/>
      <c r="X394" s="25"/>
      <c r="Y394" s="530">
        <f t="shared" si="120"/>
        <v>0</v>
      </c>
    </row>
    <row r="395" spans="1:25" x14ac:dyDescent="0.2">
      <c r="A395" s="21"/>
      <c r="B395" s="819" t="s">
        <v>378</v>
      </c>
      <c r="C395" s="820"/>
      <c r="D395" s="820"/>
      <c r="E395" s="820"/>
      <c r="F395" s="820"/>
      <c r="G395" s="821"/>
      <c r="H395" s="245">
        <f t="shared" ref="H395:P395" si="121">SUM(H385:H394)</f>
        <v>0</v>
      </c>
      <c r="I395" s="245">
        <f t="shared" si="121"/>
        <v>0</v>
      </c>
      <c r="J395" s="245">
        <f t="shared" si="121"/>
        <v>0</v>
      </c>
      <c r="K395" s="245">
        <f t="shared" si="121"/>
        <v>0</v>
      </c>
      <c r="L395" s="245">
        <f t="shared" si="121"/>
        <v>0</v>
      </c>
      <c r="M395" s="245">
        <f t="shared" si="121"/>
        <v>0</v>
      </c>
      <c r="N395" s="245">
        <f t="shared" si="121"/>
        <v>0</v>
      </c>
      <c r="O395" s="245">
        <f t="shared" si="121"/>
        <v>0</v>
      </c>
      <c r="P395" s="255">
        <f t="shared" si="121"/>
        <v>0</v>
      </c>
      <c r="Q395" s="250">
        <f t="shared" ref="Q395:Y395" si="122">SUM(Q385:Q394)</f>
        <v>0</v>
      </c>
      <c r="R395" s="245">
        <f t="shared" si="122"/>
        <v>0</v>
      </c>
      <c r="S395" s="245">
        <f t="shared" si="122"/>
        <v>0</v>
      </c>
      <c r="T395" s="245">
        <f t="shared" si="122"/>
        <v>0</v>
      </c>
      <c r="U395" s="245">
        <f t="shared" si="122"/>
        <v>0</v>
      </c>
      <c r="V395" s="245">
        <f t="shared" si="122"/>
        <v>0</v>
      </c>
      <c r="W395" s="245">
        <f t="shared" si="122"/>
        <v>0</v>
      </c>
      <c r="X395" s="245">
        <f t="shared" si="122"/>
        <v>0</v>
      </c>
      <c r="Y395" s="657">
        <f t="shared" si="122"/>
        <v>0</v>
      </c>
    </row>
    <row r="396" spans="1:25" x14ac:dyDescent="0.2">
      <c r="A396" s="21"/>
      <c r="B396" s="825" t="s">
        <v>613</v>
      </c>
      <c r="C396" s="827" t="s">
        <v>409</v>
      </c>
      <c r="D396" s="828"/>
      <c r="E396" s="828"/>
      <c r="F396" s="347"/>
      <c r="G396" s="239"/>
      <c r="H396" s="222"/>
      <c r="I396" s="222"/>
      <c r="J396" s="222"/>
      <c r="K396" s="222"/>
      <c r="L396" s="222"/>
      <c r="M396" s="222"/>
      <c r="N396" s="222"/>
      <c r="O396" s="222"/>
      <c r="P396" s="253">
        <f t="shared" ref="P396:P405" si="123">SUM(H396:O396)</f>
        <v>0</v>
      </c>
      <c r="Q396" s="242"/>
      <c r="R396" s="222"/>
      <c r="S396" s="222"/>
      <c r="T396" s="222"/>
      <c r="U396" s="222"/>
      <c r="V396" s="222"/>
      <c r="W396" s="222"/>
      <c r="X396" s="222"/>
      <c r="Y396" s="656">
        <f t="shared" ref="Y396:Y405" si="124">SUM(Q396:X396)</f>
        <v>0</v>
      </c>
    </row>
    <row r="397" spans="1:25" x14ac:dyDescent="0.2">
      <c r="A397" s="21"/>
      <c r="B397" s="825"/>
      <c r="C397" s="827"/>
      <c r="D397" s="828"/>
      <c r="E397" s="828"/>
      <c r="F397" s="346"/>
      <c r="G397" s="198"/>
      <c r="H397" s="93"/>
      <c r="I397" s="93"/>
      <c r="J397" s="93"/>
      <c r="K397" s="93"/>
      <c r="L397" s="93"/>
      <c r="M397" s="93"/>
      <c r="N397" s="93"/>
      <c r="O397" s="93"/>
      <c r="P397" s="254">
        <f t="shared" si="123"/>
        <v>0</v>
      </c>
      <c r="Q397" s="176"/>
      <c r="R397" s="93"/>
      <c r="S397" s="93"/>
      <c r="T397" s="93"/>
      <c r="U397" s="93"/>
      <c r="V397" s="93"/>
      <c r="W397" s="93"/>
      <c r="X397" s="93"/>
      <c r="Y397" s="530">
        <f t="shared" si="124"/>
        <v>0</v>
      </c>
    </row>
    <row r="398" spans="1:25" x14ac:dyDescent="0.2">
      <c r="A398" s="21"/>
      <c r="B398" s="825"/>
      <c r="C398" s="827"/>
      <c r="D398" s="828"/>
      <c r="E398" s="828"/>
      <c r="F398" s="346"/>
      <c r="G398" s="198"/>
      <c r="H398" s="93"/>
      <c r="I398" s="93"/>
      <c r="J398" s="93"/>
      <c r="K398" s="93"/>
      <c r="L398" s="93"/>
      <c r="M398" s="93"/>
      <c r="N398" s="93"/>
      <c r="O398" s="93"/>
      <c r="P398" s="254">
        <f t="shared" si="123"/>
        <v>0</v>
      </c>
      <c r="Q398" s="176"/>
      <c r="R398" s="93"/>
      <c r="S398" s="93"/>
      <c r="T398" s="93"/>
      <c r="U398" s="93"/>
      <c r="V398" s="93"/>
      <c r="W398" s="93"/>
      <c r="X398" s="93"/>
      <c r="Y398" s="530">
        <f t="shared" si="124"/>
        <v>0</v>
      </c>
    </row>
    <row r="399" spans="1:25" x14ac:dyDescent="0.2">
      <c r="A399" s="21"/>
      <c r="B399" s="825"/>
      <c r="C399" s="827"/>
      <c r="D399" s="828"/>
      <c r="E399" s="828"/>
      <c r="F399" s="346"/>
      <c r="G399" s="198"/>
      <c r="H399" s="93"/>
      <c r="I399" s="93"/>
      <c r="J399" s="93"/>
      <c r="K399" s="93"/>
      <c r="L399" s="93"/>
      <c r="M399" s="93"/>
      <c r="N399" s="93"/>
      <c r="O399" s="93"/>
      <c r="P399" s="254">
        <f t="shared" si="123"/>
        <v>0</v>
      </c>
      <c r="Q399" s="176"/>
      <c r="R399" s="93"/>
      <c r="S399" s="93"/>
      <c r="T399" s="93"/>
      <c r="U399" s="93"/>
      <c r="V399" s="93"/>
      <c r="W399" s="93"/>
      <c r="X399" s="93"/>
      <c r="Y399" s="530">
        <f t="shared" si="124"/>
        <v>0</v>
      </c>
    </row>
    <row r="400" spans="1:25" x14ac:dyDescent="0.2">
      <c r="A400" s="21"/>
      <c r="B400" s="825"/>
      <c r="C400" s="827"/>
      <c r="D400" s="828"/>
      <c r="E400" s="828"/>
      <c r="F400" s="346"/>
      <c r="G400" s="198"/>
      <c r="H400" s="93"/>
      <c r="I400" s="93"/>
      <c r="J400" s="93"/>
      <c r="K400" s="93"/>
      <c r="L400" s="93"/>
      <c r="M400" s="93"/>
      <c r="N400" s="93"/>
      <c r="O400" s="93"/>
      <c r="P400" s="254">
        <f t="shared" si="123"/>
        <v>0</v>
      </c>
      <c r="Q400" s="176"/>
      <c r="R400" s="93"/>
      <c r="S400" s="93"/>
      <c r="T400" s="93"/>
      <c r="U400" s="93"/>
      <c r="V400" s="93"/>
      <c r="W400" s="93"/>
      <c r="X400" s="93"/>
      <c r="Y400" s="530">
        <f t="shared" si="124"/>
        <v>0</v>
      </c>
    </row>
    <row r="401" spans="1:25" x14ac:dyDescent="0.2">
      <c r="A401" s="21"/>
      <c r="B401" s="825"/>
      <c r="C401" s="831" t="s">
        <v>410</v>
      </c>
      <c r="D401" s="832"/>
      <c r="E401" s="832"/>
      <c r="F401" s="346"/>
      <c r="G401" s="198"/>
      <c r="H401" s="93"/>
      <c r="I401" s="93"/>
      <c r="J401" s="93"/>
      <c r="K401" s="93"/>
      <c r="L401" s="93"/>
      <c r="M401" s="93"/>
      <c r="N401" s="93"/>
      <c r="O401" s="93"/>
      <c r="P401" s="254">
        <f t="shared" si="123"/>
        <v>0</v>
      </c>
      <c r="Q401" s="176"/>
      <c r="R401" s="93"/>
      <c r="S401" s="93"/>
      <c r="T401" s="93"/>
      <c r="U401" s="93"/>
      <c r="V401" s="93"/>
      <c r="W401" s="93"/>
      <c r="X401" s="93"/>
      <c r="Y401" s="530">
        <f t="shared" si="124"/>
        <v>0</v>
      </c>
    </row>
    <row r="402" spans="1:25" x14ac:dyDescent="0.2">
      <c r="A402" s="21"/>
      <c r="B402" s="825"/>
      <c r="C402" s="827"/>
      <c r="D402" s="828"/>
      <c r="E402" s="828"/>
      <c r="F402" s="346"/>
      <c r="G402" s="198"/>
      <c r="H402" s="93"/>
      <c r="I402" s="93"/>
      <c r="J402" s="93"/>
      <c r="K402" s="93"/>
      <c r="L402" s="93"/>
      <c r="M402" s="93"/>
      <c r="N402" s="93"/>
      <c r="O402" s="93"/>
      <c r="P402" s="254">
        <f t="shared" si="123"/>
        <v>0</v>
      </c>
      <c r="Q402" s="176"/>
      <c r="R402" s="93"/>
      <c r="S402" s="93"/>
      <c r="T402" s="93"/>
      <c r="U402" s="93"/>
      <c r="V402" s="93"/>
      <c r="W402" s="93"/>
      <c r="X402" s="93"/>
      <c r="Y402" s="530">
        <f t="shared" si="124"/>
        <v>0</v>
      </c>
    </row>
    <row r="403" spans="1:25" x14ac:dyDescent="0.2">
      <c r="A403" s="21"/>
      <c r="B403" s="825"/>
      <c r="C403" s="827"/>
      <c r="D403" s="828"/>
      <c r="E403" s="828"/>
      <c r="F403" s="346"/>
      <c r="G403" s="198"/>
      <c r="H403" s="93"/>
      <c r="I403" s="93"/>
      <c r="J403" s="93"/>
      <c r="K403" s="93"/>
      <c r="L403" s="93"/>
      <c r="M403" s="93"/>
      <c r="N403" s="93"/>
      <c r="O403" s="93"/>
      <c r="P403" s="254">
        <f t="shared" si="123"/>
        <v>0</v>
      </c>
      <c r="Q403" s="176"/>
      <c r="R403" s="93"/>
      <c r="S403" s="93"/>
      <c r="T403" s="93"/>
      <c r="U403" s="93"/>
      <c r="V403" s="93"/>
      <c r="W403" s="93"/>
      <c r="X403" s="93"/>
      <c r="Y403" s="530">
        <f t="shared" si="124"/>
        <v>0</v>
      </c>
    </row>
    <row r="404" spans="1:25" x14ac:dyDescent="0.2">
      <c r="A404" s="21"/>
      <c r="B404" s="825"/>
      <c r="C404" s="827"/>
      <c r="D404" s="828"/>
      <c r="E404" s="828"/>
      <c r="F404" s="346"/>
      <c r="G404" s="198"/>
      <c r="H404" s="93"/>
      <c r="I404" s="93"/>
      <c r="J404" s="93"/>
      <c r="K404" s="93"/>
      <c r="L404" s="93"/>
      <c r="M404" s="93"/>
      <c r="N404" s="93"/>
      <c r="O404" s="93"/>
      <c r="P404" s="254">
        <f t="shared" si="123"/>
        <v>0</v>
      </c>
      <c r="Q404" s="176"/>
      <c r="R404" s="93"/>
      <c r="S404" s="93"/>
      <c r="T404" s="93"/>
      <c r="U404" s="93"/>
      <c r="V404" s="93"/>
      <c r="W404" s="93"/>
      <c r="X404" s="93"/>
      <c r="Y404" s="530">
        <f t="shared" si="124"/>
        <v>0</v>
      </c>
    </row>
    <row r="405" spans="1:25" x14ac:dyDescent="0.2">
      <c r="A405" s="21"/>
      <c r="B405" s="826"/>
      <c r="C405" s="829"/>
      <c r="D405" s="830"/>
      <c r="E405" s="830"/>
      <c r="F405" s="346"/>
      <c r="G405" s="198"/>
      <c r="H405" s="93"/>
      <c r="I405" s="93"/>
      <c r="J405" s="93"/>
      <c r="K405" s="93"/>
      <c r="L405" s="93"/>
      <c r="M405" s="93"/>
      <c r="N405" s="93"/>
      <c r="O405" s="93"/>
      <c r="P405" s="254">
        <f t="shared" si="123"/>
        <v>0</v>
      </c>
      <c r="Q405" s="176"/>
      <c r="R405" s="93"/>
      <c r="S405" s="93"/>
      <c r="T405" s="93"/>
      <c r="U405" s="93"/>
      <c r="V405" s="93"/>
      <c r="W405" s="93"/>
      <c r="X405" s="93"/>
      <c r="Y405" s="530">
        <f t="shared" si="124"/>
        <v>0</v>
      </c>
    </row>
    <row r="406" spans="1:25" x14ac:dyDescent="0.2">
      <c r="A406" s="21"/>
      <c r="B406" s="819" t="s">
        <v>378</v>
      </c>
      <c r="C406" s="820"/>
      <c r="D406" s="820"/>
      <c r="E406" s="820"/>
      <c r="F406" s="820"/>
      <c r="G406" s="821"/>
      <c r="H406" s="245">
        <f t="shared" ref="H406:P406" si="125">SUM(H396:H405)</f>
        <v>0</v>
      </c>
      <c r="I406" s="245">
        <f t="shared" si="125"/>
        <v>0</v>
      </c>
      <c r="J406" s="245">
        <f t="shared" si="125"/>
        <v>0</v>
      </c>
      <c r="K406" s="245">
        <f t="shared" si="125"/>
        <v>0</v>
      </c>
      <c r="L406" s="245">
        <f t="shared" si="125"/>
        <v>0</v>
      </c>
      <c r="M406" s="245">
        <f t="shared" si="125"/>
        <v>0</v>
      </c>
      <c r="N406" s="245">
        <f t="shared" si="125"/>
        <v>0</v>
      </c>
      <c r="O406" s="245">
        <f t="shared" si="125"/>
        <v>0</v>
      </c>
      <c r="P406" s="255">
        <f t="shared" si="125"/>
        <v>0</v>
      </c>
      <c r="Q406" s="250">
        <f t="shared" ref="Q406:Y406" si="126">SUM(Q396:Q405)</f>
        <v>0</v>
      </c>
      <c r="R406" s="245">
        <f t="shared" si="126"/>
        <v>0</v>
      </c>
      <c r="S406" s="245">
        <f t="shared" si="126"/>
        <v>0</v>
      </c>
      <c r="T406" s="245">
        <f t="shared" si="126"/>
        <v>0</v>
      </c>
      <c r="U406" s="245">
        <f t="shared" si="126"/>
        <v>0</v>
      </c>
      <c r="V406" s="245">
        <f t="shared" si="126"/>
        <v>0</v>
      </c>
      <c r="W406" s="245">
        <f t="shared" si="126"/>
        <v>0</v>
      </c>
      <c r="X406" s="245">
        <f t="shared" si="126"/>
        <v>0</v>
      </c>
      <c r="Y406" s="657">
        <f t="shared" si="126"/>
        <v>0</v>
      </c>
    </row>
    <row r="407" spans="1:25" x14ac:dyDescent="0.2">
      <c r="A407" s="21"/>
      <c r="B407" s="825" t="s">
        <v>628</v>
      </c>
      <c r="C407" s="827" t="s">
        <v>431</v>
      </c>
      <c r="D407" s="828"/>
      <c r="E407" s="828"/>
      <c r="F407" s="347"/>
      <c r="G407" s="239"/>
      <c r="H407" s="222"/>
      <c r="I407" s="222"/>
      <c r="J407" s="222"/>
      <c r="K407" s="222"/>
      <c r="L407" s="222"/>
      <c r="M407" s="222"/>
      <c r="N407" s="222"/>
      <c r="O407" s="222"/>
      <c r="P407" s="253">
        <f t="shared" ref="P407:P416" si="127">SUM(H407:O407)</f>
        <v>0</v>
      </c>
      <c r="Q407" s="242"/>
      <c r="R407" s="222"/>
      <c r="S407" s="222"/>
      <c r="T407" s="222"/>
      <c r="U407" s="222"/>
      <c r="V407" s="222"/>
      <c r="W407" s="222"/>
      <c r="X407" s="222"/>
      <c r="Y407" s="656">
        <f t="shared" ref="Y407:Y416" si="128">SUM(Q407:X407)</f>
        <v>0</v>
      </c>
    </row>
    <row r="408" spans="1:25" x14ac:dyDescent="0.2">
      <c r="A408" s="21"/>
      <c r="B408" s="825"/>
      <c r="C408" s="827"/>
      <c r="D408" s="828"/>
      <c r="E408" s="828"/>
      <c r="F408" s="346"/>
      <c r="G408" s="198"/>
      <c r="H408" s="93"/>
      <c r="I408" s="93"/>
      <c r="J408" s="93"/>
      <c r="K408" s="93"/>
      <c r="L408" s="93"/>
      <c r="M408" s="93"/>
      <c r="N408" s="93"/>
      <c r="O408" s="93"/>
      <c r="P408" s="254">
        <f t="shared" si="127"/>
        <v>0</v>
      </c>
      <c r="Q408" s="176"/>
      <c r="R408" s="93"/>
      <c r="S408" s="93"/>
      <c r="T408" s="93"/>
      <c r="U408" s="93"/>
      <c r="V408" s="93"/>
      <c r="W408" s="93"/>
      <c r="X408" s="93"/>
      <c r="Y408" s="530">
        <f t="shared" si="128"/>
        <v>0</v>
      </c>
    </row>
    <row r="409" spans="1:25" x14ac:dyDescent="0.2">
      <c r="A409" s="21"/>
      <c r="B409" s="825"/>
      <c r="C409" s="827"/>
      <c r="D409" s="828"/>
      <c r="E409" s="828"/>
      <c r="F409" s="346"/>
      <c r="G409" s="198"/>
      <c r="H409" s="93"/>
      <c r="I409" s="93"/>
      <c r="J409" s="93"/>
      <c r="K409" s="93"/>
      <c r="L409" s="93"/>
      <c r="M409" s="93"/>
      <c r="N409" s="93"/>
      <c r="O409" s="93"/>
      <c r="P409" s="254">
        <f t="shared" si="127"/>
        <v>0</v>
      </c>
      <c r="Q409" s="176"/>
      <c r="R409" s="93"/>
      <c r="S409" s="93"/>
      <c r="T409" s="93"/>
      <c r="U409" s="93"/>
      <c r="V409" s="93"/>
      <c r="W409" s="93"/>
      <c r="X409" s="93"/>
      <c r="Y409" s="530">
        <f t="shared" si="128"/>
        <v>0</v>
      </c>
    </row>
    <row r="410" spans="1:25" x14ac:dyDescent="0.2">
      <c r="A410" s="21"/>
      <c r="B410" s="825"/>
      <c r="C410" s="827"/>
      <c r="D410" s="828"/>
      <c r="E410" s="828"/>
      <c r="F410" s="346"/>
      <c r="G410" s="198"/>
      <c r="H410" s="93"/>
      <c r="I410" s="93"/>
      <c r="J410" s="93"/>
      <c r="K410" s="93"/>
      <c r="L410" s="93"/>
      <c r="M410" s="93"/>
      <c r="N410" s="93"/>
      <c r="O410" s="93"/>
      <c r="P410" s="254">
        <f t="shared" si="127"/>
        <v>0</v>
      </c>
      <c r="Q410" s="176"/>
      <c r="R410" s="93"/>
      <c r="S410" s="93"/>
      <c r="T410" s="93"/>
      <c r="U410" s="93"/>
      <c r="V410" s="93"/>
      <c r="W410" s="93"/>
      <c r="X410" s="93"/>
      <c r="Y410" s="530">
        <f t="shared" si="128"/>
        <v>0</v>
      </c>
    </row>
    <row r="411" spans="1:25" x14ac:dyDescent="0.2">
      <c r="A411" s="21"/>
      <c r="B411" s="825"/>
      <c r="C411" s="827"/>
      <c r="D411" s="828"/>
      <c r="E411" s="828"/>
      <c r="F411" s="346"/>
      <c r="G411" s="198"/>
      <c r="H411" s="93"/>
      <c r="I411" s="93"/>
      <c r="J411" s="93"/>
      <c r="K411" s="93"/>
      <c r="L411" s="93"/>
      <c r="M411" s="93"/>
      <c r="N411" s="93"/>
      <c r="O411" s="93"/>
      <c r="P411" s="254">
        <f t="shared" si="127"/>
        <v>0</v>
      </c>
      <c r="Q411" s="176"/>
      <c r="R411" s="93"/>
      <c r="S411" s="93"/>
      <c r="T411" s="93"/>
      <c r="U411" s="93"/>
      <c r="V411" s="93"/>
      <c r="W411" s="93"/>
      <c r="X411" s="93"/>
      <c r="Y411" s="530">
        <f t="shared" si="128"/>
        <v>0</v>
      </c>
    </row>
    <row r="412" spans="1:25" x14ac:dyDescent="0.2">
      <c r="A412" s="21"/>
      <c r="B412" s="825"/>
      <c r="C412" s="831" t="s">
        <v>432</v>
      </c>
      <c r="D412" s="832"/>
      <c r="E412" s="832"/>
      <c r="F412" s="346"/>
      <c r="G412" s="198"/>
      <c r="H412" s="93"/>
      <c r="I412" s="93"/>
      <c r="J412" s="93"/>
      <c r="K412" s="93"/>
      <c r="L412" s="93"/>
      <c r="M412" s="93"/>
      <c r="N412" s="93"/>
      <c r="O412" s="93"/>
      <c r="P412" s="254">
        <f t="shared" si="127"/>
        <v>0</v>
      </c>
      <c r="Q412" s="176"/>
      <c r="R412" s="93"/>
      <c r="S412" s="93"/>
      <c r="T412" s="93"/>
      <c r="U412" s="93"/>
      <c r="V412" s="93"/>
      <c r="W412" s="93"/>
      <c r="X412" s="93"/>
      <c r="Y412" s="530">
        <f t="shared" si="128"/>
        <v>0</v>
      </c>
    </row>
    <row r="413" spans="1:25" x14ac:dyDescent="0.2">
      <c r="A413" s="21"/>
      <c r="B413" s="825"/>
      <c r="C413" s="827"/>
      <c r="D413" s="828"/>
      <c r="E413" s="828"/>
      <c r="F413" s="346"/>
      <c r="G413" s="198"/>
      <c r="H413" s="93"/>
      <c r="I413" s="93"/>
      <c r="J413" s="93"/>
      <c r="K413" s="93"/>
      <c r="L413" s="93"/>
      <c r="M413" s="93"/>
      <c r="N413" s="93"/>
      <c r="O413" s="93"/>
      <c r="P413" s="254">
        <f t="shared" si="127"/>
        <v>0</v>
      </c>
      <c r="Q413" s="176"/>
      <c r="R413" s="93"/>
      <c r="S413" s="93"/>
      <c r="T413" s="93"/>
      <c r="U413" s="93"/>
      <c r="V413" s="93"/>
      <c r="W413" s="93"/>
      <c r="X413" s="93"/>
      <c r="Y413" s="530">
        <f t="shared" si="128"/>
        <v>0</v>
      </c>
    </row>
    <row r="414" spans="1:25" x14ac:dyDescent="0.2">
      <c r="A414" s="21"/>
      <c r="B414" s="825"/>
      <c r="C414" s="827"/>
      <c r="D414" s="828"/>
      <c r="E414" s="828"/>
      <c r="F414" s="346"/>
      <c r="G414" s="198"/>
      <c r="H414" s="93"/>
      <c r="I414" s="93"/>
      <c r="J414" s="93"/>
      <c r="K414" s="93"/>
      <c r="L414" s="93"/>
      <c r="M414" s="93"/>
      <c r="N414" s="93"/>
      <c r="O414" s="93"/>
      <c r="P414" s="254">
        <f t="shared" si="127"/>
        <v>0</v>
      </c>
      <c r="Q414" s="176"/>
      <c r="R414" s="93"/>
      <c r="S414" s="93"/>
      <c r="T414" s="93"/>
      <c r="U414" s="93"/>
      <c r="V414" s="93"/>
      <c r="W414" s="93"/>
      <c r="X414" s="93"/>
      <c r="Y414" s="530">
        <f t="shared" si="128"/>
        <v>0</v>
      </c>
    </row>
    <row r="415" spans="1:25" x14ac:dyDescent="0.2">
      <c r="A415" s="21"/>
      <c r="B415" s="825"/>
      <c r="C415" s="827"/>
      <c r="D415" s="828"/>
      <c r="E415" s="828"/>
      <c r="F415" s="346"/>
      <c r="G415" s="198"/>
      <c r="H415" s="93"/>
      <c r="I415" s="93"/>
      <c r="J415" s="93"/>
      <c r="K415" s="93"/>
      <c r="L415" s="93"/>
      <c r="M415" s="93"/>
      <c r="N415" s="93"/>
      <c r="O415" s="93"/>
      <c r="P415" s="254">
        <f t="shared" si="127"/>
        <v>0</v>
      </c>
      <c r="Q415" s="176"/>
      <c r="R415" s="93"/>
      <c r="S415" s="93"/>
      <c r="T415" s="93"/>
      <c r="U415" s="93"/>
      <c r="V415" s="93"/>
      <c r="W415" s="93"/>
      <c r="X415" s="93"/>
      <c r="Y415" s="530">
        <f t="shared" si="128"/>
        <v>0</v>
      </c>
    </row>
    <row r="416" spans="1:25" x14ac:dyDescent="0.2">
      <c r="A416" s="21"/>
      <c r="B416" s="826"/>
      <c r="C416" s="829"/>
      <c r="D416" s="830"/>
      <c r="E416" s="830"/>
      <c r="F416" s="346"/>
      <c r="G416" s="198"/>
      <c r="H416" s="93"/>
      <c r="I416" s="93"/>
      <c r="J416" s="93"/>
      <c r="K416" s="93"/>
      <c r="L416" s="93"/>
      <c r="M416" s="93"/>
      <c r="N416" s="93"/>
      <c r="O416" s="93"/>
      <c r="P416" s="254">
        <f t="shared" si="127"/>
        <v>0</v>
      </c>
      <c r="Q416" s="176"/>
      <c r="R416" s="93"/>
      <c r="S416" s="93"/>
      <c r="T416" s="93"/>
      <c r="U416" s="93"/>
      <c r="V416" s="93"/>
      <c r="W416" s="93"/>
      <c r="X416" s="93"/>
      <c r="Y416" s="530">
        <f t="shared" si="128"/>
        <v>0</v>
      </c>
    </row>
    <row r="417" spans="1:25" ht="13.5" thickBot="1" x14ac:dyDescent="0.25">
      <c r="A417" s="21"/>
      <c r="B417" s="822" t="s">
        <v>378</v>
      </c>
      <c r="C417" s="823"/>
      <c r="D417" s="823"/>
      <c r="E417" s="823"/>
      <c r="F417" s="823"/>
      <c r="G417" s="824"/>
      <c r="H417" s="244">
        <f t="shared" ref="H417:P417" si="129">SUM(H407:H416)</f>
        <v>0</v>
      </c>
      <c r="I417" s="244">
        <f t="shared" si="129"/>
        <v>0</v>
      </c>
      <c r="J417" s="244">
        <f t="shared" si="129"/>
        <v>0</v>
      </c>
      <c r="K417" s="244">
        <f t="shared" si="129"/>
        <v>0</v>
      </c>
      <c r="L417" s="244">
        <f t="shared" si="129"/>
        <v>0</v>
      </c>
      <c r="M417" s="244">
        <f t="shared" si="129"/>
        <v>0</v>
      </c>
      <c r="N417" s="244">
        <f t="shared" si="129"/>
        <v>0</v>
      </c>
      <c r="O417" s="244">
        <f t="shared" si="129"/>
        <v>0</v>
      </c>
      <c r="P417" s="256">
        <f t="shared" si="129"/>
        <v>0</v>
      </c>
      <c r="Q417" s="251">
        <f t="shared" ref="Q417:Y417" si="130">SUM(Q407:Q416)</f>
        <v>0</v>
      </c>
      <c r="R417" s="244">
        <f t="shared" si="130"/>
        <v>0</v>
      </c>
      <c r="S417" s="244">
        <f t="shared" si="130"/>
        <v>0</v>
      </c>
      <c r="T417" s="244">
        <f t="shared" si="130"/>
        <v>0</v>
      </c>
      <c r="U417" s="244">
        <f t="shared" si="130"/>
        <v>0</v>
      </c>
      <c r="V417" s="244">
        <f t="shared" si="130"/>
        <v>0</v>
      </c>
      <c r="W417" s="244">
        <f t="shared" si="130"/>
        <v>0</v>
      </c>
      <c r="X417" s="244">
        <f t="shared" si="130"/>
        <v>0</v>
      </c>
      <c r="Y417" s="659">
        <f t="shared" si="130"/>
        <v>0</v>
      </c>
    </row>
    <row r="418" spans="1:25" ht="13.5" thickTop="1" x14ac:dyDescent="0.2">
      <c r="A418" s="21"/>
      <c r="B418" s="825" t="s">
        <v>573</v>
      </c>
      <c r="C418" s="827" t="s">
        <v>381</v>
      </c>
      <c r="D418" s="828"/>
      <c r="E418" s="828"/>
      <c r="F418" s="349"/>
      <c r="G418" s="239"/>
      <c r="H418" s="222"/>
      <c r="I418" s="222"/>
      <c r="J418" s="222"/>
      <c r="K418" s="222"/>
      <c r="L418" s="222"/>
      <c r="M418" s="222"/>
      <c r="N418" s="222"/>
      <c r="O418" s="222"/>
      <c r="P418" s="253">
        <f t="shared" ref="P418:P427" si="131">SUM(H418:O418)</f>
        <v>0</v>
      </c>
      <c r="Q418" s="242"/>
      <c r="R418" s="222"/>
      <c r="S418" s="222"/>
      <c r="T418" s="222"/>
      <c r="U418" s="222"/>
      <c r="V418" s="222"/>
      <c r="W418" s="222"/>
      <c r="X418" s="222"/>
      <c r="Y418" s="656">
        <f t="shared" ref="Y418:Y427" si="132">SUM(Q418:X418)</f>
        <v>0</v>
      </c>
    </row>
    <row r="419" spans="1:25" x14ac:dyDescent="0.2">
      <c r="A419" s="21"/>
      <c r="B419" s="825"/>
      <c r="C419" s="827"/>
      <c r="D419" s="828"/>
      <c r="E419" s="828"/>
      <c r="F419" s="346"/>
      <c r="G419" s="198"/>
      <c r="H419" s="93"/>
      <c r="I419" s="93"/>
      <c r="J419" s="93"/>
      <c r="K419" s="93"/>
      <c r="L419" s="93"/>
      <c r="M419" s="93"/>
      <c r="N419" s="93"/>
      <c r="O419" s="93"/>
      <c r="P419" s="254">
        <f t="shared" si="131"/>
        <v>0</v>
      </c>
      <c r="Q419" s="176"/>
      <c r="R419" s="93"/>
      <c r="S419" s="93"/>
      <c r="T419" s="93"/>
      <c r="U419" s="93"/>
      <c r="V419" s="93"/>
      <c r="W419" s="93"/>
      <c r="X419" s="93"/>
      <c r="Y419" s="530">
        <f t="shared" si="132"/>
        <v>0</v>
      </c>
    </row>
    <row r="420" spans="1:25" x14ac:dyDescent="0.2">
      <c r="A420" s="21"/>
      <c r="B420" s="825"/>
      <c r="C420" s="827"/>
      <c r="D420" s="828"/>
      <c r="E420" s="828"/>
      <c r="F420" s="346"/>
      <c r="G420" s="198"/>
      <c r="H420" s="93"/>
      <c r="I420" s="93"/>
      <c r="J420" s="93"/>
      <c r="K420" s="93"/>
      <c r="L420" s="93"/>
      <c r="M420" s="93"/>
      <c r="N420" s="93"/>
      <c r="O420" s="93"/>
      <c r="P420" s="254">
        <f t="shared" si="131"/>
        <v>0</v>
      </c>
      <c r="Q420" s="176"/>
      <c r="R420" s="93"/>
      <c r="S420" s="93"/>
      <c r="T420" s="93"/>
      <c r="U420" s="93"/>
      <c r="V420" s="93"/>
      <c r="W420" s="93"/>
      <c r="X420" s="93"/>
      <c r="Y420" s="530">
        <f t="shared" si="132"/>
        <v>0</v>
      </c>
    </row>
    <row r="421" spans="1:25" x14ac:dyDescent="0.2">
      <c r="A421" s="21"/>
      <c r="B421" s="825"/>
      <c r="C421" s="827"/>
      <c r="D421" s="828"/>
      <c r="E421" s="828"/>
      <c r="F421" s="346"/>
      <c r="G421" s="198"/>
      <c r="H421" s="93"/>
      <c r="I421" s="93"/>
      <c r="J421" s="93"/>
      <c r="K421" s="93"/>
      <c r="L421" s="93"/>
      <c r="M421" s="93"/>
      <c r="N421" s="93"/>
      <c r="O421" s="93"/>
      <c r="P421" s="254">
        <f t="shared" si="131"/>
        <v>0</v>
      </c>
      <c r="Q421" s="176"/>
      <c r="R421" s="93"/>
      <c r="S421" s="93"/>
      <c r="T421" s="93"/>
      <c r="U421" s="93"/>
      <c r="V421" s="93"/>
      <c r="W421" s="93"/>
      <c r="X421" s="93"/>
      <c r="Y421" s="530">
        <f t="shared" si="132"/>
        <v>0</v>
      </c>
    </row>
    <row r="422" spans="1:25" x14ac:dyDescent="0.2">
      <c r="A422" s="21"/>
      <c r="B422" s="825"/>
      <c r="C422" s="827"/>
      <c r="D422" s="828"/>
      <c r="E422" s="828"/>
      <c r="F422" s="346"/>
      <c r="G422" s="198"/>
      <c r="H422" s="93"/>
      <c r="I422" s="93"/>
      <c r="J422" s="93"/>
      <c r="K422" s="93"/>
      <c r="L422" s="93"/>
      <c r="M422" s="93"/>
      <c r="N422" s="93"/>
      <c r="O422" s="93"/>
      <c r="P422" s="254">
        <f t="shared" si="131"/>
        <v>0</v>
      </c>
      <c r="Q422" s="176"/>
      <c r="R422" s="93"/>
      <c r="S422" s="93"/>
      <c r="T422" s="93"/>
      <c r="U422" s="93"/>
      <c r="V422" s="93"/>
      <c r="W422" s="93"/>
      <c r="X422" s="93"/>
      <c r="Y422" s="530">
        <f t="shared" si="132"/>
        <v>0</v>
      </c>
    </row>
    <row r="423" spans="1:25" x14ac:dyDescent="0.2">
      <c r="A423" s="21"/>
      <c r="B423" s="825"/>
      <c r="C423" s="831" t="s">
        <v>382</v>
      </c>
      <c r="D423" s="832"/>
      <c r="E423" s="832"/>
      <c r="F423" s="346"/>
      <c r="G423" s="198"/>
      <c r="H423" s="93"/>
      <c r="I423" s="93"/>
      <c r="J423" s="93"/>
      <c r="K423" s="93"/>
      <c r="L423" s="93"/>
      <c r="M423" s="93"/>
      <c r="N423" s="93"/>
      <c r="O423" s="93"/>
      <c r="P423" s="254">
        <f t="shared" si="131"/>
        <v>0</v>
      </c>
      <c r="Q423" s="176"/>
      <c r="R423" s="93"/>
      <c r="S423" s="93"/>
      <c r="T423" s="93"/>
      <c r="U423" s="93"/>
      <c r="V423" s="93"/>
      <c r="W423" s="93"/>
      <c r="X423" s="93"/>
      <c r="Y423" s="530">
        <f t="shared" si="132"/>
        <v>0</v>
      </c>
    </row>
    <row r="424" spans="1:25" x14ac:dyDescent="0.2">
      <c r="A424" s="21"/>
      <c r="B424" s="825"/>
      <c r="C424" s="827"/>
      <c r="D424" s="828"/>
      <c r="E424" s="828"/>
      <c r="F424" s="346"/>
      <c r="G424" s="198"/>
      <c r="H424" s="93"/>
      <c r="I424" s="93"/>
      <c r="J424" s="93"/>
      <c r="K424" s="93"/>
      <c r="L424" s="93"/>
      <c r="M424" s="93"/>
      <c r="N424" s="93"/>
      <c r="O424" s="93"/>
      <c r="P424" s="254">
        <f t="shared" si="131"/>
        <v>0</v>
      </c>
      <c r="Q424" s="176"/>
      <c r="R424" s="93"/>
      <c r="S424" s="93"/>
      <c r="T424" s="93"/>
      <c r="U424" s="93"/>
      <c r="V424" s="93"/>
      <c r="W424" s="93"/>
      <c r="X424" s="93"/>
      <c r="Y424" s="530">
        <f t="shared" si="132"/>
        <v>0</v>
      </c>
    </row>
    <row r="425" spans="1:25" x14ac:dyDescent="0.2">
      <c r="A425" s="21"/>
      <c r="B425" s="825"/>
      <c r="C425" s="827"/>
      <c r="D425" s="828"/>
      <c r="E425" s="828"/>
      <c r="F425" s="346"/>
      <c r="G425" s="198"/>
      <c r="H425" s="93"/>
      <c r="I425" s="93"/>
      <c r="J425" s="93"/>
      <c r="K425" s="93"/>
      <c r="L425" s="93"/>
      <c r="M425" s="93"/>
      <c r="N425" s="93"/>
      <c r="O425" s="93"/>
      <c r="P425" s="254">
        <f t="shared" si="131"/>
        <v>0</v>
      </c>
      <c r="Q425" s="176"/>
      <c r="R425" s="93"/>
      <c r="S425" s="93"/>
      <c r="T425" s="93"/>
      <c r="U425" s="93"/>
      <c r="V425" s="93"/>
      <c r="W425" s="93"/>
      <c r="X425" s="93"/>
      <c r="Y425" s="530">
        <f t="shared" si="132"/>
        <v>0</v>
      </c>
    </row>
    <row r="426" spans="1:25" x14ac:dyDescent="0.2">
      <c r="A426" s="21"/>
      <c r="B426" s="825"/>
      <c r="C426" s="827"/>
      <c r="D426" s="828"/>
      <c r="E426" s="828"/>
      <c r="F426" s="346"/>
      <c r="G426" s="198"/>
      <c r="H426" s="93"/>
      <c r="I426" s="93"/>
      <c r="J426" s="93"/>
      <c r="K426" s="93"/>
      <c r="L426" s="93"/>
      <c r="M426" s="93"/>
      <c r="N426" s="93"/>
      <c r="O426" s="93"/>
      <c r="P426" s="254">
        <f t="shared" si="131"/>
        <v>0</v>
      </c>
      <c r="Q426" s="176"/>
      <c r="R426" s="93"/>
      <c r="S426" s="93"/>
      <c r="T426" s="93"/>
      <c r="U426" s="93"/>
      <c r="V426" s="93"/>
      <c r="W426" s="93"/>
      <c r="X426" s="93"/>
      <c r="Y426" s="530">
        <f t="shared" si="132"/>
        <v>0</v>
      </c>
    </row>
    <row r="427" spans="1:25" x14ac:dyDescent="0.2">
      <c r="A427" s="21"/>
      <c r="B427" s="826"/>
      <c r="C427" s="829"/>
      <c r="D427" s="830"/>
      <c r="E427" s="830"/>
      <c r="F427" s="346"/>
      <c r="G427" s="198"/>
      <c r="H427" s="93"/>
      <c r="I427" s="93"/>
      <c r="J427" s="93"/>
      <c r="K427" s="93"/>
      <c r="L427" s="93"/>
      <c r="M427" s="93"/>
      <c r="N427" s="93"/>
      <c r="O427" s="93"/>
      <c r="P427" s="254">
        <f t="shared" si="131"/>
        <v>0</v>
      </c>
      <c r="Q427" s="176"/>
      <c r="R427" s="93"/>
      <c r="S427" s="93"/>
      <c r="T427" s="93"/>
      <c r="U427" s="93"/>
      <c r="V427" s="93"/>
      <c r="W427" s="93"/>
      <c r="X427" s="93"/>
      <c r="Y427" s="530">
        <f t="shared" si="132"/>
        <v>0</v>
      </c>
    </row>
    <row r="428" spans="1:25" x14ac:dyDescent="0.2">
      <c r="A428" s="21"/>
      <c r="B428" s="819" t="s">
        <v>378</v>
      </c>
      <c r="C428" s="820"/>
      <c r="D428" s="820"/>
      <c r="E428" s="820"/>
      <c r="F428" s="820"/>
      <c r="G428" s="821"/>
      <c r="H428" s="245">
        <f t="shared" ref="H428:P428" si="133">SUM(H418:H427)</f>
        <v>0</v>
      </c>
      <c r="I428" s="245">
        <f t="shared" si="133"/>
        <v>0</v>
      </c>
      <c r="J428" s="245">
        <f t="shared" si="133"/>
        <v>0</v>
      </c>
      <c r="K428" s="245">
        <f t="shared" si="133"/>
        <v>0</v>
      </c>
      <c r="L428" s="245">
        <f t="shared" si="133"/>
        <v>0</v>
      </c>
      <c r="M428" s="245">
        <f t="shared" si="133"/>
        <v>0</v>
      </c>
      <c r="N428" s="245">
        <f t="shared" si="133"/>
        <v>0</v>
      </c>
      <c r="O428" s="245">
        <f t="shared" si="133"/>
        <v>0</v>
      </c>
      <c r="P428" s="255">
        <f t="shared" si="133"/>
        <v>0</v>
      </c>
      <c r="Q428" s="250">
        <f t="shared" ref="Q428:Y428" si="134">SUM(Q418:Q427)</f>
        <v>0</v>
      </c>
      <c r="R428" s="245">
        <f t="shared" si="134"/>
        <v>0</v>
      </c>
      <c r="S428" s="245">
        <f t="shared" si="134"/>
        <v>0</v>
      </c>
      <c r="T428" s="245">
        <f t="shared" si="134"/>
        <v>0</v>
      </c>
      <c r="U428" s="245">
        <f t="shared" si="134"/>
        <v>0</v>
      </c>
      <c r="V428" s="245">
        <f t="shared" si="134"/>
        <v>0</v>
      </c>
      <c r="W428" s="245">
        <f t="shared" si="134"/>
        <v>0</v>
      </c>
      <c r="X428" s="245">
        <f t="shared" si="134"/>
        <v>0</v>
      </c>
      <c r="Y428" s="657">
        <f t="shared" si="134"/>
        <v>0</v>
      </c>
    </row>
    <row r="429" spans="1:25" x14ac:dyDescent="0.2">
      <c r="A429" s="21"/>
      <c r="B429" s="825" t="s">
        <v>599</v>
      </c>
      <c r="C429" s="827" t="s">
        <v>354</v>
      </c>
      <c r="D429" s="828"/>
      <c r="E429" s="828"/>
      <c r="F429" s="347"/>
      <c r="G429" s="239"/>
      <c r="H429" s="222"/>
      <c r="I429" s="222"/>
      <c r="J429" s="222"/>
      <c r="K429" s="222"/>
      <c r="L429" s="222"/>
      <c r="M429" s="222"/>
      <c r="N429" s="222"/>
      <c r="O429" s="222"/>
      <c r="P429" s="253">
        <f t="shared" ref="P429:P438" si="135">SUM(H429:O429)</f>
        <v>0</v>
      </c>
      <c r="Q429" s="242"/>
      <c r="R429" s="222"/>
      <c r="S429" s="222"/>
      <c r="T429" s="222"/>
      <c r="U429" s="222"/>
      <c r="V429" s="222"/>
      <c r="W429" s="222"/>
      <c r="X429" s="222"/>
      <c r="Y429" s="656">
        <f t="shared" ref="Y429:Y438" si="136">SUM(Q429:X429)</f>
        <v>0</v>
      </c>
    </row>
    <row r="430" spans="1:25" x14ac:dyDescent="0.2">
      <c r="A430" s="21"/>
      <c r="B430" s="825"/>
      <c r="C430" s="827"/>
      <c r="D430" s="828"/>
      <c r="E430" s="828"/>
      <c r="F430" s="346"/>
      <c r="G430" s="198"/>
      <c r="H430" s="93"/>
      <c r="I430" s="93"/>
      <c r="J430" s="93"/>
      <c r="K430" s="93"/>
      <c r="L430" s="93"/>
      <c r="M430" s="93"/>
      <c r="N430" s="93"/>
      <c r="O430" s="93"/>
      <c r="P430" s="254">
        <f t="shared" si="135"/>
        <v>0</v>
      </c>
      <c r="Q430" s="176"/>
      <c r="R430" s="93"/>
      <c r="S430" s="93"/>
      <c r="T430" s="93"/>
      <c r="U430" s="93"/>
      <c r="V430" s="93"/>
      <c r="W430" s="93"/>
      <c r="X430" s="93"/>
      <c r="Y430" s="530">
        <f t="shared" si="136"/>
        <v>0</v>
      </c>
    </row>
    <row r="431" spans="1:25" x14ac:dyDescent="0.2">
      <c r="A431" s="21"/>
      <c r="B431" s="825"/>
      <c r="C431" s="827"/>
      <c r="D431" s="828"/>
      <c r="E431" s="828"/>
      <c r="F431" s="346"/>
      <c r="G431" s="198"/>
      <c r="H431" s="93"/>
      <c r="I431" s="93"/>
      <c r="J431" s="93"/>
      <c r="K431" s="93"/>
      <c r="L431" s="93"/>
      <c r="M431" s="93"/>
      <c r="N431" s="93"/>
      <c r="O431" s="93"/>
      <c r="P431" s="254">
        <f t="shared" si="135"/>
        <v>0</v>
      </c>
      <c r="Q431" s="176"/>
      <c r="R431" s="93"/>
      <c r="S431" s="93"/>
      <c r="T431" s="93"/>
      <c r="U431" s="93"/>
      <c r="V431" s="93"/>
      <c r="W431" s="93"/>
      <c r="X431" s="93"/>
      <c r="Y431" s="530">
        <f t="shared" si="136"/>
        <v>0</v>
      </c>
    </row>
    <row r="432" spans="1:25" x14ac:dyDescent="0.2">
      <c r="A432" s="21"/>
      <c r="B432" s="825"/>
      <c r="C432" s="827"/>
      <c r="D432" s="828"/>
      <c r="E432" s="828"/>
      <c r="F432" s="346"/>
      <c r="G432" s="198"/>
      <c r="H432" s="93"/>
      <c r="I432" s="93"/>
      <c r="J432" s="93"/>
      <c r="K432" s="93"/>
      <c r="L432" s="93"/>
      <c r="M432" s="93"/>
      <c r="N432" s="93"/>
      <c r="O432" s="93"/>
      <c r="P432" s="254">
        <f t="shared" si="135"/>
        <v>0</v>
      </c>
      <c r="Q432" s="176"/>
      <c r="R432" s="93"/>
      <c r="S432" s="93"/>
      <c r="T432" s="93"/>
      <c r="U432" s="93"/>
      <c r="V432" s="93"/>
      <c r="W432" s="93"/>
      <c r="X432" s="93"/>
      <c r="Y432" s="530">
        <f t="shared" si="136"/>
        <v>0</v>
      </c>
    </row>
    <row r="433" spans="1:25" x14ac:dyDescent="0.2">
      <c r="A433" s="21"/>
      <c r="B433" s="825"/>
      <c r="C433" s="827"/>
      <c r="D433" s="828"/>
      <c r="E433" s="828"/>
      <c r="F433" s="346"/>
      <c r="G433" s="198"/>
      <c r="H433" s="93"/>
      <c r="I433" s="93"/>
      <c r="J433" s="93"/>
      <c r="K433" s="93"/>
      <c r="L433" s="93"/>
      <c r="M433" s="93"/>
      <c r="N433" s="93"/>
      <c r="O433" s="93"/>
      <c r="P433" s="254">
        <f t="shared" si="135"/>
        <v>0</v>
      </c>
      <c r="Q433" s="176"/>
      <c r="R433" s="93"/>
      <c r="S433" s="93"/>
      <c r="T433" s="93"/>
      <c r="U433" s="93"/>
      <c r="V433" s="93"/>
      <c r="W433" s="93"/>
      <c r="X433" s="93"/>
      <c r="Y433" s="530">
        <f t="shared" si="136"/>
        <v>0</v>
      </c>
    </row>
    <row r="434" spans="1:25" x14ac:dyDescent="0.2">
      <c r="A434" s="21"/>
      <c r="B434" s="825"/>
      <c r="C434" s="827"/>
      <c r="D434" s="828"/>
      <c r="E434" s="828"/>
      <c r="F434" s="346"/>
      <c r="G434" s="198"/>
      <c r="H434" s="93"/>
      <c r="I434" s="93"/>
      <c r="J434" s="93"/>
      <c r="K434" s="93"/>
      <c r="L434" s="93"/>
      <c r="M434" s="93"/>
      <c r="N434" s="93"/>
      <c r="O434" s="93"/>
      <c r="P434" s="254">
        <f t="shared" si="135"/>
        <v>0</v>
      </c>
      <c r="Q434" s="176"/>
      <c r="R434" s="93"/>
      <c r="S434" s="93"/>
      <c r="T434" s="93"/>
      <c r="U434" s="93"/>
      <c r="V434" s="93"/>
      <c r="W434" s="93"/>
      <c r="X434" s="93"/>
      <c r="Y434" s="530">
        <f t="shared" si="136"/>
        <v>0</v>
      </c>
    </row>
    <row r="435" spans="1:25" x14ac:dyDescent="0.2">
      <c r="A435" s="21"/>
      <c r="B435" s="825"/>
      <c r="C435" s="827"/>
      <c r="D435" s="828"/>
      <c r="E435" s="828"/>
      <c r="F435" s="346"/>
      <c r="G435" s="198"/>
      <c r="H435" s="93"/>
      <c r="I435" s="93"/>
      <c r="J435" s="93"/>
      <c r="K435" s="93"/>
      <c r="L435" s="93"/>
      <c r="M435" s="93"/>
      <c r="N435" s="93"/>
      <c r="O435" s="93"/>
      <c r="P435" s="254">
        <f t="shared" si="135"/>
        <v>0</v>
      </c>
      <c r="Q435" s="176"/>
      <c r="R435" s="93"/>
      <c r="S435" s="93"/>
      <c r="T435" s="93"/>
      <c r="U435" s="93"/>
      <c r="V435" s="93"/>
      <c r="W435" s="93"/>
      <c r="X435" s="93"/>
      <c r="Y435" s="530">
        <f t="shared" si="136"/>
        <v>0</v>
      </c>
    </row>
    <row r="436" spans="1:25" x14ac:dyDescent="0.2">
      <c r="A436" s="21"/>
      <c r="B436" s="825"/>
      <c r="C436" s="827"/>
      <c r="D436" s="828"/>
      <c r="E436" s="828"/>
      <c r="F436" s="346"/>
      <c r="G436" s="198"/>
      <c r="H436" s="93"/>
      <c r="I436" s="93"/>
      <c r="J436" s="93"/>
      <c r="K436" s="93"/>
      <c r="L436" s="93"/>
      <c r="M436" s="93"/>
      <c r="N436" s="93"/>
      <c r="O436" s="93"/>
      <c r="P436" s="254">
        <f t="shared" si="135"/>
        <v>0</v>
      </c>
      <c r="Q436" s="176"/>
      <c r="R436" s="93"/>
      <c r="S436" s="93"/>
      <c r="T436" s="93"/>
      <c r="U436" s="93"/>
      <c r="V436" s="93"/>
      <c r="W436" s="93"/>
      <c r="X436" s="93"/>
      <c r="Y436" s="530">
        <f t="shared" si="136"/>
        <v>0</v>
      </c>
    </row>
    <row r="437" spans="1:25" x14ac:dyDescent="0.2">
      <c r="A437" s="21"/>
      <c r="B437" s="825"/>
      <c r="C437" s="827"/>
      <c r="D437" s="828"/>
      <c r="E437" s="828"/>
      <c r="F437" s="346"/>
      <c r="G437" s="198"/>
      <c r="H437" s="93"/>
      <c r="I437" s="93"/>
      <c r="J437" s="93"/>
      <c r="K437" s="93"/>
      <c r="L437" s="93"/>
      <c r="M437" s="93"/>
      <c r="N437" s="93"/>
      <c r="O437" s="93"/>
      <c r="P437" s="254">
        <f t="shared" si="135"/>
        <v>0</v>
      </c>
      <c r="Q437" s="176"/>
      <c r="R437" s="93"/>
      <c r="S437" s="93"/>
      <c r="T437" s="93"/>
      <c r="U437" s="93"/>
      <c r="V437" s="93"/>
      <c r="W437" s="93"/>
      <c r="X437" s="93"/>
      <c r="Y437" s="530">
        <f t="shared" si="136"/>
        <v>0</v>
      </c>
    </row>
    <row r="438" spans="1:25" x14ac:dyDescent="0.2">
      <c r="A438" s="21"/>
      <c r="B438" s="826"/>
      <c r="C438" s="829"/>
      <c r="D438" s="830"/>
      <c r="E438" s="830"/>
      <c r="F438" s="346"/>
      <c r="G438" s="198"/>
      <c r="H438" s="93"/>
      <c r="I438" s="93"/>
      <c r="J438" s="93"/>
      <c r="K438" s="93"/>
      <c r="L438" s="93"/>
      <c r="M438" s="93"/>
      <c r="N438" s="93"/>
      <c r="O438" s="93"/>
      <c r="P438" s="254">
        <f t="shared" si="135"/>
        <v>0</v>
      </c>
      <c r="Q438" s="176"/>
      <c r="R438" s="93"/>
      <c r="S438" s="93"/>
      <c r="T438" s="93"/>
      <c r="U438" s="93"/>
      <c r="V438" s="93"/>
      <c r="W438" s="93"/>
      <c r="X438" s="93"/>
      <c r="Y438" s="530">
        <f t="shared" si="136"/>
        <v>0</v>
      </c>
    </row>
    <row r="439" spans="1:25" x14ac:dyDescent="0.2">
      <c r="A439" s="21"/>
      <c r="B439" s="819" t="s">
        <v>378</v>
      </c>
      <c r="C439" s="820"/>
      <c r="D439" s="820"/>
      <c r="E439" s="820"/>
      <c r="F439" s="820"/>
      <c r="G439" s="821"/>
      <c r="H439" s="245">
        <f t="shared" ref="H439:P439" si="137">SUM(H429:H438)</f>
        <v>0</v>
      </c>
      <c r="I439" s="245">
        <f t="shared" si="137"/>
        <v>0</v>
      </c>
      <c r="J439" s="245">
        <f t="shared" si="137"/>
        <v>0</v>
      </c>
      <c r="K439" s="245">
        <f t="shared" si="137"/>
        <v>0</v>
      </c>
      <c r="L439" s="245">
        <f t="shared" si="137"/>
        <v>0</v>
      </c>
      <c r="M439" s="245">
        <f t="shared" si="137"/>
        <v>0</v>
      </c>
      <c r="N439" s="245">
        <f t="shared" si="137"/>
        <v>0</v>
      </c>
      <c r="O439" s="245">
        <f t="shared" si="137"/>
        <v>0</v>
      </c>
      <c r="P439" s="255">
        <f t="shared" si="137"/>
        <v>0</v>
      </c>
      <c r="Q439" s="250">
        <f t="shared" ref="Q439:Y439" si="138">SUM(Q429:Q438)</f>
        <v>0</v>
      </c>
      <c r="R439" s="245">
        <f t="shared" si="138"/>
        <v>0</v>
      </c>
      <c r="S439" s="245">
        <f t="shared" si="138"/>
        <v>0</v>
      </c>
      <c r="T439" s="245">
        <f t="shared" si="138"/>
        <v>0</v>
      </c>
      <c r="U439" s="245">
        <f t="shared" si="138"/>
        <v>0</v>
      </c>
      <c r="V439" s="245">
        <f t="shared" si="138"/>
        <v>0</v>
      </c>
      <c r="W439" s="245">
        <f t="shared" si="138"/>
        <v>0</v>
      </c>
      <c r="X439" s="245">
        <f t="shared" si="138"/>
        <v>0</v>
      </c>
      <c r="Y439" s="657">
        <f t="shared" si="138"/>
        <v>0</v>
      </c>
    </row>
    <row r="440" spans="1:25" x14ac:dyDescent="0.2">
      <c r="A440" s="21"/>
      <c r="B440" s="825" t="s">
        <v>632</v>
      </c>
      <c r="C440" s="827" t="s">
        <v>433</v>
      </c>
      <c r="D440" s="828"/>
      <c r="E440" s="828"/>
      <c r="F440" s="347"/>
      <c r="G440" s="239"/>
      <c r="H440" s="240"/>
      <c r="I440" s="240"/>
      <c r="J440" s="240"/>
      <c r="K440" s="240"/>
      <c r="L440" s="240"/>
      <c r="M440" s="240"/>
      <c r="N440" s="240"/>
      <c r="O440" s="240"/>
      <c r="P440" s="253">
        <f t="shared" ref="P440:P459" si="139">SUM(H440:O440)</f>
        <v>0</v>
      </c>
      <c r="Q440" s="249"/>
      <c r="R440" s="240"/>
      <c r="S440" s="240"/>
      <c r="T440" s="240"/>
      <c r="U440" s="240"/>
      <c r="V440" s="240"/>
      <c r="W440" s="240"/>
      <c r="X440" s="240"/>
      <c r="Y440" s="656">
        <f t="shared" ref="Y440:Y459" si="140">SUM(Q440:X440)</f>
        <v>0</v>
      </c>
    </row>
    <row r="441" spans="1:25" x14ac:dyDescent="0.2">
      <c r="A441" s="21"/>
      <c r="B441" s="825"/>
      <c r="C441" s="827"/>
      <c r="D441" s="828"/>
      <c r="E441" s="828"/>
      <c r="F441" s="346"/>
      <c r="G441" s="198"/>
      <c r="H441" s="25"/>
      <c r="I441" s="25"/>
      <c r="J441" s="25"/>
      <c r="K441" s="25"/>
      <c r="L441" s="25"/>
      <c r="M441" s="25"/>
      <c r="N441" s="25"/>
      <c r="O441" s="25"/>
      <c r="P441" s="253">
        <f t="shared" si="139"/>
        <v>0</v>
      </c>
      <c r="Q441" s="197"/>
      <c r="R441" s="25"/>
      <c r="S441" s="25"/>
      <c r="T441" s="25"/>
      <c r="U441" s="25"/>
      <c r="V441" s="25"/>
      <c r="W441" s="25"/>
      <c r="X441" s="25"/>
      <c r="Y441" s="656">
        <f t="shared" si="140"/>
        <v>0</v>
      </c>
    </row>
    <row r="442" spans="1:25" x14ac:dyDescent="0.2">
      <c r="A442" s="21"/>
      <c r="B442" s="825"/>
      <c r="C442" s="827"/>
      <c r="D442" s="828"/>
      <c r="E442" s="828"/>
      <c r="F442" s="346"/>
      <c r="G442" s="198"/>
      <c r="H442" s="25"/>
      <c r="I442" s="25"/>
      <c r="J442" s="25"/>
      <c r="K442" s="25"/>
      <c r="L442" s="25"/>
      <c r="M442" s="25"/>
      <c r="N442" s="25"/>
      <c r="O442" s="25"/>
      <c r="P442" s="253">
        <f t="shared" si="139"/>
        <v>0</v>
      </c>
      <c r="Q442" s="197"/>
      <c r="R442" s="25"/>
      <c r="S442" s="25"/>
      <c r="T442" s="25"/>
      <c r="U442" s="25"/>
      <c r="V442" s="25"/>
      <c r="W442" s="25"/>
      <c r="X442" s="25"/>
      <c r="Y442" s="656">
        <f t="shared" si="140"/>
        <v>0</v>
      </c>
    </row>
    <row r="443" spans="1:25" x14ac:dyDescent="0.2">
      <c r="A443" s="21"/>
      <c r="B443" s="825"/>
      <c r="C443" s="827"/>
      <c r="D443" s="828"/>
      <c r="E443" s="828"/>
      <c r="F443" s="346"/>
      <c r="G443" s="198"/>
      <c r="H443" s="25"/>
      <c r="I443" s="25"/>
      <c r="J443" s="25"/>
      <c r="K443" s="25"/>
      <c r="L443" s="25"/>
      <c r="M443" s="25"/>
      <c r="N443" s="25"/>
      <c r="O443" s="25"/>
      <c r="P443" s="253">
        <f t="shared" si="139"/>
        <v>0</v>
      </c>
      <c r="Q443" s="197"/>
      <c r="R443" s="25"/>
      <c r="S443" s="25"/>
      <c r="T443" s="25"/>
      <c r="U443" s="25"/>
      <c r="V443" s="25"/>
      <c r="W443" s="25"/>
      <c r="X443" s="25"/>
      <c r="Y443" s="656">
        <f t="shared" si="140"/>
        <v>0</v>
      </c>
    </row>
    <row r="444" spans="1:25" x14ac:dyDescent="0.2">
      <c r="A444" s="21"/>
      <c r="B444" s="825"/>
      <c r="C444" s="827"/>
      <c r="D444" s="828"/>
      <c r="E444" s="828"/>
      <c r="F444" s="346"/>
      <c r="G444" s="198"/>
      <c r="H444" s="25"/>
      <c r="I444" s="25"/>
      <c r="J444" s="25"/>
      <c r="K444" s="25"/>
      <c r="L444" s="25"/>
      <c r="M444" s="25"/>
      <c r="N444" s="25"/>
      <c r="O444" s="25"/>
      <c r="P444" s="253">
        <f t="shared" si="139"/>
        <v>0</v>
      </c>
      <c r="Q444" s="197"/>
      <c r="R444" s="25"/>
      <c r="S444" s="25"/>
      <c r="T444" s="25"/>
      <c r="U444" s="25"/>
      <c r="V444" s="25"/>
      <c r="W444" s="25"/>
      <c r="X444" s="25"/>
      <c r="Y444" s="656">
        <f t="shared" si="140"/>
        <v>0</v>
      </c>
    </row>
    <row r="445" spans="1:25" x14ac:dyDescent="0.2">
      <c r="A445" s="21"/>
      <c r="B445" s="825"/>
      <c r="C445" s="831" t="s">
        <v>434</v>
      </c>
      <c r="D445" s="832"/>
      <c r="E445" s="832"/>
      <c r="F445" s="346"/>
      <c r="G445" s="198"/>
      <c r="H445" s="25"/>
      <c r="I445" s="25"/>
      <c r="J445" s="25"/>
      <c r="K445" s="25"/>
      <c r="L445" s="25"/>
      <c r="M445" s="25"/>
      <c r="N445" s="25"/>
      <c r="O445" s="25"/>
      <c r="P445" s="253">
        <f t="shared" si="139"/>
        <v>0</v>
      </c>
      <c r="Q445" s="197"/>
      <c r="R445" s="25"/>
      <c r="S445" s="25"/>
      <c r="T445" s="25"/>
      <c r="U445" s="25"/>
      <c r="V445" s="25"/>
      <c r="W445" s="25"/>
      <c r="X445" s="25"/>
      <c r="Y445" s="656">
        <f t="shared" si="140"/>
        <v>0</v>
      </c>
    </row>
    <row r="446" spans="1:25" x14ac:dyDescent="0.2">
      <c r="A446" s="21"/>
      <c r="B446" s="825"/>
      <c r="C446" s="827"/>
      <c r="D446" s="828"/>
      <c r="E446" s="828"/>
      <c r="F446" s="346"/>
      <c r="G446" s="198"/>
      <c r="H446" s="25"/>
      <c r="I446" s="25"/>
      <c r="J446" s="25"/>
      <c r="K446" s="25"/>
      <c r="L446" s="25"/>
      <c r="M446" s="25"/>
      <c r="N446" s="25"/>
      <c r="O446" s="25"/>
      <c r="P446" s="253">
        <f t="shared" si="139"/>
        <v>0</v>
      </c>
      <c r="Q446" s="197"/>
      <c r="R446" s="25"/>
      <c r="S446" s="25"/>
      <c r="T446" s="25"/>
      <c r="U446" s="25"/>
      <c r="V446" s="25"/>
      <c r="W446" s="25"/>
      <c r="X446" s="25"/>
      <c r="Y446" s="656">
        <f t="shared" si="140"/>
        <v>0</v>
      </c>
    </row>
    <row r="447" spans="1:25" x14ac:dyDescent="0.2">
      <c r="A447" s="21"/>
      <c r="B447" s="825"/>
      <c r="C447" s="827"/>
      <c r="D447" s="828"/>
      <c r="E447" s="828"/>
      <c r="F447" s="346"/>
      <c r="G447" s="198"/>
      <c r="H447" s="25"/>
      <c r="I447" s="25"/>
      <c r="J447" s="25"/>
      <c r="K447" s="25"/>
      <c r="L447" s="25"/>
      <c r="M447" s="25"/>
      <c r="N447" s="25"/>
      <c r="O447" s="25"/>
      <c r="P447" s="253">
        <f t="shared" si="139"/>
        <v>0</v>
      </c>
      <c r="Q447" s="197"/>
      <c r="R447" s="25"/>
      <c r="S447" s="25"/>
      <c r="T447" s="25"/>
      <c r="U447" s="25"/>
      <c r="V447" s="25"/>
      <c r="W447" s="25"/>
      <c r="X447" s="25"/>
      <c r="Y447" s="656">
        <f t="shared" si="140"/>
        <v>0</v>
      </c>
    </row>
    <row r="448" spans="1:25" x14ac:dyDescent="0.2">
      <c r="A448" s="21"/>
      <c r="B448" s="825"/>
      <c r="C448" s="827"/>
      <c r="D448" s="828"/>
      <c r="E448" s="828"/>
      <c r="F448" s="346"/>
      <c r="G448" s="198"/>
      <c r="H448" s="25"/>
      <c r="I448" s="25"/>
      <c r="J448" s="25"/>
      <c r="K448" s="25"/>
      <c r="L448" s="25"/>
      <c r="M448" s="25"/>
      <c r="N448" s="25"/>
      <c r="O448" s="25"/>
      <c r="P448" s="253">
        <f t="shared" si="139"/>
        <v>0</v>
      </c>
      <c r="Q448" s="197"/>
      <c r="R448" s="25"/>
      <c r="S448" s="25"/>
      <c r="T448" s="25"/>
      <c r="U448" s="25"/>
      <c r="V448" s="25"/>
      <c r="W448" s="25"/>
      <c r="X448" s="25"/>
      <c r="Y448" s="656">
        <f t="shared" si="140"/>
        <v>0</v>
      </c>
    </row>
    <row r="449" spans="1:25" x14ac:dyDescent="0.2">
      <c r="A449" s="21"/>
      <c r="B449" s="825"/>
      <c r="C449" s="829"/>
      <c r="D449" s="830"/>
      <c r="E449" s="830"/>
      <c r="F449" s="346"/>
      <c r="G449" s="198"/>
      <c r="H449" s="25"/>
      <c r="I449" s="25"/>
      <c r="J449" s="25"/>
      <c r="K449" s="25"/>
      <c r="L449" s="25"/>
      <c r="M449" s="25"/>
      <c r="N449" s="25"/>
      <c r="O449" s="25"/>
      <c r="P449" s="253">
        <f t="shared" si="139"/>
        <v>0</v>
      </c>
      <c r="Q449" s="197"/>
      <c r="R449" s="25"/>
      <c r="S449" s="25"/>
      <c r="T449" s="25"/>
      <c r="U449" s="25"/>
      <c r="V449" s="25"/>
      <c r="W449" s="25"/>
      <c r="X449" s="25"/>
      <c r="Y449" s="656">
        <f t="shared" si="140"/>
        <v>0</v>
      </c>
    </row>
    <row r="450" spans="1:25" x14ac:dyDescent="0.2">
      <c r="A450" s="21"/>
      <c r="B450" s="825"/>
      <c r="C450" s="831" t="s">
        <v>435</v>
      </c>
      <c r="D450" s="832"/>
      <c r="E450" s="832"/>
      <c r="F450" s="346"/>
      <c r="G450" s="198"/>
      <c r="H450" s="25"/>
      <c r="I450" s="25"/>
      <c r="J450" s="25"/>
      <c r="K450" s="25"/>
      <c r="L450" s="25"/>
      <c r="M450" s="25"/>
      <c r="N450" s="25"/>
      <c r="O450" s="25"/>
      <c r="P450" s="254">
        <f t="shared" si="139"/>
        <v>0</v>
      </c>
      <c r="Q450" s="197"/>
      <c r="R450" s="25"/>
      <c r="S450" s="25"/>
      <c r="T450" s="25"/>
      <c r="U450" s="25"/>
      <c r="V450" s="25"/>
      <c r="W450" s="25"/>
      <c r="X450" s="25"/>
      <c r="Y450" s="530">
        <f t="shared" si="140"/>
        <v>0</v>
      </c>
    </row>
    <row r="451" spans="1:25" x14ac:dyDescent="0.2">
      <c r="A451" s="21"/>
      <c r="B451" s="825"/>
      <c r="C451" s="827"/>
      <c r="D451" s="828"/>
      <c r="E451" s="828"/>
      <c r="F451" s="346"/>
      <c r="G451" s="198"/>
      <c r="H451" s="25"/>
      <c r="I451" s="25"/>
      <c r="J451" s="25"/>
      <c r="K451" s="25"/>
      <c r="L451" s="25"/>
      <c r="M451" s="25"/>
      <c r="N451" s="25"/>
      <c r="O451" s="25"/>
      <c r="P451" s="254">
        <f t="shared" si="139"/>
        <v>0</v>
      </c>
      <c r="Q451" s="197"/>
      <c r="R451" s="25"/>
      <c r="S451" s="25"/>
      <c r="T451" s="25"/>
      <c r="U451" s="25"/>
      <c r="V451" s="25"/>
      <c r="W451" s="25"/>
      <c r="X451" s="25"/>
      <c r="Y451" s="530">
        <f t="shared" si="140"/>
        <v>0</v>
      </c>
    </row>
    <row r="452" spans="1:25" x14ac:dyDescent="0.2">
      <c r="A452" s="21"/>
      <c r="B452" s="825"/>
      <c r="C452" s="827"/>
      <c r="D452" s="828"/>
      <c r="E452" s="828"/>
      <c r="F452" s="346"/>
      <c r="G452" s="198"/>
      <c r="H452" s="25"/>
      <c r="I452" s="25"/>
      <c r="J452" s="25"/>
      <c r="K452" s="25"/>
      <c r="L452" s="25"/>
      <c r="M452" s="25"/>
      <c r="N452" s="25"/>
      <c r="O452" s="25"/>
      <c r="P452" s="254">
        <f t="shared" si="139"/>
        <v>0</v>
      </c>
      <c r="Q452" s="197"/>
      <c r="R452" s="25"/>
      <c r="S452" s="25"/>
      <c r="T452" s="25"/>
      <c r="U452" s="25"/>
      <c r="V452" s="25"/>
      <c r="W452" s="25"/>
      <c r="X452" s="25"/>
      <c r="Y452" s="530">
        <f t="shared" si="140"/>
        <v>0</v>
      </c>
    </row>
    <row r="453" spans="1:25" x14ac:dyDescent="0.2">
      <c r="A453" s="21"/>
      <c r="B453" s="825"/>
      <c r="C453" s="827"/>
      <c r="D453" s="828"/>
      <c r="E453" s="828"/>
      <c r="F453" s="346"/>
      <c r="G453" s="198"/>
      <c r="H453" s="25"/>
      <c r="I453" s="25"/>
      <c r="J453" s="25"/>
      <c r="K453" s="25"/>
      <c r="L453" s="25"/>
      <c r="M453" s="25"/>
      <c r="N453" s="25"/>
      <c r="O453" s="25"/>
      <c r="P453" s="254">
        <f t="shared" si="139"/>
        <v>0</v>
      </c>
      <c r="Q453" s="197"/>
      <c r="R453" s="25"/>
      <c r="S453" s="25"/>
      <c r="T453" s="25"/>
      <c r="U453" s="25"/>
      <c r="V453" s="25"/>
      <c r="W453" s="25"/>
      <c r="X453" s="25"/>
      <c r="Y453" s="530">
        <f t="shared" si="140"/>
        <v>0</v>
      </c>
    </row>
    <row r="454" spans="1:25" x14ac:dyDescent="0.2">
      <c r="A454" s="21"/>
      <c r="B454" s="825"/>
      <c r="C454" s="829"/>
      <c r="D454" s="830"/>
      <c r="E454" s="830"/>
      <c r="F454" s="346"/>
      <c r="G454" s="198"/>
      <c r="H454" s="25"/>
      <c r="I454" s="25"/>
      <c r="J454" s="25"/>
      <c r="K454" s="25"/>
      <c r="L454" s="25"/>
      <c r="M454" s="25"/>
      <c r="N454" s="25"/>
      <c r="O454" s="25"/>
      <c r="P454" s="254">
        <f t="shared" si="139"/>
        <v>0</v>
      </c>
      <c r="Q454" s="197"/>
      <c r="R454" s="25"/>
      <c r="S454" s="25"/>
      <c r="T454" s="25"/>
      <c r="U454" s="25"/>
      <c r="V454" s="25"/>
      <c r="W454" s="25"/>
      <c r="X454" s="25"/>
      <c r="Y454" s="530">
        <f t="shared" si="140"/>
        <v>0</v>
      </c>
    </row>
    <row r="455" spans="1:25" x14ac:dyDescent="0.2">
      <c r="A455" s="21"/>
      <c r="B455" s="825"/>
      <c r="C455" s="827" t="s">
        <v>436</v>
      </c>
      <c r="D455" s="828"/>
      <c r="E455" s="828"/>
      <c r="F455" s="346"/>
      <c r="G455" s="198"/>
      <c r="H455" s="25"/>
      <c r="I455" s="25"/>
      <c r="J455" s="25"/>
      <c r="K455" s="25"/>
      <c r="L455" s="25"/>
      <c r="M455" s="25"/>
      <c r="N455" s="25"/>
      <c r="O455" s="25"/>
      <c r="P455" s="254">
        <f t="shared" si="139"/>
        <v>0</v>
      </c>
      <c r="Q455" s="197"/>
      <c r="R455" s="25"/>
      <c r="S455" s="25"/>
      <c r="T455" s="25"/>
      <c r="U455" s="25"/>
      <c r="V455" s="25"/>
      <c r="W455" s="25"/>
      <c r="X455" s="25"/>
      <c r="Y455" s="530">
        <f t="shared" si="140"/>
        <v>0</v>
      </c>
    </row>
    <row r="456" spans="1:25" x14ac:dyDescent="0.2">
      <c r="A456" s="21"/>
      <c r="B456" s="825"/>
      <c r="C456" s="827"/>
      <c r="D456" s="828"/>
      <c r="E456" s="828"/>
      <c r="F456" s="346"/>
      <c r="G456" s="198"/>
      <c r="H456" s="25"/>
      <c r="I456" s="25"/>
      <c r="J456" s="25"/>
      <c r="K456" s="25"/>
      <c r="L456" s="25"/>
      <c r="M456" s="25"/>
      <c r="N456" s="25"/>
      <c r="O456" s="25"/>
      <c r="P456" s="254">
        <f t="shared" si="139"/>
        <v>0</v>
      </c>
      <c r="Q456" s="197"/>
      <c r="R456" s="25"/>
      <c r="S456" s="25"/>
      <c r="T456" s="25"/>
      <c r="U456" s="25"/>
      <c r="V456" s="25"/>
      <c r="W456" s="25"/>
      <c r="X456" s="25"/>
      <c r="Y456" s="530">
        <f t="shared" si="140"/>
        <v>0</v>
      </c>
    </row>
    <row r="457" spans="1:25" x14ac:dyDescent="0.2">
      <c r="A457" s="21"/>
      <c r="B457" s="825"/>
      <c r="C457" s="827"/>
      <c r="D457" s="828"/>
      <c r="E457" s="828"/>
      <c r="F457" s="346"/>
      <c r="G457" s="198"/>
      <c r="H457" s="25"/>
      <c r="I457" s="25"/>
      <c r="J457" s="25"/>
      <c r="K457" s="25"/>
      <c r="L457" s="25"/>
      <c r="M457" s="25"/>
      <c r="N457" s="25"/>
      <c r="O457" s="25"/>
      <c r="P457" s="254">
        <f t="shared" si="139"/>
        <v>0</v>
      </c>
      <c r="Q457" s="197"/>
      <c r="R457" s="25"/>
      <c r="S457" s="25"/>
      <c r="T457" s="25"/>
      <c r="U457" s="25"/>
      <c r="V457" s="25"/>
      <c r="W457" s="25"/>
      <c r="X457" s="25"/>
      <c r="Y457" s="530">
        <f t="shared" si="140"/>
        <v>0</v>
      </c>
    </row>
    <row r="458" spans="1:25" x14ac:dyDescent="0.2">
      <c r="A458" s="21"/>
      <c r="B458" s="825"/>
      <c r="C458" s="827"/>
      <c r="D458" s="828"/>
      <c r="E458" s="828"/>
      <c r="F458" s="346"/>
      <c r="G458" s="198"/>
      <c r="H458" s="25"/>
      <c r="I458" s="25"/>
      <c r="J458" s="25"/>
      <c r="K458" s="25"/>
      <c r="L458" s="25"/>
      <c r="M458" s="25"/>
      <c r="N458" s="25"/>
      <c r="O458" s="25"/>
      <c r="P458" s="254">
        <f t="shared" si="139"/>
        <v>0</v>
      </c>
      <c r="Q458" s="197"/>
      <c r="R458" s="25"/>
      <c r="S458" s="25"/>
      <c r="T458" s="25"/>
      <c r="U458" s="25"/>
      <c r="V458" s="25"/>
      <c r="W458" s="25"/>
      <c r="X458" s="25"/>
      <c r="Y458" s="530">
        <f t="shared" si="140"/>
        <v>0</v>
      </c>
    </row>
    <row r="459" spans="1:25" x14ac:dyDescent="0.2">
      <c r="A459" s="21"/>
      <c r="B459" s="826"/>
      <c r="C459" s="827"/>
      <c r="D459" s="828"/>
      <c r="E459" s="828"/>
      <c r="F459" s="346"/>
      <c r="G459" s="198"/>
      <c r="H459" s="25"/>
      <c r="I459" s="25"/>
      <c r="J459" s="25"/>
      <c r="K459" s="25"/>
      <c r="L459" s="25"/>
      <c r="M459" s="25"/>
      <c r="N459" s="25"/>
      <c r="O459" s="25"/>
      <c r="P459" s="254">
        <f t="shared" si="139"/>
        <v>0</v>
      </c>
      <c r="Q459" s="197"/>
      <c r="R459" s="25"/>
      <c r="S459" s="25"/>
      <c r="T459" s="25"/>
      <c r="U459" s="25"/>
      <c r="V459" s="25"/>
      <c r="W459" s="25"/>
      <c r="X459" s="25"/>
      <c r="Y459" s="530">
        <f t="shared" si="140"/>
        <v>0</v>
      </c>
    </row>
    <row r="460" spans="1:25" ht="13.5" thickBot="1" x14ac:dyDescent="0.25">
      <c r="A460" s="21"/>
      <c r="B460" s="822" t="s">
        <v>378</v>
      </c>
      <c r="C460" s="823"/>
      <c r="D460" s="823"/>
      <c r="E460" s="823"/>
      <c r="F460" s="823"/>
      <c r="G460" s="824"/>
      <c r="H460" s="244">
        <f t="shared" ref="H460:P460" si="141">SUM(H440:H459)</f>
        <v>0</v>
      </c>
      <c r="I460" s="244">
        <f t="shared" si="141"/>
        <v>0</v>
      </c>
      <c r="J460" s="244">
        <f t="shared" si="141"/>
        <v>0</v>
      </c>
      <c r="K460" s="244">
        <f t="shared" si="141"/>
        <v>0</v>
      </c>
      <c r="L460" s="244">
        <f t="shared" si="141"/>
        <v>0</v>
      </c>
      <c r="M460" s="244">
        <f t="shared" si="141"/>
        <v>0</v>
      </c>
      <c r="N460" s="244">
        <f t="shared" si="141"/>
        <v>0</v>
      </c>
      <c r="O460" s="244">
        <f t="shared" si="141"/>
        <v>0</v>
      </c>
      <c r="P460" s="256">
        <f t="shared" si="141"/>
        <v>0</v>
      </c>
      <c r="Q460" s="251">
        <f t="shared" ref="Q460:Y460" si="142">SUM(Q440:Q459)</f>
        <v>0</v>
      </c>
      <c r="R460" s="244">
        <f t="shared" si="142"/>
        <v>0</v>
      </c>
      <c r="S460" s="244">
        <f t="shared" si="142"/>
        <v>0</v>
      </c>
      <c r="T460" s="244">
        <f t="shared" si="142"/>
        <v>0</v>
      </c>
      <c r="U460" s="244">
        <f t="shared" si="142"/>
        <v>0</v>
      </c>
      <c r="V460" s="244">
        <f t="shared" si="142"/>
        <v>0</v>
      </c>
      <c r="W460" s="244">
        <f t="shared" si="142"/>
        <v>0</v>
      </c>
      <c r="X460" s="244">
        <f t="shared" si="142"/>
        <v>0</v>
      </c>
      <c r="Y460" s="659">
        <f t="shared" si="142"/>
        <v>0</v>
      </c>
    </row>
    <row r="461" spans="1:25" ht="13.5" thickTop="1" x14ac:dyDescent="0.2">
      <c r="B461" s="825" t="s">
        <v>593</v>
      </c>
      <c r="C461" s="827" t="s">
        <v>385</v>
      </c>
      <c r="D461" s="828"/>
      <c r="E461" s="828"/>
      <c r="F461" s="349"/>
      <c r="G461" s="239"/>
      <c r="H461" s="222"/>
      <c r="I461" s="222"/>
      <c r="J461" s="222"/>
      <c r="K461" s="222"/>
      <c r="L461" s="222"/>
      <c r="M461" s="222"/>
      <c r="N461" s="222"/>
      <c r="O461" s="222"/>
      <c r="P461" s="253">
        <f t="shared" ref="P461:P470" si="143">SUM(H461:O461)</f>
        <v>0</v>
      </c>
      <c r="Q461" s="242"/>
      <c r="R461" s="222"/>
      <c r="S461" s="222"/>
      <c r="T461" s="222"/>
      <c r="U461" s="222"/>
      <c r="V461" s="222"/>
      <c r="W461" s="222"/>
      <c r="X461" s="222"/>
      <c r="Y461" s="656">
        <f t="shared" ref="Y461:Y470" si="144">SUM(Q461:X461)</f>
        <v>0</v>
      </c>
    </row>
    <row r="462" spans="1:25" x14ac:dyDescent="0.2">
      <c r="B462" s="825"/>
      <c r="C462" s="827"/>
      <c r="D462" s="828"/>
      <c r="E462" s="828"/>
      <c r="F462" s="346"/>
      <c r="G462" s="198"/>
      <c r="H462" s="93"/>
      <c r="I462" s="93"/>
      <c r="J462" s="93"/>
      <c r="K462" s="93"/>
      <c r="L462" s="93"/>
      <c r="M462" s="93"/>
      <c r="N462" s="93"/>
      <c r="O462" s="93"/>
      <c r="P462" s="254">
        <f t="shared" si="143"/>
        <v>0</v>
      </c>
      <c r="Q462" s="176"/>
      <c r="R462" s="93"/>
      <c r="S462" s="93"/>
      <c r="T462" s="93"/>
      <c r="U462" s="93"/>
      <c r="V462" s="93"/>
      <c r="W462" s="93"/>
      <c r="X462" s="93"/>
      <c r="Y462" s="530">
        <f t="shared" si="144"/>
        <v>0</v>
      </c>
    </row>
    <row r="463" spans="1:25" x14ac:dyDescent="0.2">
      <c r="B463" s="825"/>
      <c r="C463" s="827"/>
      <c r="D463" s="828"/>
      <c r="E463" s="828"/>
      <c r="F463" s="346"/>
      <c r="G463" s="198"/>
      <c r="H463" s="93"/>
      <c r="I463" s="93"/>
      <c r="J463" s="93"/>
      <c r="K463" s="93"/>
      <c r="L463" s="93"/>
      <c r="M463" s="93"/>
      <c r="N463" s="93"/>
      <c r="O463" s="93"/>
      <c r="P463" s="254">
        <f t="shared" si="143"/>
        <v>0</v>
      </c>
      <c r="Q463" s="176"/>
      <c r="R463" s="93"/>
      <c r="S463" s="93"/>
      <c r="T463" s="93"/>
      <c r="U463" s="93"/>
      <c r="V463" s="93"/>
      <c r="W463" s="93"/>
      <c r="X463" s="93"/>
      <c r="Y463" s="530">
        <f t="shared" si="144"/>
        <v>0</v>
      </c>
    </row>
    <row r="464" spans="1:25" x14ac:dyDescent="0.2">
      <c r="B464" s="825"/>
      <c r="C464" s="827"/>
      <c r="D464" s="828"/>
      <c r="E464" s="828"/>
      <c r="F464" s="346"/>
      <c r="G464" s="198"/>
      <c r="H464" s="93"/>
      <c r="I464" s="93"/>
      <c r="J464" s="93"/>
      <c r="K464" s="93"/>
      <c r="L464" s="93"/>
      <c r="M464" s="93"/>
      <c r="N464" s="93"/>
      <c r="O464" s="93"/>
      <c r="P464" s="254">
        <f t="shared" si="143"/>
        <v>0</v>
      </c>
      <c r="Q464" s="176"/>
      <c r="R464" s="93"/>
      <c r="S464" s="93"/>
      <c r="T464" s="93"/>
      <c r="U464" s="93"/>
      <c r="V464" s="93"/>
      <c r="W464" s="93"/>
      <c r="X464" s="93"/>
      <c r="Y464" s="530">
        <f t="shared" si="144"/>
        <v>0</v>
      </c>
    </row>
    <row r="465" spans="2:25" x14ac:dyDescent="0.2">
      <c r="B465" s="825"/>
      <c r="C465" s="827"/>
      <c r="D465" s="828"/>
      <c r="E465" s="828"/>
      <c r="F465" s="346"/>
      <c r="G465" s="198"/>
      <c r="H465" s="93"/>
      <c r="I465" s="93"/>
      <c r="J465" s="93"/>
      <c r="K465" s="93"/>
      <c r="L465" s="93"/>
      <c r="M465" s="93"/>
      <c r="N465" s="93"/>
      <c r="O465" s="93"/>
      <c r="P465" s="254">
        <f t="shared" si="143"/>
        <v>0</v>
      </c>
      <c r="Q465" s="176"/>
      <c r="R465" s="93"/>
      <c r="S465" s="93"/>
      <c r="T465" s="93"/>
      <c r="U465" s="93"/>
      <c r="V465" s="93"/>
      <c r="W465" s="93"/>
      <c r="X465" s="93"/>
      <c r="Y465" s="530">
        <f t="shared" si="144"/>
        <v>0</v>
      </c>
    </row>
    <row r="466" spans="2:25" x14ac:dyDescent="0.2">
      <c r="B466" s="825"/>
      <c r="C466" s="831" t="s">
        <v>386</v>
      </c>
      <c r="D466" s="832"/>
      <c r="E466" s="832"/>
      <c r="F466" s="346"/>
      <c r="G466" s="198"/>
      <c r="H466" s="93"/>
      <c r="I466" s="93"/>
      <c r="J466" s="93"/>
      <c r="K466" s="93"/>
      <c r="L466" s="93"/>
      <c r="M466" s="93"/>
      <c r="N466" s="93"/>
      <c r="O466" s="93"/>
      <c r="P466" s="254">
        <f t="shared" si="143"/>
        <v>0</v>
      </c>
      <c r="Q466" s="176"/>
      <c r="R466" s="93"/>
      <c r="S466" s="93"/>
      <c r="T466" s="93"/>
      <c r="U466" s="93"/>
      <c r="V466" s="93"/>
      <c r="W466" s="93"/>
      <c r="X466" s="93"/>
      <c r="Y466" s="530">
        <f t="shared" si="144"/>
        <v>0</v>
      </c>
    </row>
    <row r="467" spans="2:25" x14ac:dyDescent="0.2">
      <c r="B467" s="825"/>
      <c r="C467" s="827"/>
      <c r="D467" s="828"/>
      <c r="E467" s="828"/>
      <c r="F467" s="346"/>
      <c r="G467" s="198"/>
      <c r="H467" s="93"/>
      <c r="I467" s="93"/>
      <c r="J467" s="93"/>
      <c r="K467" s="93"/>
      <c r="L467" s="93"/>
      <c r="M467" s="93"/>
      <c r="N467" s="93"/>
      <c r="O467" s="93"/>
      <c r="P467" s="254">
        <f t="shared" si="143"/>
        <v>0</v>
      </c>
      <c r="Q467" s="176"/>
      <c r="R467" s="93"/>
      <c r="S467" s="93"/>
      <c r="T467" s="93"/>
      <c r="U467" s="93"/>
      <c r="V467" s="93"/>
      <c r="W467" s="93"/>
      <c r="X467" s="93"/>
      <c r="Y467" s="530">
        <f t="shared" si="144"/>
        <v>0</v>
      </c>
    </row>
    <row r="468" spans="2:25" x14ac:dyDescent="0.2">
      <c r="B468" s="825"/>
      <c r="C468" s="827"/>
      <c r="D468" s="828"/>
      <c r="E468" s="828"/>
      <c r="F468" s="346"/>
      <c r="G468" s="198"/>
      <c r="H468" s="93"/>
      <c r="I468" s="93"/>
      <c r="J468" s="93"/>
      <c r="K468" s="93"/>
      <c r="L468" s="93"/>
      <c r="M468" s="93"/>
      <c r="N468" s="93"/>
      <c r="O468" s="93"/>
      <c r="P468" s="254">
        <f t="shared" si="143"/>
        <v>0</v>
      </c>
      <c r="Q468" s="176"/>
      <c r="R468" s="93"/>
      <c r="S468" s="93"/>
      <c r="T468" s="93"/>
      <c r="U468" s="93"/>
      <c r="V468" s="93"/>
      <c r="W468" s="93"/>
      <c r="X468" s="93"/>
      <c r="Y468" s="530">
        <f t="shared" si="144"/>
        <v>0</v>
      </c>
    </row>
    <row r="469" spans="2:25" x14ac:dyDescent="0.2">
      <c r="B469" s="825"/>
      <c r="C469" s="827"/>
      <c r="D469" s="828"/>
      <c r="E469" s="828"/>
      <c r="F469" s="346"/>
      <c r="G469" s="198"/>
      <c r="H469" s="93"/>
      <c r="I469" s="93"/>
      <c r="J469" s="93"/>
      <c r="K469" s="93"/>
      <c r="L469" s="93"/>
      <c r="M469" s="93"/>
      <c r="N469" s="93"/>
      <c r="O469" s="93"/>
      <c r="P469" s="254">
        <f t="shared" si="143"/>
        <v>0</v>
      </c>
      <c r="Q469" s="176"/>
      <c r="R469" s="93"/>
      <c r="S469" s="93"/>
      <c r="T469" s="93"/>
      <c r="U469" s="93"/>
      <c r="V469" s="93"/>
      <c r="W469" s="93"/>
      <c r="X469" s="93"/>
      <c r="Y469" s="530">
        <f t="shared" si="144"/>
        <v>0</v>
      </c>
    </row>
    <row r="470" spans="2:25" x14ac:dyDescent="0.2">
      <c r="B470" s="826"/>
      <c r="C470" s="829"/>
      <c r="D470" s="830"/>
      <c r="E470" s="830"/>
      <c r="F470" s="346"/>
      <c r="G470" s="198"/>
      <c r="H470" s="93"/>
      <c r="I470" s="93"/>
      <c r="J470" s="93"/>
      <c r="K470" s="93"/>
      <c r="L470" s="93"/>
      <c r="M470" s="93"/>
      <c r="N470" s="93"/>
      <c r="O470" s="93"/>
      <c r="P470" s="254">
        <f t="shared" si="143"/>
        <v>0</v>
      </c>
      <c r="Q470" s="176"/>
      <c r="R470" s="93"/>
      <c r="S470" s="93"/>
      <c r="T470" s="93"/>
      <c r="U470" s="93"/>
      <c r="V470" s="93"/>
      <c r="W470" s="93"/>
      <c r="X470" s="93"/>
      <c r="Y470" s="530">
        <f t="shared" si="144"/>
        <v>0</v>
      </c>
    </row>
    <row r="471" spans="2:25" x14ac:dyDescent="0.2">
      <c r="B471" s="819" t="s">
        <v>378</v>
      </c>
      <c r="C471" s="820"/>
      <c r="D471" s="820"/>
      <c r="E471" s="820"/>
      <c r="F471" s="820"/>
      <c r="G471" s="821"/>
      <c r="H471" s="245">
        <f t="shared" ref="H471:P471" si="145">SUM(H461:H470)</f>
        <v>0</v>
      </c>
      <c r="I471" s="245">
        <f t="shared" si="145"/>
        <v>0</v>
      </c>
      <c r="J471" s="245">
        <f t="shared" si="145"/>
        <v>0</v>
      </c>
      <c r="K471" s="245">
        <f t="shared" si="145"/>
        <v>0</v>
      </c>
      <c r="L471" s="245">
        <f t="shared" si="145"/>
        <v>0</v>
      </c>
      <c r="M471" s="245">
        <f t="shared" si="145"/>
        <v>0</v>
      </c>
      <c r="N471" s="245">
        <f t="shared" si="145"/>
        <v>0</v>
      </c>
      <c r="O471" s="245">
        <f t="shared" si="145"/>
        <v>0</v>
      </c>
      <c r="P471" s="255">
        <f t="shared" si="145"/>
        <v>0</v>
      </c>
      <c r="Q471" s="250">
        <f t="shared" ref="Q471:Y471" si="146">SUM(Q461:Q470)</f>
        <v>0</v>
      </c>
      <c r="R471" s="245">
        <f t="shared" si="146"/>
        <v>0</v>
      </c>
      <c r="S471" s="245">
        <f t="shared" si="146"/>
        <v>0</v>
      </c>
      <c r="T471" s="245">
        <f t="shared" si="146"/>
        <v>0</v>
      </c>
      <c r="U471" s="245">
        <f t="shared" si="146"/>
        <v>0</v>
      </c>
      <c r="V471" s="245">
        <f t="shared" si="146"/>
        <v>0</v>
      </c>
      <c r="W471" s="245">
        <f t="shared" si="146"/>
        <v>0</v>
      </c>
      <c r="X471" s="245">
        <f t="shared" si="146"/>
        <v>0</v>
      </c>
      <c r="Y471" s="657">
        <f t="shared" si="146"/>
        <v>0</v>
      </c>
    </row>
    <row r="472" spans="2:25" x14ac:dyDescent="0.2">
      <c r="B472" s="825" t="s">
        <v>597</v>
      </c>
      <c r="C472" s="827" t="s">
        <v>353</v>
      </c>
      <c r="D472" s="828"/>
      <c r="E472" s="828"/>
      <c r="F472" s="347"/>
      <c r="G472" s="239"/>
      <c r="H472" s="222"/>
      <c r="I472" s="222"/>
      <c r="J472" s="222"/>
      <c r="K472" s="222"/>
      <c r="L472" s="222"/>
      <c r="M472" s="222"/>
      <c r="N472" s="222"/>
      <c r="O472" s="222"/>
      <c r="P472" s="253">
        <f t="shared" ref="P472:P481" si="147">SUM(H472:O472)</f>
        <v>0</v>
      </c>
      <c r="Q472" s="242"/>
      <c r="R472" s="222"/>
      <c r="S472" s="222"/>
      <c r="T472" s="222"/>
      <c r="U472" s="222"/>
      <c r="V472" s="222"/>
      <c r="W472" s="222"/>
      <c r="X472" s="222"/>
      <c r="Y472" s="656">
        <f t="shared" ref="Y472:Y481" si="148">SUM(Q472:X472)</f>
        <v>0</v>
      </c>
    </row>
    <row r="473" spans="2:25" x14ac:dyDescent="0.2">
      <c r="B473" s="825"/>
      <c r="C473" s="827"/>
      <c r="D473" s="828"/>
      <c r="E473" s="828"/>
      <c r="F473" s="346"/>
      <c r="G473" s="198"/>
      <c r="H473" s="93"/>
      <c r="I473" s="93"/>
      <c r="J473" s="93"/>
      <c r="K473" s="93"/>
      <c r="L473" s="93"/>
      <c r="M473" s="93"/>
      <c r="N473" s="93"/>
      <c r="O473" s="93"/>
      <c r="P473" s="254">
        <f t="shared" si="147"/>
        <v>0</v>
      </c>
      <c r="Q473" s="176"/>
      <c r="R473" s="93"/>
      <c r="S473" s="93"/>
      <c r="T473" s="93"/>
      <c r="U473" s="93"/>
      <c r="V473" s="93"/>
      <c r="W473" s="93"/>
      <c r="X473" s="93"/>
      <c r="Y473" s="530">
        <f t="shared" si="148"/>
        <v>0</v>
      </c>
    </row>
    <row r="474" spans="2:25" x14ac:dyDescent="0.2">
      <c r="B474" s="825"/>
      <c r="C474" s="827"/>
      <c r="D474" s="828"/>
      <c r="E474" s="828"/>
      <c r="F474" s="346"/>
      <c r="G474" s="198"/>
      <c r="H474" s="93"/>
      <c r="I474" s="93"/>
      <c r="J474" s="93"/>
      <c r="K474" s="93"/>
      <c r="L474" s="93"/>
      <c r="M474" s="93"/>
      <c r="N474" s="93"/>
      <c r="O474" s="93"/>
      <c r="P474" s="254">
        <f t="shared" si="147"/>
        <v>0</v>
      </c>
      <c r="Q474" s="176"/>
      <c r="R474" s="93"/>
      <c r="S474" s="93"/>
      <c r="T474" s="93"/>
      <c r="U474" s="93"/>
      <c r="V474" s="93"/>
      <c r="W474" s="93"/>
      <c r="X474" s="93"/>
      <c r="Y474" s="530">
        <f t="shared" si="148"/>
        <v>0</v>
      </c>
    </row>
    <row r="475" spans="2:25" x14ac:dyDescent="0.2">
      <c r="B475" s="825"/>
      <c r="C475" s="827"/>
      <c r="D475" s="828"/>
      <c r="E475" s="828"/>
      <c r="F475" s="346"/>
      <c r="G475" s="198"/>
      <c r="H475" s="93"/>
      <c r="I475" s="93"/>
      <c r="J475" s="93"/>
      <c r="K475" s="93"/>
      <c r="L475" s="93"/>
      <c r="M475" s="93"/>
      <c r="N475" s="93"/>
      <c r="O475" s="93"/>
      <c r="P475" s="254">
        <f t="shared" si="147"/>
        <v>0</v>
      </c>
      <c r="Q475" s="176"/>
      <c r="R475" s="93"/>
      <c r="S475" s="93"/>
      <c r="T475" s="93"/>
      <c r="U475" s="93"/>
      <c r="V475" s="93"/>
      <c r="W475" s="93"/>
      <c r="X475" s="93"/>
      <c r="Y475" s="530">
        <f t="shared" si="148"/>
        <v>0</v>
      </c>
    </row>
    <row r="476" spans="2:25" x14ac:dyDescent="0.2">
      <c r="B476" s="825"/>
      <c r="C476" s="827"/>
      <c r="D476" s="828"/>
      <c r="E476" s="828"/>
      <c r="F476" s="346"/>
      <c r="G476" s="198"/>
      <c r="H476" s="93"/>
      <c r="I476" s="93"/>
      <c r="J476" s="93"/>
      <c r="K476" s="93"/>
      <c r="L476" s="93"/>
      <c r="M476" s="93"/>
      <c r="N476" s="93"/>
      <c r="O476" s="93"/>
      <c r="P476" s="254">
        <f t="shared" si="147"/>
        <v>0</v>
      </c>
      <c r="Q476" s="176"/>
      <c r="R476" s="93"/>
      <c r="S476" s="93"/>
      <c r="T476" s="93"/>
      <c r="U476" s="93"/>
      <c r="V476" s="93"/>
      <c r="W476" s="93"/>
      <c r="X476" s="93"/>
      <c r="Y476" s="530">
        <f t="shared" si="148"/>
        <v>0</v>
      </c>
    </row>
    <row r="477" spans="2:25" x14ac:dyDescent="0.2">
      <c r="B477" s="825"/>
      <c r="C477" s="827"/>
      <c r="D477" s="828"/>
      <c r="E477" s="828"/>
      <c r="F477" s="346"/>
      <c r="G477" s="198"/>
      <c r="H477" s="93"/>
      <c r="I477" s="93"/>
      <c r="J477" s="93"/>
      <c r="K477" s="93"/>
      <c r="L477" s="93"/>
      <c r="M477" s="93"/>
      <c r="N477" s="93"/>
      <c r="O477" s="93"/>
      <c r="P477" s="254">
        <f t="shared" si="147"/>
        <v>0</v>
      </c>
      <c r="Q477" s="176"/>
      <c r="R477" s="93"/>
      <c r="S477" s="93"/>
      <c r="T477" s="93"/>
      <c r="U477" s="93"/>
      <c r="V477" s="93"/>
      <c r="W477" s="93"/>
      <c r="X477" s="93"/>
      <c r="Y477" s="530">
        <f t="shared" si="148"/>
        <v>0</v>
      </c>
    </row>
    <row r="478" spans="2:25" x14ac:dyDescent="0.2">
      <c r="B478" s="825"/>
      <c r="C478" s="827"/>
      <c r="D478" s="828"/>
      <c r="E478" s="828"/>
      <c r="F478" s="346"/>
      <c r="G478" s="198"/>
      <c r="H478" s="93"/>
      <c r="I478" s="93"/>
      <c r="J478" s="93"/>
      <c r="K478" s="93"/>
      <c r="L478" s="93"/>
      <c r="M478" s="93"/>
      <c r="N478" s="93"/>
      <c r="O478" s="93"/>
      <c r="P478" s="254">
        <f t="shared" si="147"/>
        <v>0</v>
      </c>
      <c r="Q478" s="176"/>
      <c r="R478" s="93"/>
      <c r="S478" s="93"/>
      <c r="T478" s="93"/>
      <c r="U478" s="93"/>
      <c r="V478" s="93"/>
      <c r="W478" s="93"/>
      <c r="X478" s="93"/>
      <c r="Y478" s="530">
        <f t="shared" si="148"/>
        <v>0</v>
      </c>
    </row>
    <row r="479" spans="2:25" x14ac:dyDescent="0.2">
      <c r="B479" s="825"/>
      <c r="C479" s="827"/>
      <c r="D479" s="828"/>
      <c r="E479" s="828"/>
      <c r="F479" s="346"/>
      <c r="G479" s="198"/>
      <c r="H479" s="93"/>
      <c r="I479" s="93"/>
      <c r="J479" s="93"/>
      <c r="K479" s="93"/>
      <c r="L479" s="93"/>
      <c r="M479" s="93"/>
      <c r="N479" s="93"/>
      <c r="O479" s="93"/>
      <c r="P479" s="254">
        <f t="shared" si="147"/>
        <v>0</v>
      </c>
      <c r="Q479" s="176"/>
      <c r="R479" s="93"/>
      <c r="S479" s="93"/>
      <c r="T479" s="93"/>
      <c r="U479" s="93"/>
      <c r="V479" s="93"/>
      <c r="W479" s="93"/>
      <c r="X479" s="93"/>
      <c r="Y479" s="530">
        <f t="shared" si="148"/>
        <v>0</v>
      </c>
    </row>
    <row r="480" spans="2:25" x14ac:dyDescent="0.2">
      <c r="B480" s="825"/>
      <c r="C480" s="827"/>
      <c r="D480" s="828"/>
      <c r="E480" s="828"/>
      <c r="F480" s="346"/>
      <c r="G480" s="198"/>
      <c r="H480" s="93"/>
      <c r="I480" s="93"/>
      <c r="J480" s="93"/>
      <c r="K480" s="93"/>
      <c r="L480" s="93"/>
      <c r="M480" s="93"/>
      <c r="N480" s="93"/>
      <c r="O480" s="93"/>
      <c r="P480" s="254">
        <f t="shared" si="147"/>
        <v>0</v>
      </c>
      <c r="Q480" s="176"/>
      <c r="R480" s="93"/>
      <c r="S480" s="93"/>
      <c r="T480" s="93"/>
      <c r="U480" s="93"/>
      <c r="V480" s="93"/>
      <c r="W480" s="93"/>
      <c r="X480" s="93"/>
      <c r="Y480" s="530">
        <f t="shared" si="148"/>
        <v>0</v>
      </c>
    </row>
    <row r="481" spans="2:25" x14ac:dyDescent="0.2">
      <c r="B481" s="826"/>
      <c r="C481" s="829"/>
      <c r="D481" s="830"/>
      <c r="E481" s="830"/>
      <c r="F481" s="346"/>
      <c r="G481" s="198"/>
      <c r="H481" s="93"/>
      <c r="I481" s="93"/>
      <c r="J481" s="93"/>
      <c r="K481" s="93"/>
      <c r="L481" s="93"/>
      <c r="M481" s="93"/>
      <c r="N481" s="93"/>
      <c r="O481" s="93"/>
      <c r="P481" s="254">
        <f t="shared" si="147"/>
        <v>0</v>
      </c>
      <c r="Q481" s="176"/>
      <c r="R481" s="93"/>
      <c r="S481" s="93"/>
      <c r="T481" s="93"/>
      <c r="U481" s="93"/>
      <c r="V481" s="93"/>
      <c r="W481" s="93"/>
      <c r="X481" s="93"/>
      <c r="Y481" s="530">
        <f t="shared" si="148"/>
        <v>0</v>
      </c>
    </row>
    <row r="482" spans="2:25" ht="13.5" thickBot="1" x14ac:dyDescent="0.25">
      <c r="B482" s="822" t="s">
        <v>378</v>
      </c>
      <c r="C482" s="823"/>
      <c r="D482" s="823"/>
      <c r="E482" s="823"/>
      <c r="F482" s="823"/>
      <c r="G482" s="824"/>
      <c r="H482" s="244">
        <f t="shared" ref="H482:P482" si="149">SUM(H472:H481)</f>
        <v>0</v>
      </c>
      <c r="I482" s="244">
        <f t="shared" si="149"/>
        <v>0</v>
      </c>
      <c r="J482" s="244">
        <f t="shared" si="149"/>
        <v>0</v>
      </c>
      <c r="K482" s="244">
        <f t="shared" si="149"/>
        <v>0</v>
      </c>
      <c r="L482" s="244">
        <f t="shared" si="149"/>
        <v>0</v>
      </c>
      <c r="M482" s="244">
        <f t="shared" si="149"/>
        <v>0</v>
      </c>
      <c r="N482" s="244">
        <f t="shared" si="149"/>
        <v>0</v>
      </c>
      <c r="O482" s="244">
        <f t="shared" si="149"/>
        <v>0</v>
      </c>
      <c r="P482" s="256">
        <f t="shared" si="149"/>
        <v>0</v>
      </c>
      <c r="Q482" s="251">
        <f t="shared" ref="Q482:Y482" si="150">SUM(Q472:Q481)</f>
        <v>0</v>
      </c>
      <c r="R482" s="244">
        <f t="shared" si="150"/>
        <v>0</v>
      </c>
      <c r="S482" s="244">
        <f t="shared" si="150"/>
        <v>0</v>
      </c>
      <c r="T482" s="244">
        <f t="shared" si="150"/>
        <v>0</v>
      </c>
      <c r="U482" s="244">
        <f t="shared" si="150"/>
        <v>0</v>
      </c>
      <c r="V482" s="244">
        <f t="shared" si="150"/>
        <v>0</v>
      </c>
      <c r="W482" s="244">
        <f t="shared" si="150"/>
        <v>0</v>
      </c>
      <c r="X482" s="244">
        <f t="shared" si="150"/>
        <v>0</v>
      </c>
      <c r="Y482" s="659">
        <f t="shared" si="150"/>
        <v>0</v>
      </c>
    </row>
    <row r="483" spans="2:25" ht="13.5" thickTop="1" x14ac:dyDescent="0.2">
      <c r="B483" s="825" t="s">
        <v>601</v>
      </c>
      <c r="C483" s="827" t="s">
        <v>399</v>
      </c>
      <c r="D483" s="828"/>
      <c r="E483" s="828"/>
      <c r="F483" s="349"/>
      <c r="G483" s="239"/>
      <c r="H483" s="240"/>
      <c r="I483" s="240"/>
      <c r="J483" s="240"/>
      <c r="K483" s="240"/>
      <c r="L483" s="240"/>
      <c r="M483" s="240"/>
      <c r="N483" s="240"/>
      <c r="O483" s="240"/>
      <c r="P483" s="253">
        <f t="shared" ref="P483:P492" si="151">SUM(H483:O483)</f>
        <v>0</v>
      </c>
      <c r="Q483" s="249"/>
      <c r="R483" s="240"/>
      <c r="S483" s="240"/>
      <c r="T483" s="240"/>
      <c r="U483" s="240"/>
      <c r="V483" s="240"/>
      <c r="W483" s="240"/>
      <c r="X483" s="240"/>
      <c r="Y483" s="656">
        <f t="shared" ref="Y483:Y492" si="152">SUM(Q483:X483)</f>
        <v>0</v>
      </c>
    </row>
    <row r="484" spans="2:25" x14ac:dyDescent="0.2">
      <c r="B484" s="825"/>
      <c r="C484" s="827"/>
      <c r="D484" s="828"/>
      <c r="E484" s="828"/>
      <c r="F484" s="346"/>
      <c r="G484" s="198"/>
      <c r="H484" s="25"/>
      <c r="I484" s="25"/>
      <c r="J484" s="25"/>
      <c r="K484" s="25"/>
      <c r="L484" s="25"/>
      <c r="M484" s="25"/>
      <c r="N484" s="25"/>
      <c r="O484" s="25"/>
      <c r="P484" s="254">
        <f t="shared" si="151"/>
        <v>0</v>
      </c>
      <c r="Q484" s="197"/>
      <c r="R484" s="25"/>
      <c r="S484" s="25"/>
      <c r="T484" s="25"/>
      <c r="U484" s="25"/>
      <c r="V484" s="25"/>
      <c r="W484" s="25"/>
      <c r="X484" s="25"/>
      <c r="Y484" s="530">
        <f t="shared" si="152"/>
        <v>0</v>
      </c>
    </row>
    <row r="485" spans="2:25" x14ac:dyDescent="0.2">
      <c r="B485" s="825"/>
      <c r="C485" s="827"/>
      <c r="D485" s="828"/>
      <c r="E485" s="828"/>
      <c r="F485" s="346"/>
      <c r="G485" s="198"/>
      <c r="H485" s="25"/>
      <c r="I485" s="25"/>
      <c r="J485" s="25"/>
      <c r="K485" s="25"/>
      <c r="L485" s="25"/>
      <c r="M485" s="25"/>
      <c r="N485" s="25"/>
      <c r="O485" s="25"/>
      <c r="P485" s="254">
        <f t="shared" si="151"/>
        <v>0</v>
      </c>
      <c r="Q485" s="197"/>
      <c r="R485" s="25"/>
      <c r="S485" s="25"/>
      <c r="T485" s="25"/>
      <c r="U485" s="25"/>
      <c r="V485" s="25"/>
      <c r="W485" s="25"/>
      <c r="X485" s="25"/>
      <c r="Y485" s="530">
        <f t="shared" si="152"/>
        <v>0</v>
      </c>
    </row>
    <row r="486" spans="2:25" x14ac:dyDescent="0.2">
      <c r="B486" s="825"/>
      <c r="C486" s="827"/>
      <c r="D486" s="828"/>
      <c r="E486" s="828"/>
      <c r="F486" s="346"/>
      <c r="G486" s="198"/>
      <c r="H486" s="25"/>
      <c r="I486" s="25"/>
      <c r="J486" s="25"/>
      <c r="K486" s="25"/>
      <c r="L486" s="25"/>
      <c r="M486" s="25"/>
      <c r="N486" s="25"/>
      <c r="O486" s="25"/>
      <c r="P486" s="254">
        <f t="shared" si="151"/>
        <v>0</v>
      </c>
      <c r="Q486" s="197"/>
      <c r="R486" s="25"/>
      <c r="S486" s="25"/>
      <c r="T486" s="25"/>
      <c r="U486" s="25"/>
      <c r="V486" s="25"/>
      <c r="W486" s="25"/>
      <c r="X486" s="25"/>
      <c r="Y486" s="530">
        <f t="shared" si="152"/>
        <v>0</v>
      </c>
    </row>
    <row r="487" spans="2:25" x14ac:dyDescent="0.2">
      <c r="B487" s="825"/>
      <c r="C487" s="827"/>
      <c r="D487" s="828"/>
      <c r="E487" s="828"/>
      <c r="F487" s="346"/>
      <c r="G487" s="198"/>
      <c r="H487" s="25"/>
      <c r="I487" s="25"/>
      <c r="J487" s="25"/>
      <c r="K487" s="25"/>
      <c r="L487" s="25"/>
      <c r="M487" s="25"/>
      <c r="N487" s="25"/>
      <c r="O487" s="25"/>
      <c r="P487" s="254">
        <f t="shared" si="151"/>
        <v>0</v>
      </c>
      <c r="Q487" s="197"/>
      <c r="R487" s="25"/>
      <c r="S487" s="25"/>
      <c r="T487" s="25"/>
      <c r="U487" s="25"/>
      <c r="V487" s="25"/>
      <c r="W487" s="25"/>
      <c r="X487" s="25"/>
      <c r="Y487" s="530">
        <f t="shared" si="152"/>
        <v>0</v>
      </c>
    </row>
    <row r="488" spans="2:25" x14ac:dyDescent="0.2">
      <c r="B488" s="825"/>
      <c r="C488" s="831" t="s">
        <v>400</v>
      </c>
      <c r="D488" s="832"/>
      <c r="E488" s="832"/>
      <c r="F488" s="346"/>
      <c r="G488" s="198"/>
      <c r="H488" s="25"/>
      <c r="I488" s="25"/>
      <c r="J488" s="25"/>
      <c r="K488" s="25"/>
      <c r="L488" s="25"/>
      <c r="M488" s="25"/>
      <c r="N488" s="25"/>
      <c r="O488" s="25"/>
      <c r="P488" s="254">
        <f t="shared" si="151"/>
        <v>0</v>
      </c>
      <c r="Q488" s="197"/>
      <c r="R488" s="25"/>
      <c r="S488" s="25"/>
      <c r="T488" s="25"/>
      <c r="U488" s="25"/>
      <c r="V488" s="25"/>
      <c r="W488" s="25"/>
      <c r="X488" s="25"/>
      <c r="Y488" s="530">
        <f t="shared" si="152"/>
        <v>0</v>
      </c>
    </row>
    <row r="489" spans="2:25" x14ac:dyDescent="0.2">
      <c r="B489" s="825"/>
      <c r="C489" s="827"/>
      <c r="D489" s="828"/>
      <c r="E489" s="828"/>
      <c r="F489" s="346"/>
      <c r="G489" s="198"/>
      <c r="H489" s="25"/>
      <c r="I489" s="25"/>
      <c r="J489" s="25"/>
      <c r="K489" s="25"/>
      <c r="L489" s="25"/>
      <c r="M489" s="25"/>
      <c r="N489" s="25"/>
      <c r="O489" s="25"/>
      <c r="P489" s="254">
        <f t="shared" si="151"/>
        <v>0</v>
      </c>
      <c r="Q489" s="197"/>
      <c r="R489" s="25"/>
      <c r="S489" s="25"/>
      <c r="T489" s="25"/>
      <c r="U489" s="25"/>
      <c r="V489" s="25"/>
      <c r="W489" s="25"/>
      <c r="X489" s="25"/>
      <c r="Y489" s="530">
        <f t="shared" si="152"/>
        <v>0</v>
      </c>
    </row>
    <row r="490" spans="2:25" x14ac:dyDescent="0.2">
      <c r="B490" s="825"/>
      <c r="C490" s="827"/>
      <c r="D490" s="828"/>
      <c r="E490" s="828"/>
      <c r="F490" s="346"/>
      <c r="G490" s="198"/>
      <c r="H490" s="25"/>
      <c r="I490" s="25"/>
      <c r="J490" s="25"/>
      <c r="K490" s="25"/>
      <c r="L490" s="25"/>
      <c r="M490" s="25"/>
      <c r="N490" s="25"/>
      <c r="O490" s="25"/>
      <c r="P490" s="254">
        <f t="shared" si="151"/>
        <v>0</v>
      </c>
      <c r="Q490" s="197"/>
      <c r="R490" s="25"/>
      <c r="S490" s="25"/>
      <c r="T490" s="25"/>
      <c r="U490" s="25"/>
      <c r="V490" s="25"/>
      <c r="W490" s="25"/>
      <c r="X490" s="25"/>
      <c r="Y490" s="530">
        <f t="shared" si="152"/>
        <v>0</v>
      </c>
    </row>
    <row r="491" spans="2:25" x14ac:dyDescent="0.2">
      <c r="B491" s="825"/>
      <c r="C491" s="827"/>
      <c r="D491" s="828"/>
      <c r="E491" s="828"/>
      <c r="F491" s="346"/>
      <c r="G491" s="198"/>
      <c r="H491" s="25"/>
      <c r="I491" s="25"/>
      <c r="J491" s="25"/>
      <c r="K491" s="25"/>
      <c r="L491" s="25"/>
      <c r="M491" s="25"/>
      <c r="N491" s="25"/>
      <c r="O491" s="25"/>
      <c r="P491" s="254">
        <f t="shared" si="151"/>
        <v>0</v>
      </c>
      <c r="Q491" s="197"/>
      <c r="R491" s="25"/>
      <c r="S491" s="25"/>
      <c r="T491" s="25"/>
      <c r="U491" s="25"/>
      <c r="V491" s="25"/>
      <c r="W491" s="25"/>
      <c r="X491" s="25"/>
      <c r="Y491" s="530">
        <f t="shared" si="152"/>
        <v>0</v>
      </c>
    </row>
    <row r="492" spans="2:25" x14ac:dyDescent="0.2">
      <c r="B492" s="826"/>
      <c r="C492" s="829"/>
      <c r="D492" s="830"/>
      <c r="E492" s="830"/>
      <c r="F492" s="346"/>
      <c r="G492" s="198"/>
      <c r="H492" s="25"/>
      <c r="I492" s="25"/>
      <c r="J492" s="25"/>
      <c r="K492" s="25"/>
      <c r="L492" s="25"/>
      <c r="M492" s="25"/>
      <c r="N492" s="25"/>
      <c r="O492" s="25"/>
      <c r="P492" s="254">
        <f t="shared" si="151"/>
        <v>0</v>
      </c>
      <c r="Q492" s="197"/>
      <c r="R492" s="25"/>
      <c r="S492" s="25"/>
      <c r="T492" s="25"/>
      <c r="U492" s="25"/>
      <c r="V492" s="25"/>
      <c r="W492" s="25"/>
      <c r="X492" s="25"/>
      <c r="Y492" s="530">
        <f t="shared" si="152"/>
        <v>0</v>
      </c>
    </row>
    <row r="493" spans="2:25" x14ac:dyDescent="0.2">
      <c r="B493" s="819" t="s">
        <v>378</v>
      </c>
      <c r="C493" s="820"/>
      <c r="D493" s="820"/>
      <c r="E493" s="820"/>
      <c r="F493" s="820"/>
      <c r="G493" s="821"/>
      <c r="H493" s="245">
        <f t="shared" ref="H493:P493" si="153">SUM(H483:H492)</f>
        <v>0</v>
      </c>
      <c r="I493" s="245">
        <f t="shared" si="153"/>
        <v>0</v>
      </c>
      <c r="J493" s="245">
        <f t="shared" si="153"/>
        <v>0</v>
      </c>
      <c r="K493" s="245">
        <f t="shared" si="153"/>
        <v>0</v>
      </c>
      <c r="L493" s="245">
        <f t="shared" si="153"/>
        <v>0</v>
      </c>
      <c r="M493" s="245">
        <f t="shared" si="153"/>
        <v>0</v>
      </c>
      <c r="N493" s="245">
        <f t="shared" si="153"/>
        <v>0</v>
      </c>
      <c r="O493" s="245">
        <f t="shared" si="153"/>
        <v>0</v>
      </c>
      <c r="P493" s="255">
        <f t="shared" si="153"/>
        <v>0</v>
      </c>
      <c r="Q493" s="250">
        <f t="shared" ref="Q493:Y493" si="154">SUM(Q483:Q492)</f>
        <v>0</v>
      </c>
      <c r="R493" s="245">
        <f t="shared" si="154"/>
        <v>0</v>
      </c>
      <c r="S493" s="245">
        <f t="shared" si="154"/>
        <v>0</v>
      </c>
      <c r="T493" s="245">
        <f t="shared" si="154"/>
        <v>0</v>
      </c>
      <c r="U493" s="245">
        <f t="shared" si="154"/>
        <v>0</v>
      </c>
      <c r="V493" s="245">
        <f t="shared" si="154"/>
        <v>0</v>
      </c>
      <c r="W493" s="245">
        <f t="shared" si="154"/>
        <v>0</v>
      </c>
      <c r="X493" s="245">
        <f t="shared" si="154"/>
        <v>0</v>
      </c>
      <c r="Y493" s="657">
        <f t="shared" si="154"/>
        <v>0</v>
      </c>
    </row>
    <row r="494" spans="2:25" x14ac:dyDescent="0.2">
      <c r="B494" s="825" t="s">
        <v>614</v>
      </c>
      <c r="C494" s="828" t="s">
        <v>367</v>
      </c>
      <c r="D494" s="828"/>
      <c r="E494" s="828"/>
      <c r="F494" s="347"/>
      <c r="G494" s="239"/>
      <c r="H494" s="222"/>
      <c r="I494" s="222"/>
      <c r="J494" s="222"/>
      <c r="K494" s="222"/>
      <c r="L494" s="222"/>
      <c r="M494" s="222"/>
      <c r="N494" s="222"/>
      <c r="O494" s="222"/>
      <c r="P494" s="253">
        <f t="shared" ref="P494:P503" si="155">SUM(H494:O494)</f>
        <v>0</v>
      </c>
      <c r="Q494" s="242"/>
      <c r="R494" s="222"/>
      <c r="S494" s="222"/>
      <c r="T494" s="222"/>
      <c r="U494" s="222"/>
      <c r="V494" s="222"/>
      <c r="W494" s="222"/>
      <c r="X494" s="222"/>
      <c r="Y494" s="656">
        <f t="shared" ref="Y494:Y503" si="156">SUM(Q494:X494)</f>
        <v>0</v>
      </c>
    </row>
    <row r="495" spans="2:25" x14ac:dyDescent="0.2">
      <c r="B495" s="825"/>
      <c r="C495" s="828"/>
      <c r="D495" s="828"/>
      <c r="E495" s="828"/>
      <c r="F495" s="346"/>
      <c r="G495" s="198"/>
      <c r="H495" s="93"/>
      <c r="I495" s="93"/>
      <c r="J495" s="93"/>
      <c r="K495" s="93"/>
      <c r="L495" s="93"/>
      <c r="M495" s="93"/>
      <c r="N495" s="93"/>
      <c r="O495" s="93"/>
      <c r="P495" s="254">
        <f t="shared" si="155"/>
        <v>0</v>
      </c>
      <c r="Q495" s="176"/>
      <c r="R495" s="93"/>
      <c r="S495" s="93"/>
      <c r="T495" s="93"/>
      <c r="U495" s="93"/>
      <c r="V495" s="93"/>
      <c r="W495" s="93"/>
      <c r="X495" s="93"/>
      <c r="Y495" s="530">
        <f t="shared" si="156"/>
        <v>0</v>
      </c>
    </row>
    <row r="496" spans="2:25" x14ac:dyDescent="0.2">
      <c r="B496" s="825"/>
      <c r="C496" s="828"/>
      <c r="D496" s="828"/>
      <c r="E496" s="828"/>
      <c r="F496" s="346"/>
      <c r="G496" s="198"/>
      <c r="H496" s="93"/>
      <c r="I496" s="93"/>
      <c r="J496" s="93"/>
      <c r="K496" s="93"/>
      <c r="L496" s="93"/>
      <c r="M496" s="93"/>
      <c r="N496" s="93"/>
      <c r="O496" s="93"/>
      <c r="P496" s="254">
        <f t="shared" si="155"/>
        <v>0</v>
      </c>
      <c r="Q496" s="176"/>
      <c r="R496" s="93"/>
      <c r="S496" s="93"/>
      <c r="T496" s="93"/>
      <c r="U496" s="93"/>
      <c r="V496" s="93"/>
      <c r="W496" s="93"/>
      <c r="X496" s="93"/>
      <c r="Y496" s="530">
        <f t="shared" si="156"/>
        <v>0</v>
      </c>
    </row>
    <row r="497" spans="2:25" x14ac:dyDescent="0.2">
      <c r="B497" s="825"/>
      <c r="C497" s="828"/>
      <c r="D497" s="828"/>
      <c r="E497" s="828"/>
      <c r="F497" s="346"/>
      <c r="G497" s="198"/>
      <c r="H497" s="93"/>
      <c r="I497" s="93"/>
      <c r="J497" s="93"/>
      <c r="K497" s="93"/>
      <c r="L497" s="93"/>
      <c r="M497" s="93"/>
      <c r="N497" s="93"/>
      <c r="O497" s="93"/>
      <c r="P497" s="254">
        <f t="shared" si="155"/>
        <v>0</v>
      </c>
      <c r="Q497" s="176"/>
      <c r="R497" s="93"/>
      <c r="S497" s="93"/>
      <c r="T497" s="93"/>
      <c r="U497" s="93"/>
      <c r="V497" s="93"/>
      <c r="W497" s="93"/>
      <c r="X497" s="93"/>
      <c r="Y497" s="530">
        <f t="shared" si="156"/>
        <v>0</v>
      </c>
    </row>
    <row r="498" spans="2:25" x14ac:dyDescent="0.2">
      <c r="B498" s="825"/>
      <c r="C498" s="828"/>
      <c r="D498" s="828"/>
      <c r="E498" s="828"/>
      <c r="F498" s="346"/>
      <c r="G498" s="198"/>
      <c r="H498" s="93"/>
      <c r="I498" s="93"/>
      <c r="J498" s="93"/>
      <c r="K498" s="93"/>
      <c r="L498" s="93"/>
      <c r="M498" s="93"/>
      <c r="N498" s="93"/>
      <c r="O498" s="93"/>
      <c r="P498" s="254">
        <f t="shared" si="155"/>
        <v>0</v>
      </c>
      <c r="Q498" s="176"/>
      <c r="R498" s="93"/>
      <c r="S498" s="93"/>
      <c r="T498" s="93"/>
      <c r="U498" s="93"/>
      <c r="V498" s="93"/>
      <c r="W498" s="93"/>
      <c r="X498" s="93"/>
      <c r="Y498" s="530">
        <f t="shared" si="156"/>
        <v>0</v>
      </c>
    </row>
    <row r="499" spans="2:25" x14ac:dyDescent="0.2">
      <c r="B499" s="825"/>
      <c r="C499" s="828"/>
      <c r="D499" s="828"/>
      <c r="E499" s="828"/>
      <c r="F499" s="346"/>
      <c r="G499" s="198"/>
      <c r="H499" s="93"/>
      <c r="I499" s="93"/>
      <c r="J499" s="93"/>
      <c r="K499" s="93"/>
      <c r="L499" s="93"/>
      <c r="M499" s="93"/>
      <c r="N499" s="93"/>
      <c r="O499" s="93"/>
      <c r="P499" s="254">
        <f t="shared" si="155"/>
        <v>0</v>
      </c>
      <c r="Q499" s="176"/>
      <c r="R499" s="93"/>
      <c r="S499" s="93"/>
      <c r="T499" s="93"/>
      <c r="U499" s="93"/>
      <c r="V499" s="93"/>
      <c r="W499" s="93"/>
      <c r="X499" s="93"/>
      <c r="Y499" s="530">
        <f t="shared" si="156"/>
        <v>0</v>
      </c>
    </row>
    <row r="500" spans="2:25" x14ac:dyDescent="0.2">
      <c r="B500" s="825"/>
      <c r="C500" s="828"/>
      <c r="D500" s="828"/>
      <c r="E500" s="828"/>
      <c r="F500" s="346"/>
      <c r="G500" s="198"/>
      <c r="H500" s="93"/>
      <c r="I500" s="93"/>
      <c r="J500" s="93"/>
      <c r="K500" s="93"/>
      <c r="L500" s="93"/>
      <c r="M500" s="93"/>
      <c r="N500" s="93"/>
      <c r="O500" s="93"/>
      <c r="P500" s="254">
        <f t="shared" si="155"/>
        <v>0</v>
      </c>
      <c r="Q500" s="176"/>
      <c r="R500" s="93"/>
      <c r="S500" s="93"/>
      <c r="T500" s="93"/>
      <c r="U500" s="93"/>
      <c r="V500" s="93"/>
      <c r="W500" s="93"/>
      <c r="X500" s="93"/>
      <c r="Y500" s="530">
        <f t="shared" si="156"/>
        <v>0</v>
      </c>
    </row>
    <row r="501" spans="2:25" x14ac:dyDescent="0.2">
      <c r="B501" s="825"/>
      <c r="C501" s="828"/>
      <c r="D501" s="828"/>
      <c r="E501" s="828"/>
      <c r="F501" s="346"/>
      <c r="G501" s="198"/>
      <c r="H501" s="93"/>
      <c r="I501" s="93"/>
      <c r="J501" s="93"/>
      <c r="K501" s="93"/>
      <c r="L501" s="93"/>
      <c r="M501" s="93"/>
      <c r="N501" s="93"/>
      <c r="O501" s="93"/>
      <c r="P501" s="254">
        <f t="shared" si="155"/>
        <v>0</v>
      </c>
      <c r="Q501" s="176"/>
      <c r="R501" s="93"/>
      <c r="S501" s="93"/>
      <c r="T501" s="93"/>
      <c r="U501" s="93"/>
      <c r="V501" s="93"/>
      <c r="W501" s="93"/>
      <c r="X501" s="93"/>
      <c r="Y501" s="530">
        <f t="shared" si="156"/>
        <v>0</v>
      </c>
    </row>
    <row r="502" spans="2:25" x14ac:dyDescent="0.2">
      <c r="B502" s="825"/>
      <c r="C502" s="828"/>
      <c r="D502" s="828"/>
      <c r="E502" s="828"/>
      <c r="F502" s="346"/>
      <c r="G502" s="198"/>
      <c r="H502" s="93"/>
      <c r="I502" s="93"/>
      <c r="J502" s="93"/>
      <c r="K502" s="93"/>
      <c r="L502" s="93"/>
      <c r="M502" s="93"/>
      <c r="N502" s="93"/>
      <c r="O502" s="93"/>
      <c r="P502" s="254">
        <f t="shared" si="155"/>
        <v>0</v>
      </c>
      <c r="Q502" s="176"/>
      <c r="R502" s="93"/>
      <c r="S502" s="93"/>
      <c r="T502" s="93"/>
      <c r="U502" s="93"/>
      <c r="V502" s="93"/>
      <c r="W502" s="93"/>
      <c r="X502" s="93"/>
      <c r="Y502" s="530">
        <f t="shared" si="156"/>
        <v>0</v>
      </c>
    </row>
    <row r="503" spans="2:25" x14ac:dyDescent="0.2">
      <c r="B503" s="826"/>
      <c r="C503" s="830"/>
      <c r="D503" s="830"/>
      <c r="E503" s="830"/>
      <c r="F503" s="346"/>
      <c r="G503" s="198"/>
      <c r="H503" s="93"/>
      <c r="I503" s="93"/>
      <c r="J503" s="93"/>
      <c r="K503" s="93"/>
      <c r="L503" s="93"/>
      <c r="M503" s="93"/>
      <c r="N503" s="93"/>
      <c r="O503" s="93"/>
      <c r="P503" s="254">
        <f t="shared" si="155"/>
        <v>0</v>
      </c>
      <c r="Q503" s="176"/>
      <c r="R503" s="93"/>
      <c r="S503" s="93"/>
      <c r="T503" s="93"/>
      <c r="U503" s="93"/>
      <c r="V503" s="93"/>
      <c r="W503" s="93"/>
      <c r="X503" s="93"/>
      <c r="Y503" s="530">
        <f t="shared" si="156"/>
        <v>0</v>
      </c>
    </row>
    <row r="504" spans="2:25" x14ac:dyDescent="0.2">
      <c r="B504" s="819" t="s">
        <v>378</v>
      </c>
      <c r="C504" s="820"/>
      <c r="D504" s="820"/>
      <c r="E504" s="820"/>
      <c r="F504" s="820"/>
      <c r="G504" s="821"/>
      <c r="H504" s="245">
        <f t="shared" ref="H504:P504" si="157">SUM(H494:H503)</f>
        <v>0</v>
      </c>
      <c r="I504" s="245">
        <f t="shared" si="157"/>
        <v>0</v>
      </c>
      <c r="J504" s="245">
        <f t="shared" si="157"/>
        <v>0</v>
      </c>
      <c r="K504" s="245">
        <f t="shared" si="157"/>
        <v>0</v>
      </c>
      <c r="L504" s="245">
        <f t="shared" si="157"/>
        <v>0</v>
      </c>
      <c r="M504" s="245">
        <f t="shared" si="157"/>
        <v>0</v>
      </c>
      <c r="N504" s="245">
        <f t="shared" si="157"/>
        <v>0</v>
      </c>
      <c r="O504" s="245">
        <f t="shared" si="157"/>
        <v>0</v>
      </c>
      <c r="P504" s="255">
        <f t="shared" si="157"/>
        <v>0</v>
      </c>
      <c r="Q504" s="250">
        <f t="shared" ref="Q504:Y504" si="158">SUM(Q494:Q503)</f>
        <v>0</v>
      </c>
      <c r="R504" s="245">
        <f t="shared" si="158"/>
        <v>0</v>
      </c>
      <c r="S504" s="245">
        <f t="shared" si="158"/>
        <v>0</v>
      </c>
      <c r="T504" s="245">
        <f t="shared" si="158"/>
        <v>0</v>
      </c>
      <c r="U504" s="245">
        <f t="shared" si="158"/>
        <v>0</v>
      </c>
      <c r="V504" s="245">
        <f t="shared" si="158"/>
        <v>0</v>
      </c>
      <c r="W504" s="245">
        <f t="shared" si="158"/>
        <v>0</v>
      </c>
      <c r="X504" s="245">
        <f t="shared" si="158"/>
        <v>0</v>
      </c>
      <c r="Y504" s="657">
        <f t="shared" si="158"/>
        <v>0</v>
      </c>
    </row>
    <row r="505" spans="2:25" x14ac:dyDescent="0.2">
      <c r="B505" s="825" t="s">
        <v>619</v>
      </c>
      <c r="C505" s="828" t="s">
        <v>368</v>
      </c>
      <c r="D505" s="828"/>
      <c r="E505" s="828"/>
      <c r="F505" s="347"/>
      <c r="G505" s="239"/>
      <c r="H505" s="240"/>
      <c r="I505" s="240"/>
      <c r="J505" s="240"/>
      <c r="K505" s="240"/>
      <c r="L505" s="240"/>
      <c r="M505" s="240"/>
      <c r="N505" s="240"/>
      <c r="O505" s="240"/>
      <c r="P505" s="253">
        <f t="shared" ref="P505:P514" si="159">SUM(H505:O505)</f>
        <v>0</v>
      </c>
      <c r="Q505" s="249"/>
      <c r="R505" s="240"/>
      <c r="S505" s="240"/>
      <c r="T505" s="240"/>
      <c r="U505" s="240"/>
      <c r="V505" s="240"/>
      <c r="W505" s="240"/>
      <c r="X505" s="240"/>
      <c r="Y505" s="656">
        <f t="shared" ref="Y505:Y514" si="160">SUM(Q505:X505)</f>
        <v>0</v>
      </c>
    </row>
    <row r="506" spans="2:25" x14ac:dyDescent="0.2">
      <c r="B506" s="825"/>
      <c r="C506" s="828"/>
      <c r="D506" s="828"/>
      <c r="E506" s="828"/>
      <c r="F506" s="346"/>
      <c r="G506" s="198"/>
      <c r="H506" s="25"/>
      <c r="I506" s="25"/>
      <c r="J506" s="25"/>
      <c r="K506" s="25"/>
      <c r="L506" s="25"/>
      <c r="M506" s="25"/>
      <c r="N506" s="25"/>
      <c r="O506" s="25"/>
      <c r="P506" s="254">
        <f t="shared" si="159"/>
        <v>0</v>
      </c>
      <c r="Q506" s="197"/>
      <c r="R506" s="25"/>
      <c r="S506" s="25"/>
      <c r="T506" s="25"/>
      <c r="U506" s="25"/>
      <c r="V506" s="25"/>
      <c r="W506" s="25"/>
      <c r="X506" s="25"/>
      <c r="Y506" s="530">
        <f t="shared" si="160"/>
        <v>0</v>
      </c>
    </row>
    <row r="507" spans="2:25" x14ac:dyDescent="0.2">
      <c r="B507" s="825"/>
      <c r="C507" s="828"/>
      <c r="D507" s="828"/>
      <c r="E507" s="828"/>
      <c r="F507" s="346"/>
      <c r="G507" s="198"/>
      <c r="H507" s="25"/>
      <c r="I507" s="25"/>
      <c r="J507" s="25"/>
      <c r="K507" s="25"/>
      <c r="L507" s="25"/>
      <c r="M507" s="25"/>
      <c r="N507" s="25"/>
      <c r="O507" s="25"/>
      <c r="P507" s="254">
        <f t="shared" si="159"/>
        <v>0</v>
      </c>
      <c r="Q507" s="197"/>
      <c r="R507" s="25"/>
      <c r="S507" s="25"/>
      <c r="T507" s="25"/>
      <c r="U507" s="25"/>
      <c r="V507" s="25"/>
      <c r="W507" s="25"/>
      <c r="X507" s="25"/>
      <c r="Y507" s="530">
        <f t="shared" si="160"/>
        <v>0</v>
      </c>
    </row>
    <row r="508" spans="2:25" x14ac:dyDescent="0.2">
      <c r="B508" s="825"/>
      <c r="C508" s="828"/>
      <c r="D508" s="828"/>
      <c r="E508" s="828"/>
      <c r="F508" s="346"/>
      <c r="G508" s="198"/>
      <c r="H508" s="25"/>
      <c r="I508" s="25"/>
      <c r="J508" s="25"/>
      <c r="K508" s="25"/>
      <c r="L508" s="25"/>
      <c r="M508" s="25"/>
      <c r="N508" s="25"/>
      <c r="O508" s="25"/>
      <c r="P508" s="254">
        <f t="shared" si="159"/>
        <v>0</v>
      </c>
      <c r="Q508" s="197"/>
      <c r="R508" s="25"/>
      <c r="S508" s="25"/>
      <c r="T508" s="25"/>
      <c r="U508" s="25"/>
      <c r="V508" s="25"/>
      <c r="W508" s="25"/>
      <c r="X508" s="25"/>
      <c r="Y508" s="530">
        <f t="shared" si="160"/>
        <v>0</v>
      </c>
    </row>
    <row r="509" spans="2:25" x14ac:dyDescent="0.2">
      <c r="B509" s="825"/>
      <c r="C509" s="828"/>
      <c r="D509" s="828"/>
      <c r="E509" s="828"/>
      <c r="F509" s="346"/>
      <c r="G509" s="198"/>
      <c r="H509" s="25"/>
      <c r="I509" s="25"/>
      <c r="J509" s="25"/>
      <c r="K509" s="25"/>
      <c r="L509" s="25"/>
      <c r="M509" s="25"/>
      <c r="N509" s="25"/>
      <c r="O509" s="25"/>
      <c r="P509" s="254">
        <f t="shared" si="159"/>
        <v>0</v>
      </c>
      <c r="Q509" s="197"/>
      <c r="R509" s="25"/>
      <c r="S509" s="25"/>
      <c r="T509" s="25"/>
      <c r="U509" s="25"/>
      <c r="V509" s="25"/>
      <c r="W509" s="25"/>
      <c r="X509" s="25"/>
      <c r="Y509" s="530">
        <f t="shared" si="160"/>
        <v>0</v>
      </c>
    </row>
    <row r="510" spans="2:25" x14ac:dyDescent="0.2">
      <c r="B510" s="825"/>
      <c r="C510" s="828"/>
      <c r="D510" s="828"/>
      <c r="E510" s="828"/>
      <c r="F510" s="346"/>
      <c r="G510" s="198"/>
      <c r="H510" s="25"/>
      <c r="I510" s="25"/>
      <c r="J510" s="25"/>
      <c r="K510" s="25"/>
      <c r="L510" s="25"/>
      <c r="M510" s="25"/>
      <c r="N510" s="25"/>
      <c r="O510" s="25"/>
      <c r="P510" s="254">
        <f t="shared" si="159"/>
        <v>0</v>
      </c>
      <c r="Q510" s="197"/>
      <c r="R510" s="25"/>
      <c r="S510" s="25"/>
      <c r="T510" s="25"/>
      <c r="U510" s="25"/>
      <c r="V510" s="25"/>
      <c r="W510" s="25"/>
      <c r="X510" s="25"/>
      <c r="Y510" s="530">
        <f t="shared" si="160"/>
        <v>0</v>
      </c>
    </row>
    <row r="511" spans="2:25" x14ac:dyDescent="0.2">
      <c r="B511" s="825"/>
      <c r="C511" s="828"/>
      <c r="D511" s="828"/>
      <c r="E511" s="828"/>
      <c r="F511" s="346"/>
      <c r="G511" s="198"/>
      <c r="H511" s="25"/>
      <c r="I511" s="25"/>
      <c r="J511" s="25"/>
      <c r="K511" s="25"/>
      <c r="L511" s="25"/>
      <c r="M511" s="25"/>
      <c r="N511" s="25"/>
      <c r="O511" s="25"/>
      <c r="P511" s="254">
        <f t="shared" si="159"/>
        <v>0</v>
      </c>
      <c r="Q511" s="197"/>
      <c r="R511" s="25"/>
      <c r="S511" s="25"/>
      <c r="T511" s="25"/>
      <c r="U511" s="25"/>
      <c r="V511" s="25"/>
      <c r="W511" s="25"/>
      <c r="X511" s="25"/>
      <c r="Y511" s="530">
        <f t="shared" si="160"/>
        <v>0</v>
      </c>
    </row>
    <row r="512" spans="2:25" x14ac:dyDescent="0.2">
      <c r="B512" s="825"/>
      <c r="C512" s="828"/>
      <c r="D512" s="828"/>
      <c r="E512" s="828"/>
      <c r="F512" s="346"/>
      <c r="G512" s="198"/>
      <c r="H512" s="25"/>
      <c r="I512" s="25"/>
      <c r="J512" s="25"/>
      <c r="K512" s="25"/>
      <c r="L512" s="25"/>
      <c r="M512" s="25"/>
      <c r="N512" s="25"/>
      <c r="O512" s="25"/>
      <c r="P512" s="254">
        <f t="shared" si="159"/>
        <v>0</v>
      </c>
      <c r="Q512" s="197"/>
      <c r="R512" s="25"/>
      <c r="S512" s="25"/>
      <c r="T512" s="25"/>
      <c r="U512" s="25"/>
      <c r="V512" s="25"/>
      <c r="W512" s="25"/>
      <c r="X512" s="25"/>
      <c r="Y512" s="530">
        <f t="shared" si="160"/>
        <v>0</v>
      </c>
    </row>
    <row r="513" spans="2:25" x14ac:dyDescent="0.2">
      <c r="B513" s="825"/>
      <c r="C513" s="828"/>
      <c r="D513" s="828"/>
      <c r="E513" s="828"/>
      <c r="F513" s="346"/>
      <c r="G513" s="198"/>
      <c r="H513" s="25"/>
      <c r="I513" s="25"/>
      <c r="J513" s="25"/>
      <c r="K513" s="25"/>
      <c r="L513" s="25"/>
      <c r="M513" s="25"/>
      <c r="N513" s="25"/>
      <c r="O513" s="25"/>
      <c r="P513" s="254">
        <f t="shared" si="159"/>
        <v>0</v>
      </c>
      <c r="Q513" s="197"/>
      <c r="R513" s="25"/>
      <c r="S513" s="25"/>
      <c r="T513" s="25"/>
      <c r="U513" s="25"/>
      <c r="V513" s="25"/>
      <c r="W513" s="25"/>
      <c r="X513" s="25"/>
      <c r="Y513" s="530">
        <f t="shared" si="160"/>
        <v>0</v>
      </c>
    </row>
    <row r="514" spans="2:25" x14ac:dyDescent="0.2">
      <c r="B514" s="826"/>
      <c r="C514" s="830"/>
      <c r="D514" s="830"/>
      <c r="E514" s="830"/>
      <c r="F514" s="346"/>
      <c r="G514" s="198"/>
      <c r="H514" s="25"/>
      <c r="I514" s="25"/>
      <c r="J514" s="25"/>
      <c r="K514" s="25"/>
      <c r="L514" s="25"/>
      <c r="M514" s="25"/>
      <c r="N514" s="25"/>
      <c r="O514" s="25"/>
      <c r="P514" s="254">
        <f t="shared" si="159"/>
        <v>0</v>
      </c>
      <c r="Q514" s="197"/>
      <c r="R514" s="25"/>
      <c r="S514" s="25"/>
      <c r="T514" s="25"/>
      <c r="U514" s="25"/>
      <c r="V514" s="25"/>
      <c r="W514" s="25"/>
      <c r="X514" s="25"/>
      <c r="Y514" s="530">
        <f t="shared" si="160"/>
        <v>0</v>
      </c>
    </row>
    <row r="515" spans="2:25" x14ac:dyDescent="0.2">
      <c r="B515" s="819" t="s">
        <v>378</v>
      </c>
      <c r="C515" s="820"/>
      <c r="D515" s="820"/>
      <c r="E515" s="820"/>
      <c r="F515" s="820"/>
      <c r="G515" s="821"/>
      <c r="H515" s="245">
        <f t="shared" ref="H515:P515" si="161">SUM(H505:H514)</f>
        <v>0</v>
      </c>
      <c r="I515" s="245">
        <f t="shared" si="161"/>
        <v>0</v>
      </c>
      <c r="J515" s="245">
        <f t="shared" si="161"/>
        <v>0</v>
      </c>
      <c r="K515" s="245">
        <f t="shared" si="161"/>
        <v>0</v>
      </c>
      <c r="L515" s="245">
        <f t="shared" si="161"/>
        <v>0</v>
      </c>
      <c r="M515" s="245">
        <f t="shared" si="161"/>
        <v>0</v>
      </c>
      <c r="N515" s="245">
        <f t="shared" si="161"/>
        <v>0</v>
      </c>
      <c r="O515" s="245">
        <f t="shared" si="161"/>
        <v>0</v>
      </c>
      <c r="P515" s="255">
        <f t="shared" si="161"/>
        <v>0</v>
      </c>
      <c r="Q515" s="250">
        <f t="shared" ref="Q515:Y515" si="162">SUM(Q505:Q514)</f>
        <v>0</v>
      </c>
      <c r="R515" s="245">
        <f t="shared" si="162"/>
        <v>0</v>
      </c>
      <c r="S515" s="245">
        <f t="shared" si="162"/>
        <v>0</v>
      </c>
      <c r="T515" s="245">
        <f t="shared" si="162"/>
        <v>0</v>
      </c>
      <c r="U515" s="245">
        <f t="shared" si="162"/>
        <v>0</v>
      </c>
      <c r="V515" s="245">
        <f t="shared" si="162"/>
        <v>0</v>
      </c>
      <c r="W515" s="245">
        <f t="shared" si="162"/>
        <v>0</v>
      </c>
      <c r="X515" s="245">
        <f t="shared" si="162"/>
        <v>0</v>
      </c>
      <c r="Y515" s="657">
        <f t="shared" si="162"/>
        <v>0</v>
      </c>
    </row>
    <row r="516" spans="2:25" x14ac:dyDescent="0.2">
      <c r="B516" s="825" t="s">
        <v>622</v>
      </c>
      <c r="C516" s="827" t="s">
        <v>425</v>
      </c>
      <c r="D516" s="828"/>
      <c r="E516" s="828"/>
      <c r="F516" s="347"/>
      <c r="G516" s="239"/>
      <c r="H516" s="240"/>
      <c r="I516" s="240"/>
      <c r="J516" s="240"/>
      <c r="K516" s="240"/>
      <c r="L516" s="240"/>
      <c r="M516" s="240"/>
      <c r="N516" s="240"/>
      <c r="O516" s="240"/>
      <c r="P516" s="253">
        <f t="shared" ref="P516:P525" si="163">SUM(H516:O516)</f>
        <v>0</v>
      </c>
      <c r="Q516" s="249"/>
      <c r="R516" s="240"/>
      <c r="S516" s="240"/>
      <c r="T516" s="240"/>
      <c r="U516" s="240"/>
      <c r="V516" s="240"/>
      <c r="W516" s="240"/>
      <c r="X516" s="240"/>
      <c r="Y516" s="656">
        <f t="shared" ref="Y516:Y525" si="164">SUM(Q516:X516)</f>
        <v>0</v>
      </c>
    </row>
    <row r="517" spans="2:25" x14ac:dyDescent="0.2">
      <c r="B517" s="825"/>
      <c r="C517" s="827"/>
      <c r="D517" s="828"/>
      <c r="E517" s="828"/>
      <c r="F517" s="346"/>
      <c r="G517" s="198"/>
      <c r="H517" s="25"/>
      <c r="I517" s="25"/>
      <c r="J517" s="25"/>
      <c r="K517" s="25"/>
      <c r="L517" s="25"/>
      <c r="M517" s="25"/>
      <c r="N517" s="25"/>
      <c r="O517" s="25"/>
      <c r="P517" s="254">
        <f t="shared" si="163"/>
        <v>0</v>
      </c>
      <c r="Q517" s="197"/>
      <c r="R517" s="25"/>
      <c r="S517" s="25"/>
      <c r="T517" s="25"/>
      <c r="U517" s="25"/>
      <c r="V517" s="25"/>
      <c r="W517" s="25"/>
      <c r="X517" s="25"/>
      <c r="Y517" s="530">
        <f t="shared" si="164"/>
        <v>0</v>
      </c>
    </row>
    <row r="518" spans="2:25" x14ac:dyDescent="0.2">
      <c r="B518" s="825"/>
      <c r="C518" s="827"/>
      <c r="D518" s="828"/>
      <c r="E518" s="828"/>
      <c r="F518" s="346"/>
      <c r="G518" s="198"/>
      <c r="H518" s="25"/>
      <c r="I518" s="25"/>
      <c r="J518" s="25"/>
      <c r="K518" s="25"/>
      <c r="L518" s="25"/>
      <c r="M518" s="25"/>
      <c r="N518" s="25"/>
      <c r="O518" s="25"/>
      <c r="P518" s="254">
        <f t="shared" si="163"/>
        <v>0</v>
      </c>
      <c r="Q518" s="197"/>
      <c r="R518" s="25"/>
      <c r="S518" s="25"/>
      <c r="T518" s="25"/>
      <c r="U518" s="25"/>
      <c r="V518" s="25"/>
      <c r="W518" s="25"/>
      <c r="X518" s="25"/>
      <c r="Y518" s="530">
        <f t="shared" si="164"/>
        <v>0</v>
      </c>
    </row>
    <row r="519" spans="2:25" x14ac:dyDescent="0.2">
      <c r="B519" s="825"/>
      <c r="C519" s="827"/>
      <c r="D519" s="828"/>
      <c r="E519" s="828"/>
      <c r="F519" s="346"/>
      <c r="G519" s="198"/>
      <c r="H519" s="25"/>
      <c r="I519" s="25"/>
      <c r="J519" s="25"/>
      <c r="K519" s="25"/>
      <c r="L519" s="25"/>
      <c r="M519" s="25"/>
      <c r="N519" s="25"/>
      <c r="O519" s="25"/>
      <c r="P519" s="254">
        <f t="shared" si="163"/>
        <v>0</v>
      </c>
      <c r="Q519" s="197"/>
      <c r="R519" s="25"/>
      <c r="S519" s="25"/>
      <c r="T519" s="25"/>
      <c r="U519" s="25"/>
      <c r="V519" s="25"/>
      <c r="W519" s="25"/>
      <c r="X519" s="25"/>
      <c r="Y519" s="530">
        <f t="shared" si="164"/>
        <v>0</v>
      </c>
    </row>
    <row r="520" spans="2:25" x14ac:dyDescent="0.2">
      <c r="B520" s="825"/>
      <c r="C520" s="827"/>
      <c r="D520" s="828"/>
      <c r="E520" s="828"/>
      <c r="F520" s="346"/>
      <c r="G520" s="198"/>
      <c r="H520" s="25"/>
      <c r="I520" s="25"/>
      <c r="J520" s="25"/>
      <c r="K520" s="25"/>
      <c r="L520" s="25"/>
      <c r="M520" s="25"/>
      <c r="N520" s="25"/>
      <c r="O520" s="25"/>
      <c r="P520" s="254">
        <f t="shared" si="163"/>
        <v>0</v>
      </c>
      <c r="Q520" s="197"/>
      <c r="R520" s="25"/>
      <c r="S520" s="25"/>
      <c r="T520" s="25"/>
      <c r="U520" s="25"/>
      <c r="V520" s="25"/>
      <c r="W520" s="25"/>
      <c r="X520" s="25"/>
      <c r="Y520" s="530">
        <f t="shared" si="164"/>
        <v>0</v>
      </c>
    </row>
    <row r="521" spans="2:25" x14ac:dyDescent="0.2">
      <c r="B521" s="825"/>
      <c r="C521" s="831" t="s">
        <v>426</v>
      </c>
      <c r="D521" s="832"/>
      <c r="E521" s="832"/>
      <c r="F521" s="346"/>
      <c r="G521" s="198"/>
      <c r="H521" s="25"/>
      <c r="I521" s="25"/>
      <c r="J521" s="25"/>
      <c r="K521" s="25"/>
      <c r="L521" s="25"/>
      <c r="M521" s="25"/>
      <c r="N521" s="25"/>
      <c r="O521" s="25"/>
      <c r="P521" s="254">
        <f t="shared" si="163"/>
        <v>0</v>
      </c>
      <c r="Q521" s="197"/>
      <c r="R521" s="25"/>
      <c r="S521" s="25"/>
      <c r="T521" s="25"/>
      <c r="U521" s="25"/>
      <c r="V521" s="25"/>
      <c r="W521" s="25"/>
      <c r="X521" s="25"/>
      <c r="Y521" s="530">
        <f t="shared" si="164"/>
        <v>0</v>
      </c>
    </row>
    <row r="522" spans="2:25" x14ac:dyDescent="0.2">
      <c r="B522" s="825"/>
      <c r="C522" s="827"/>
      <c r="D522" s="828"/>
      <c r="E522" s="828"/>
      <c r="F522" s="346"/>
      <c r="G522" s="198"/>
      <c r="H522" s="25"/>
      <c r="I522" s="25"/>
      <c r="J522" s="25"/>
      <c r="K522" s="25"/>
      <c r="L522" s="25"/>
      <c r="M522" s="25"/>
      <c r="N522" s="25"/>
      <c r="O522" s="25"/>
      <c r="P522" s="254">
        <f t="shared" si="163"/>
        <v>0</v>
      </c>
      <c r="Q522" s="197"/>
      <c r="R522" s="25"/>
      <c r="S522" s="25"/>
      <c r="T522" s="25"/>
      <c r="U522" s="25"/>
      <c r="V522" s="25"/>
      <c r="W522" s="25"/>
      <c r="X522" s="25"/>
      <c r="Y522" s="530">
        <f t="shared" si="164"/>
        <v>0</v>
      </c>
    </row>
    <row r="523" spans="2:25" x14ac:dyDescent="0.2">
      <c r="B523" s="825"/>
      <c r="C523" s="827"/>
      <c r="D523" s="828"/>
      <c r="E523" s="828"/>
      <c r="F523" s="346"/>
      <c r="G523" s="198"/>
      <c r="H523" s="25"/>
      <c r="I523" s="25"/>
      <c r="J523" s="25"/>
      <c r="K523" s="25"/>
      <c r="L523" s="25"/>
      <c r="M523" s="25"/>
      <c r="N523" s="25"/>
      <c r="O523" s="25"/>
      <c r="P523" s="254">
        <f t="shared" si="163"/>
        <v>0</v>
      </c>
      <c r="Q523" s="197"/>
      <c r="R523" s="25"/>
      <c r="S523" s="25"/>
      <c r="T523" s="25"/>
      <c r="U523" s="25"/>
      <c r="V523" s="25"/>
      <c r="W523" s="25"/>
      <c r="X523" s="25"/>
      <c r="Y523" s="530">
        <f t="shared" si="164"/>
        <v>0</v>
      </c>
    </row>
    <row r="524" spans="2:25" x14ac:dyDescent="0.2">
      <c r="B524" s="825"/>
      <c r="C524" s="827"/>
      <c r="D524" s="828"/>
      <c r="E524" s="828"/>
      <c r="F524" s="346"/>
      <c r="G524" s="198"/>
      <c r="H524" s="25"/>
      <c r="I524" s="25"/>
      <c r="J524" s="25"/>
      <c r="K524" s="25"/>
      <c r="L524" s="25"/>
      <c r="M524" s="25"/>
      <c r="N524" s="25"/>
      <c r="O524" s="25"/>
      <c r="P524" s="254">
        <f t="shared" si="163"/>
        <v>0</v>
      </c>
      <c r="Q524" s="197"/>
      <c r="R524" s="25"/>
      <c r="S524" s="25"/>
      <c r="T524" s="25"/>
      <c r="U524" s="25"/>
      <c r="V524" s="25"/>
      <c r="W524" s="25"/>
      <c r="X524" s="25"/>
      <c r="Y524" s="530">
        <f t="shared" si="164"/>
        <v>0</v>
      </c>
    </row>
    <row r="525" spans="2:25" x14ac:dyDescent="0.2">
      <c r="B525" s="826"/>
      <c r="C525" s="829"/>
      <c r="D525" s="830"/>
      <c r="E525" s="830"/>
      <c r="F525" s="346"/>
      <c r="G525" s="198"/>
      <c r="H525" s="25"/>
      <c r="I525" s="25"/>
      <c r="J525" s="25"/>
      <c r="K525" s="25"/>
      <c r="L525" s="25"/>
      <c r="M525" s="25"/>
      <c r="N525" s="25"/>
      <c r="O525" s="25"/>
      <c r="P525" s="254">
        <f t="shared" si="163"/>
        <v>0</v>
      </c>
      <c r="Q525" s="197"/>
      <c r="R525" s="25"/>
      <c r="S525" s="25"/>
      <c r="T525" s="25"/>
      <c r="U525" s="25"/>
      <c r="V525" s="25"/>
      <c r="W525" s="25"/>
      <c r="X525" s="25"/>
      <c r="Y525" s="530">
        <f t="shared" si="164"/>
        <v>0</v>
      </c>
    </row>
    <row r="526" spans="2:25" ht="13.5" thickBot="1" x14ac:dyDescent="0.25">
      <c r="B526" s="822" t="s">
        <v>378</v>
      </c>
      <c r="C526" s="823"/>
      <c r="D526" s="823"/>
      <c r="E526" s="823"/>
      <c r="F526" s="823"/>
      <c r="G526" s="824"/>
      <c r="H526" s="244">
        <f t="shared" ref="H526:P526" si="165">SUM(H516:H525)</f>
        <v>0</v>
      </c>
      <c r="I526" s="244">
        <f t="shared" si="165"/>
        <v>0</v>
      </c>
      <c r="J526" s="244">
        <f t="shared" si="165"/>
        <v>0</v>
      </c>
      <c r="K526" s="244">
        <f t="shared" si="165"/>
        <v>0</v>
      </c>
      <c r="L526" s="244">
        <f t="shared" si="165"/>
        <v>0</v>
      </c>
      <c r="M526" s="244">
        <f t="shared" si="165"/>
        <v>0</v>
      </c>
      <c r="N526" s="244">
        <f t="shared" si="165"/>
        <v>0</v>
      </c>
      <c r="O526" s="244">
        <f t="shared" si="165"/>
        <v>0</v>
      </c>
      <c r="P526" s="256">
        <f t="shared" si="165"/>
        <v>0</v>
      </c>
      <c r="Q526" s="251">
        <f t="shared" ref="Q526:Y526" si="166">SUM(Q516:Q525)</f>
        <v>0</v>
      </c>
      <c r="R526" s="244">
        <f t="shared" si="166"/>
        <v>0</v>
      </c>
      <c r="S526" s="244">
        <f t="shared" si="166"/>
        <v>0</v>
      </c>
      <c r="T526" s="244">
        <f t="shared" si="166"/>
        <v>0</v>
      </c>
      <c r="U526" s="244">
        <f t="shared" si="166"/>
        <v>0</v>
      </c>
      <c r="V526" s="244">
        <f t="shared" si="166"/>
        <v>0</v>
      </c>
      <c r="W526" s="244">
        <f t="shared" si="166"/>
        <v>0</v>
      </c>
      <c r="X526" s="244">
        <f t="shared" si="166"/>
        <v>0</v>
      </c>
      <c r="Y526" s="659">
        <f t="shared" si="166"/>
        <v>0</v>
      </c>
    </row>
    <row r="527" spans="2:25" ht="13.5" thickTop="1" x14ac:dyDescent="0.2">
      <c r="B527" s="825" t="s">
        <v>611</v>
      </c>
      <c r="C527" s="827" t="s">
        <v>362</v>
      </c>
      <c r="D527" s="828"/>
      <c r="E527" s="828"/>
      <c r="F527" s="349"/>
      <c r="G527" s="239"/>
      <c r="H527" s="222"/>
      <c r="I527" s="222"/>
      <c r="J527" s="222"/>
      <c r="K527" s="222"/>
      <c r="L527" s="222"/>
      <c r="M527" s="222"/>
      <c r="N527" s="222"/>
      <c r="O527" s="222"/>
      <c r="P527" s="253">
        <f t="shared" ref="P527:P536" si="167">SUM(H527:O527)</f>
        <v>0</v>
      </c>
      <c r="Q527" s="242"/>
      <c r="R527" s="222"/>
      <c r="S527" s="222"/>
      <c r="T527" s="222"/>
      <c r="U527" s="222"/>
      <c r="V527" s="222"/>
      <c r="W527" s="222"/>
      <c r="X527" s="222"/>
      <c r="Y527" s="656">
        <f t="shared" ref="Y527:Y536" si="168">SUM(Q527:X527)</f>
        <v>0</v>
      </c>
    </row>
    <row r="528" spans="2:25" x14ac:dyDescent="0.2">
      <c r="B528" s="825"/>
      <c r="C528" s="827"/>
      <c r="D528" s="828"/>
      <c r="E528" s="828"/>
      <c r="F528" s="346"/>
      <c r="G528" s="198"/>
      <c r="H528" s="93"/>
      <c r="I528" s="93"/>
      <c r="J528" s="93"/>
      <c r="K528" s="93"/>
      <c r="L528" s="93"/>
      <c r="M528" s="93"/>
      <c r="N528" s="93"/>
      <c r="O528" s="93"/>
      <c r="P528" s="254">
        <f t="shared" si="167"/>
        <v>0</v>
      </c>
      <c r="Q528" s="176"/>
      <c r="R528" s="93"/>
      <c r="S528" s="93"/>
      <c r="T528" s="93"/>
      <c r="U528" s="93"/>
      <c r="V528" s="93"/>
      <c r="W528" s="93"/>
      <c r="X528" s="93"/>
      <c r="Y528" s="530">
        <f t="shared" si="168"/>
        <v>0</v>
      </c>
    </row>
    <row r="529" spans="2:25" x14ac:dyDescent="0.2">
      <c r="B529" s="825"/>
      <c r="C529" s="827"/>
      <c r="D529" s="828"/>
      <c r="E529" s="828"/>
      <c r="F529" s="346"/>
      <c r="G529" s="198"/>
      <c r="H529" s="93"/>
      <c r="I529" s="93"/>
      <c r="J529" s="93"/>
      <c r="K529" s="93"/>
      <c r="L529" s="93"/>
      <c r="M529" s="93"/>
      <c r="N529" s="93"/>
      <c r="O529" s="93"/>
      <c r="P529" s="254">
        <f t="shared" si="167"/>
        <v>0</v>
      </c>
      <c r="Q529" s="176"/>
      <c r="R529" s="93"/>
      <c r="S529" s="93"/>
      <c r="T529" s="93"/>
      <c r="U529" s="93"/>
      <c r="V529" s="93"/>
      <c r="W529" s="93"/>
      <c r="X529" s="93"/>
      <c r="Y529" s="530">
        <f t="shared" si="168"/>
        <v>0</v>
      </c>
    </row>
    <row r="530" spans="2:25" x14ac:dyDescent="0.2">
      <c r="B530" s="825"/>
      <c r="C530" s="827"/>
      <c r="D530" s="828"/>
      <c r="E530" s="828"/>
      <c r="F530" s="346"/>
      <c r="G530" s="198"/>
      <c r="H530" s="93"/>
      <c r="I530" s="93"/>
      <c r="J530" s="93"/>
      <c r="K530" s="93"/>
      <c r="L530" s="93"/>
      <c r="M530" s="93"/>
      <c r="N530" s="93"/>
      <c r="O530" s="93"/>
      <c r="P530" s="254">
        <f t="shared" si="167"/>
        <v>0</v>
      </c>
      <c r="Q530" s="176"/>
      <c r="R530" s="93"/>
      <c r="S530" s="93"/>
      <c r="T530" s="93"/>
      <c r="U530" s="93"/>
      <c r="V530" s="93"/>
      <c r="W530" s="93"/>
      <c r="X530" s="93"/>
      <c r="Y530" s="530">
        <f t="shared" si="168"/>
        <v>0</v>
      </c>
    </row>
    <row r="531" spans="2:25" x14ac:dyDescent="0.2">
      <c r="B531" s="825"/>
      <c r="C531" s="827"/>
      <c r="D531" s="828"/>
      <c r="E531" s="828"/>
      <c r="F531" s="346"/>
      <c r="G531" s="198"/>
      <c r="H531" s="93"/>
      <c r="I531" s="93"/>
      <c r="J531" s="93"/>
      <c r="K531" s="93"/>
      <c r="L531" s="93"/>
      <c r="M531" s="93"/>
      <c r="N531" s="93"/>
      <c r="O531" s="93"/>
      <c r="P531" s="254">
        <f t="shared" si="167"/>
        <v>0</v>
      </c>
      <c r="Q531" s="176"/>
      <c r="R531" s="93"/>
      <c r="S531" s="93"/>
      <c r="T531" s="93"/>
      <c r="U531" s="93"/>
      <c r="V531" s="93"/>
      <c r="W531" s="93"/>
      <c r="X531" s="93"/>
      <c r="Y531" s="530">
        <f t="shared" si="168"/>
        <v>0</v>
      </c>
    </row>
    <row r="532" spans="2:25" x14ac:dyDescent="0.2">
      <c r="B532" s="825"/>
      <c r="C532" s="827"/>
      <c r="D532" s="828"/>
      <c r="E532" s="828"/>
      <c r="F532" s="346"/>
      <c r="G532" s="198"/>
      <c r="H532" s="93"/>
      <c r="I532" s="93"/>
      <c r="J532" s="93"/>
      <c r="K532" s="93"/>
      <c r="L532" s="93"/>
      <c r="M532" s="93"/>
      <c r="N532" s="93"/>
      <c r="O532" s="93"/>
      <c r="P532" s="254">
        <f t="shared" si="167"/>
        <v>0</v>
      </c>
      <c r="Q532" s="176"/>
      <c r="R532" s="93"/>
      <c r="S532" s="93"/>
      <c r="T532" s="93"/>
      <c r="U532" s="93"/>
      <c r="V532" s="93"/>
      <c r="W532" s="93"/>
      <c r="X532" s="93"/>
      <c r="Y532" s="530">
        <f t="shared" si="168"/>
        <v>0</v>
      </c>
    </row>
    <row r="533" spans="2:25" x14ac:dyDescent="0.2">
      <c r="B533" s="825"/>
      <c r="C533" s="827"/>
      <c r="D533" s="828"/>
      <c r="E533" s="828"/>
      <c r="F533" s="346"/>
      <c r="G533" s="198"/>
      <c r="H533" s="93"/>
      <c r="I533" s="93"/>
      <c r="J533" s="93"/>
      <c r="K533" s="93"/>
      <c r="L533" s="93"/>
      <c r="M533" s="93"/>
      <c r="N533" s="93"/>
      <c r="O533" s="93"/>
      <c r="P533" s="254">
        <f t="shared" si="167"/>
        <v>0</v>
      </c>
      <c r="Q533" s="176"/>
      <c r="R533" s="93"/>
      <c r="S533" s="93"/>
      <c r="T533" s="93"/>
      <c r="U533" s="93"/>
      <c r="V533" s="93"/>
      <c r="W533" s="93"/>
      <c r="X533" s="93"/>
      <c r="Y533" s="530">
        <f t="shared" si="168"/>
        <v>0</v>
      </c>
    </row>
    <row r="534" spans="2:25" x14ac:dyDescent="0.2">
      <c r="B534" s="825"/>
      <c r="C534" s="827"/>
      <c r="D534" s="828"/>
      <c r="E534" s="828"/>
      <c r="F534" s="346"/>
      <c r="G534" s="198"/>
      <c r="H534" s="93"/>
      <c r="I534" s="93"/>
      <c r="J534" s="93"/>
      <c r="K534" s="93"/>
      <c r="L534" s="93"/>
      <c r="M534" s="93"/>
      <c r="N534" s="93"/>
      <c r="O534" s="93"/>
      <c r="P534" s="254">
        <f t="shared" si="167"/>
        <v>0</v>
      </c>
      <c r="Q534" s="176"/>
      <c r="R534" s="93"/>
      <c r="S534" s="93"/>
      <c r="T534" s="93"/>
      <c r="U534" s="93"/>
      <c r="V534" s="93"/>
      <c r="W534" s="93"/>
      <c r="X534" s="93"/>
      <c r="Y534" s="530">
        <f t="shared" si="168"/>
        <v>0</v>
      </c>
    </row>
    <row r="535" spans="2:25" x14ac:dyDescent="0.2">
      <c r="B535" s="825"/>
      <c r="C535" s="827"/>
      <c r="D535" s="828"/>
      <c r="E535" s="828"/>
      <c r="F535" s="346"/>
      <c r="G535" s="198"/>
      <c r="H535" s="93"/>
      <c r="I535" s="93"/>
      <c r="J535" s="93"/>
      <c r="K535" s="93"/>
      <c r="L535" s="93"/>
      <c r="M535" s="93"/>
      <c r="N535" s="93"/>
      <c r="O535" s="93"/>
      <c r="P535" s="254">
        <f t="shared" si="167"/>
        <v>0</v>
      </c>
      <c r="Q535" s="176"/>
      <c r="R535" s="93"/>
      <c r="S535" s="93"/>
      <c r="T535" s="93"/>
      <c r="U535" s="93"/>
      <c r="V535" s="93"/>
      <c r="W535" s="93"/>
      <c r="X535" s="93"/>
      <c r="Y535" s="530">
        <f t="shared" si="168"/>
        <v>0</v>
      </c>
    </row>
    <row r="536" spans="2:25" x14ac:dyDescent="0.2">
      <c r="B536" s="826"/>
      <c r="C536" s="829"/>
      <c r="D536" s="830"/>
      <c r="E536" s="830"/>
      <c r="F536" s="346"/>
      <c r="G536" s="198"/>
      <c r="H536" s="93"/>
      <c r="I536" s="93"/>
      <c r="J536" s="93"/>
      <c r="K536" s="93"/>
      <c r="L536" s="93"/>
      <c r="M536" s="93"/>
      <c r="N536" s="93"/>
      <c r="O536" s="93"/>
      <c r="P536" s="254">
        <f t="shared" si="167"/>
        <v>0</v>
      </c>
      <c r="Q536" s="176"/>
      <c r="R536" s="93"/>
      <c r="S536" s="93"/>
      <c r="T536" s="93"/>
      <c r="U536" s="93"/>
      <c r="V536" s="93"/>
      <c r="W536" s="93"/>
      <c r="X536" s="93"/>
      <c r="Y536" s="530">
        <f t="shared" si="168"/>
        <v>0</v>
      </c>
    </row>
    <row r="537" spans="2:25" ht="13.5" thickBot="1" x14ac:dyDescent="0.25">
      <c r="B537" s="822" t="s">
        <v>378</v>
      </c>
      <c r="C537" s="823"/>
      <c r="D537" s="823"/>
      <c r="E537" s="823"/>
      <c r="F537" s="823"/>
      <c r="G537" s="824"/>
      <c r="H537" s="244">
        <f t="shared" ref="H537:P537" si="169">SUM(H527:H536)</f>
        <v>0</v>
      </c>
      <c r="I537" s="244">
        <f t="shared" si="169"/>
        <v>0</v>
      </c>
      <c r="J537" s="244">
        <f t="shared" si="169"/>
        <v>0</v>
      </c>
      <c r="K537" s="244">
        <f t="shared" si="169"/>
        <v>0</v>
      </c>
      <c r="L537" s="244">
        <f t="shared" si="169"/>
        <v>0</v>
      </c>
      <c r="M537" s="244">
        <f t="shared" si="169"/>
        <v>0</v>
      </c>
      <c r="N537" s="244">
        <f t="shared" si="169"/>
        <v>0</v>
      </c>
      <c r="O537" s="244">
        <f t="shared" si="169"/>
        <v>0</v>
      </c>
      <c r="P537" s="256">
        <f t="shared" si="169"/>
        <v>0</v>
      </c>
      <c r="Q537" s="251">
        <f t="shared" ref="Q537:Y537" si="170">SUM(Q527:Q536)</f>
        <v>0</v>
      </c>
      <c r="R537" s="244">
        <f t="shared" si="170"/>
        <v>0</v>
      </c>
      <c r="S537" s="244">
        <f t="shared" si="170"/>
        <v>0</v>
      </c>
      <c r="T537" s="244">
        <f t="shared" si="170"/>
        <v>0</v>
      </c>
      <c r="U537" s="244">
        <f t="shared" si="170"/>
        <v>0</v>
      </c>
      <c r="V537" s="244">
        <f t="shared" si="170"/>
        <v>0</v>
      </c>
      <c r="W537" s="244">
        <f t="shared" si="170"/>
        <v>0</v>
      </c>
      <c r="X537" s="244">
        <f t="shared" si="170"/>
        <v>0</v>
      </c>
      <c r="Y537" s="659">
        <f t="shared" si="170"/>
        <v>0</v>
      </c>
    </row>
    <row r="538" spans="2:25" ht="13.5" thickTop="1" x14ac:dyDescent="0.2">
      <c r="B538" s="825" t="s">
        <v>615</v>
      </c>
      <c r="C538" s="857" t="s">
        <v>411</v>
      </c>
      <c r="D538" s="858"/>
      <c r="E538" s="858"/>
      <c r="F538" s="349"/>
      <c r="G538" s="239"/>
      <c r="H538" s="240"/>
      <c r="I538" s="240"/>
      <c r="J538" s="240"/>
      <c r="K538" s="240"/>
      <c r="L538" s="240"/>
      <c r="M538" s="240"/>
      <c r="N538" s="240"/>
      <c r="O538" s="240"/>
      <c r="P538" s="253">
        <f t="shared" ref="P538:P577" si="171">SUM(H538:O538)</f>
        <v>0</v>
      </c>
      <c r="Q538" s="249"/>
      <c r="R538" s="240"/>
      <c r="S538" s="240"/>
      <c r="T538" s="240"/>
      <c r="U538" s="240"/>
      <c r="V538" s="240"/>
      <c r="W538" s="240"/>
      <c r="X538" s="240"/>
      <c r="Y538" s="656">
        <f t="shared" ref="Y538:Y577" si="172">SUM(Q538:X538)</f>
        <v>0</v>
      </c>
    </row>
    <row r="539" spans="2:25" x14ac:dyDescent="0.2">
      <c r="B539" s="825"/>
      <c r="C539" s="827"/>
      <c r="D539" s="828"/>
      <c r="E539" s="828"/>
      <c r="F539" s="346"/>
      <c r="G539" s="198"/>
      <c r="H539" s="25"/>
      <c r="I539" s="25"/>
      <c r="J539" s="25"/>
      <c r="K539" s="25"/>
      <c r="L539" s="25"/>
      <c r="M539" s="25"/>
      <c r="N539" s="25"/>
      <c r="O539" s="25"/>
      <c r="P539" s="253">
        <f t="shared" si="171"/>
        <v>0</v>
      </c>
      <c r="Q539" s="197"/>
      <c r="R539" s="25"/>
      <c r="S539" s="25"/>
      <c r="T539" s="25"/>
      <c r="U539" s="25"/>
      <c r="V539" s="25"/>
      <c r="W539" s="25"/>
      <c r="X539" s="25"/>
      <c r="Y539" s="656">
        <f t="shared" si="172"/>
        <v>0</v>
      </c>
    </row>
    <row r="540" spans="2:25" x14ac:dyDescent="0.2">
      <c r="B540" s="825"/>
      <c r="C540" s="827"/>
      <c r="D540" s="828"/>
      <c r="E540" s="828"/>
      <c r="F540" s="346"/>
      <c r="G540" s="198"/>
      <c r="H540" s="25"/>
      <c r="I540" s="25"/>
      <c r="J540" s="25"/>
      <c r="K540" s="25"/>
      <c r="L540" s="25"/>
      <c r="M540" s="25"/>
      <c r="N540" s="25"/>
      <c r="O540" s="25"/>
      <c r="P540" s="253">
        <f t="shared" si="171"/>
        <v>0</v>
      </c>
      <c r="Q540" s="197"/>
      <c r="R540" s="25"/>
      <c r="S540" s="25"/>
      <c r="T540" s="25"/>
      <c r="U540" s="25"/>
      <c r="V540" s="25"/>
      <c r="W540" s="25"/>
      <c r="X540" s="25"/>
      <c r="Y540" s="656">
        <f t="shared" si="172"/>
        <v>0</v>
      </c>
    </row>
    <row r="541" spans="2:25" x14ac:dyDescent="0.2">
      <c r="B541" s="825"/>
      <c r="C541" s="827"/>
      <c r="D541" s="828"/>
      <c r="E541" s="828"/>
      <c r="F541" s="346"/>
      <c r="G541" s="198"/>
      <c r="H541" s="25"/>
      <c r="I541" s="25"/>
      <c r="J541" s="25"/>
      <c r="K541" s="25"/>
      <c r="L541" s="25"/>
      <c r="M541" s="25"/>
      <c r="N541" s="25"/>
      <c r="O541" s="25"/>
      <c r="P541" s="253">
        <f t="shared" si="171"/>
        <v>0</v>
      </c>
      <c r="Q541" s="197"/>
      <c r="R541" s="25"/>
      <c r="S541" s="25"/>
      <c r="T541" s="25"/>
      <c r="U541" s="25"/>
      <c r="V541" s="25"/>
      <c r="W541" s="25"/>
      <c r="X541" s="25"/>
      <c r="Y541" s="656">
        <f t="shared" si="172"/>
        <v>0</v>
      </c>
    </row>
    <row r="542" spans="2:25" x14ac:dyDescent="0.2">
      <c r="B542" s="825"/>
      <c r="C542" s="827"/>
      <c r="D542" s="828"/>
      <c r="E542" s="828"/>
      <c r="F542" s="346"/>
      <c r="G542" s="198"/>
      <c r="H542" s="25"/>
      <c r="I542" s="25"/>
      <c r="J542" s="25"/>
      <c r="K542" s="25"/>
      <c r="L542" s="25"/>
      <c r="M542" s="25"/>
      <c r="N542" s="25"/>
      <c r="O542" s="25"/>
      <c r="P542" s="253">
        <f t="shared" si="171"/>
        <v>0</v>
      </c>
      <c r="Q542" s="197"/>
      <c r="R542" s="25"/>
      <c r="S542" s="25"/>
      <c r="T542" s="25"/>
      <c r="U542" s="25"/>
      <c r="V542" s="25"/>
      <c r="W542" s="25"/>
      <c r="X542" s="25"/>
      <c r="Y542" s="656">
        <f t="shared" si="172"/>
        <v>0</v>
      </c>
    </row>
    <row r="543" spans="2:25" x14ac:dyDescent="0.2">
      <c r="B543" s="825"/>
      <c r="C543" s="831" t="s">
        <v>412</v>
      </c>
      <c r="D543" s="832"/>
      <c r="E543" s="832"/>
      <c r="F543" s="346"/>
      <c r="G543" s="198"/>
      <c r="H543" s="25"/>
      <c r="I543" s="25"/>
      <c r="J543" s="25"/>
      <c r="K543" s="25"/>
      <c r="L543" s="25"/>
      <c r="M543" s="25"/>
      <c r="N543" s="25"/>
      <c r="O543" s="25"/>
      <c r="P543" s="253">
        <f t="shared" si="171"/>
        <v>0</v>
      </c>
      <c r="Q543" s="197"/>
      <c r="R543" s="25"/>
      <c r="S543" s="25"/>
      <c r="T543" s="25"/>
      <c r="U543" s="25"/>
      <c r="V543" s="25"/>
      <c r="W543" s="25"/>
      <c r="X543" s="25"/>
      <c r="Y543" s="656">
        <f t="shared" si="172"/>
        <v>0</v>
      </c>
    </row>
    <row r="544" spans="2:25" x14ac:dyDescent="0.2">
      <c r="B544" s="825"/>
      <c r="C544" s="827"/>
      <c r="D544" s="828"/>
      <c r="E544" s="828"/>
      <c r="F544" s="346"/>
      <c r="G544" s="198"/>
      <c r="H544" s="25"/>
      <c r="I544" s="25"/>
      <c r="J544" s="25"/>
      <c r="K544" s="25"/>
      <c r="L544" s="25"/>
      <c r="M544" s="25"/>
      <c r="N544" s="25"/>
      <c r="O544" s="25"/>
      <c r="P544" s="253">
        <f t="shared" si="171"/>
        <v>0</v>
      </c>
      <c r="Q544" s="197"/>
      <c r="R544" s="25"/>
      <c r="S544" s="25"/>
      <c r="T544" s="25"/>
      <c r="U544" s="25"/>
      <c r="V544" s="25"/>
      <c r="W544" s="25"/>
      <c r="X544" s="25"/>
      <c r="Y544" s="656">
        <f t="shared" si="172"/>
        <v>0</v>
      </c>
    </row>
    <row r="545" spans="2:25" x14ac:dyDescent="0.2">
      <c r="B545" s="825"/>
      <c r="C545" s="827"/>
      <c r="D545" s="828"/>
      <c r="E545" s="828"/>
      <c r="F545" s="346"/>
      <c r="G545" s="198"/>
      <c r="H545" s="25"/>
      <c r="I545" s="25"/>
      <c r="J545" s="25"/>
      <c r="K545" s="25"/>
      <c r="L545" s="25"/>
      <c r="M545" s="25"/>
      <c r="N545" s="25"/>
      <c r="O545" s="25"/>
      <c r="P545" s="253">
        <f t="shared" si="171"/>
        <v>0</v>
      </c>
      <c r="Q545" s="197"/>
      <c r="R545" s="25"/>
      <c r="S545" s="25"/>
      <c r="T545" s="25"/>
      <c r="U545" s="25"/>
      <c r="V545" s="25"/>
      <c r="W545" s="25"/>
      <c r="X545" s="25"/>
      <c r="Y545" s="656">
        <f t="shared" si="172"/>
        <v>0</v>
      </c>
    </row>
    <row r="546" spans="2:25" x14ac:dyDescent="0.2">
      <c r="B546" s="825"/>
      <c r="C546" s="827"/>
      <c r="D546" s="828"/>
      <c r="E546" s="828"/>
      <c r="F546" s="346"/>
      <c r="G546" s="198"/>
      <c r="H546" s="25"/>
      <c r="I546" s="25"/>
      <c r="J546" s="25"/>
      <c r="K546" s="25"/>
      <c r="L546" s="25"/>
      <c r="M546" s="25"/>
      <c r="N546" s="25"/>
      <c r="O546" s="25"/>
      <c r="P546" s="253">
        <f t="shared" si="171"/>
        <v>0</v>
      </c>
      <c r="Q546" s="197"/>
      <c r="R546" s="25"/>
      <c r="S546" s="25"/>
      <c r="T546" s="25"/>
      <c r="U546" s="25"/>
      <c r="V546" s="25"/>
      <c r="W546" s="25"/>
      <c r="X546" s="25"/>
      <c r="Y546" s="656">
        <f t="shared" si="172"/>
        <v>0</v>
      </c>
    </row>
    <row r="547" spans="2:25" x14ac:dyDescent="0.2">
      <c r="B547" s="825"/>
      <c r="C547" s="829"/>
      <c r="D547" s="830"/>
      <c r="E547" s="830"/>
      <c r="F547" s="346"/>
      <c r="G547" s="198"/>
      <c r="H547" s="25"/>
      <c r="I547" s="25"/>
      <c r="J547" s="25"/>
      <c r="K547" s="25"/>
      <c r="L547" s="25"/>
      <c r="M547" s="25"/>
      <c r="N547" s="25"/>
      <c r="O547" s="25"/>
      <c r="P547" s="253">
        <f t="shared" si="171"/>
        <v>0</v>
      </c>
      <c r="Q547" s="197"/>
      <c r="R547" s="25"/>
      <c r="S547" s="25"/>
      <c r="T547" s="25"/>
      <c r="U547" s="25"/>
      <c r="V547" s="25"/>
      <c r="W547" s="25"/>
      <c r="X547" s="25"/>
      <c r="Y547" s="656">
        <f t="shared" si="172"/>
        <v>0</v>
      </c>
    </row>
    <row r="548" spans="2:25" x14ac:dyDescent="0.2">
      <c r="B548" s="825"/>
      <c r="C548" s="831" t="s">
        <v>413</v>
      </c>
      <c r="D548" s="832"/>
      <c r="E548" s="832"/>
      <c r="F548" s="346"/>
      <c r="G548" s="198"/>
      <c r="H548" s="25"/>
      <c r="I548" s="25"/>
      <c r="J548" s="25"/>
      <c r="K548" s="25"/>
      <c r="L548" s="25"/>
      <c r="M548" s="25"/>
      <c r="N548" s="25"/>
      <c r="O548" s="25"/>
      <c r="P548" s="253">
        <f t="shared" si="171"/>
        <v>0</v>
      </c>
      <c r="Q548" s="197"/>
      <c r="R548" s="25"/>
      <c r="S548" s="25"/>
      <c r="T548" s="25"/>
      <c r="U548" s="25"/>
      <c r="V548" s="25"/>
      <c r="W548" s="25"/>
      <c r="X548" s="25"/>
      <c r="Y548" s="656">
        <f t="shared" si="172"/>
        <v>0</v>
      </c>
    </row>
    <row r="549" spans="2:25" x14ac:dyDescent="0.2">
      <c r="B549" s="825"/>
      <c r="C549" s="827"/>
      <c r="D549" s="828"/>
      <c r="E549" s="828"/>
      <c r="F549" s="346"/>
      <c r="G549" s="198"/>
      <c r="H549" s="25"/>
      <c r="I549" s="25"/>
      <c r="J549" s="25"/>
      <c r="K549" s="25"/>
      <c r="L549" s="25"/>
      <c r="M549" s="25"/>
      <c r="N549" s="25"/>
      <c r="O549" s="25"/>
      <c r="P549" s="253">
        <f t="shared" si="171"/>
        <v>0</v>
      </c>
      <c r="Q549" s="197"/>
      <c r="R549" s="25"/>
      <c r="S549" s="25"/>
      <c r="T549" s="25"/>
      <c r="U549" s="25"/>
      <c r="V549" s="25"/>
      <c r="W549" s="25"/>
      <c r="X549" s="25"/>
      <c r="Y549" s="656">
        <f t="shared" si="172"/>
        <v>0</v>
      </c>
    </row>
    <row r="550" spans="2:25" x14ac:dyDescent="0.2">
      <c r="B550" s="825"/>
      <c r="C550" s="827"/>
      <c r="D550" s="828"/>
      <c r="E550" s="828"/>
      <c r="F550" s="346"/>
      <c r="G550" s="198"/>
      <c r="H550" s="25"/>
      <c r="I550" s="25"/>
      <c r="J550" s="25"/>
      <c r="K550" s="25"/>
      <c r="L550" s="25"/>
      <c r="M550" s="25"/>
      <c r="N550" s="25"/>
      <c r="O550" s="25"/>
      <c r="P550" s="253">
        <f t="shared" si="171"/>
        <v>0</v>
      </c>
      <c r="Q550" s="197"/>
      <c r="R550" s="25"/>
      <c r="S550" s="25"/>
      <c r="T550" s="25"/>
      <c r="U550" s="25"/>
      <c r="V550" s="25"/>
      <c r="W550" s="25"/>
      <c r="X550" s="25"/>
      <c r="Y550" s="656">
        <f t="shared" si="172"/>
        <v>0</v>
      </c>
    </row>
    <row r="551" spans="2:25" x14ac:dyDescent="0.2">
      <c r="B551" s="825"/>
      <c r="C551" s="827"/>
      <c r="D551" s="828"/>
      <c r="E551" s="828"/>
      <c r="F551" s="346"/>
      <c r="G551" s="198"/>
      <c r="H551" s="25"/>
      <c r="I551" s="25"/>
      <c r="J551" s="25"/>
      <c r="K551" s="25"/>
      <c r="L551" s="25"/>
      <c r="M551" s="25"/>
      <c r="N551" s="25"/>
      <c r="O551" s="25"/>
      <c r="P551" s="253">
        <f t="shared" si="171"/>
        <v>0</v>
      </c>
      <c r="Q551" s="197"/>
      <c r="R551" s="25"/>
      <c r="S551" s="25"/>
      <c r="T551" s="25"/>
      <c r="U551" s="25"/>
      <c r="V551" s="25"/>
      <c r="W551" s="25"/>
      <c r="X551" s="25"/>
      <c r="Y551" s="656">
        <f t="shared" si="172"/>
        <v>0</v>
      </c>
    </row>
    <row r="552" spans="2:25" x14ac:dyDescent="0.2">
      <c r="B552" s="825"/>
      <c r="C552" s="829"/>
      <c r="D552" s="830"/>
      <c r="E552" s="830"/>
      <c r="F552" s="346"/>
      <c r="G552" s="198"/>
      <c r="H552" s="25"/>
      <c r="I552" s="25"/>
      <c r="J552" s="25"/>
      <c r="K552" s="25"/>
      <c r="L552" s="25"/>
      <c r="M552" s="25"/>
      <c r="N552" s="25"/>
      <c r="O552" s="25"/>
      <c r="P552" s="253">
        <f t="shared" si="171"/>
        <v>0</v>
      </c>
      <c r="Q552" s="197"/>
      <c r="R552" s="25"/>
      <c r="S552" s="25"/>
      <c r="T552" s="25"/>
      <c r="U552" s="25"/>
      <c r="V552" s="25"/>
      <c r="W552" s="25"/>
      <c r="X552" s="25"/>
      <c r="Y552" s="656">
        <f t="shared" si="172"/>
        <v>0</v>
      </c>
    </row>
    <row r="553" spans="2:25" x14ac:dyDescent="0.2">
      <c r="B553" s="825"/>
      <c r="C553" s="827" t="s">
        <v>414</v>
      </c>
      <c r="D553" s="828"/>
      <c r="E553" s="828"/>
      <c r="F553" s="346"/>
      <c r="G553" s="198"/>
      <c r="H553" s="25"/>
      <c r="I553" s="25"/>
      <c r="J553" s="25"/>
      <c r="K553" s="25"/>
      <c r="L553" s="25"/>
      <c r="M553" s="25"/>
      <c r="N553" s="25"/>
      <c r="O553" s="25"/>
      <c r="P553" s="253">
        <f t="shared" si="171"/>
        <v>0</v>
      </c>
      <c r="Q553" s="197"/>
      <c r="R553" s="25"/>
      <c r="S553" s="25"/>
      <c r="T553" s="25"/>
      <c r="U553" s="25"/>
      <c r="V553" s="25"/>
      <c r="W553" s="25"/>
      <c r="X553" s="25"/>
      <c r="Y553" s="656">
        <f t="shared" si="172"/>
        <v>0</v>
      </c>
    </row>
    <row r="554" spans="2:25" x14ac:dyDescent="0.2">
      <c r="B554" s="825"/>
      <c r="C554" s="827"/>
      <c r="D554" s="828"/>
      <c r="E554" s="828"/>
      <c r="F554" s="346"/>
      <c r="G554" s="198"/>
      <c r="H554" s="25"/>
      <c r="I554" s="25"/>
      <c r="J554" s="25"/>
      <c r="K554" s="25"/>
      <c r="L554" s="25"/>
      <c r="M554" s="25"/>
      <c r="N554" s="25"/>
      <c r="O554" s="25"/>
      <c r="P554" s="253">
        <f t="shared" si="171"/>
        <v>0</v>
      </c>
      <c r="Q554" s="197"/>
      <c r="R554" s="25"/>
      <c r="S554" s="25"/>
      <c r="T554" s="25"/>
      <c r="U554" s="25"/>
      <c r="V554" s="25"/>
      <c r="W554" s="25"/>
      <c r="X554" s="25"/>
      <c r="Y554" s="656">
        <f t="shared" si="172"/>
        <v>0</v>
      </c>
    </row>
    <row r="555" spans="2:25" x14ac:dyDescent="0.2">
      <c r="B555" s="825"/>
      <c r="C555" s="827"/>
      <c r="D555" s="828"/>
      <c r="E555" s="828"/>
      <c r="F555" s="346"/>
      <c r="G555" s="198"/>
      <c r="H555" s="25"/>
      <c r="I555" s="25"/>
      <c r="J555" s="25"/>
      <c r="K555" s="25"/>
      <c r="L555" s="25"/>
      <c r="M555" s="25"/>
      <c r="N555" s="25"/>
      <c r="O555" s="25"/>
      <c r="P555" s="253">
        <f t="shared" si="171"/>
        <v>0</v>
      </c>
      <c r="Q555" s="197"/>
      <c r="R555" s="25"/>
      <c r="S555" s="25"/>
      <c r="T555" s="25"/>
      <c r="U555" s="25"/>
      <c r="V555" s="25"/>
      <c r="W555" s="25"/>
      <c r="X555" s="25"/>
      <c r="Y555" s="656">
        <f t="shared" si="172"/>
        <v>0</v>
      </c>
    </row>
    <row r="556" spans="2:25" x14ac:dyDescent="0.2">
      <c r="B556" s="825"/>
      <c r="C556" s="827"/>
      <c r="D556" s="828"/>
      <c r="E556" s="828"/>
      <c r="F556" s="346"/>
      <c r="G556" s="198"/>
      <c r="H556" s="25"/>
      <c r="I556" s="25"/>
      <c r="J556" s="25"/>
      <c r="K556" s="25"/>
      <c r="L556" s="25"/>
      <c r="M556" s="25"/>
      <c r="N556" s="25"/>
      <c r="O556" s="25"/>
      <c r="P556" s="253">
        <f t="shared" si="171"/>
        <v>0</v>
      </c>
      <c r="Q556" s="197"/>
      <c r="R556" s="25"/>
      <c r="S556" s="25"/>
      <c r="T556" s="25"/>
      <c r="U556" s="25"/>
      <c r="V556" s="25"/>
      <c r="W556" s="25"/>
      <c r="X556" s="25"/>
      <c r="Y556" s="656">
        <f t="shared" si="172"/>
        <v>0</v>
      </c>
    </row>
    <row r="557" spans="2:25" x14ac:dyDescent="0.2">
      <c r="B557" s="825"/>
      <c r="C557" s="827"/>
      <c r="D557" s="828"/>
      <c r="E557" s="828"/>
      <c r="F557" s="346"/>
      <c r="G557" s="198"/>
      <c r="H557" s="25"/>
      <c r="I557" s="25"/>
      <c r="J557" s="25"/>
      <c r="K557" s="25"/>
      <c r="L557" s="25"/>
      <c r="M557" s="25"/>
      <c r="N557" s="25"/>
      <c r="O557" s="25"/>
      <c r="P557" s="253">
        <f t="shared" si="171"/>
        <v>0</v>
      </c>
      <c r="Q557" s="197"/>
      <c r="R557" s="25"/>
      <c r="S557" s="25"/>
      <c r="T557" s="25"/>
      <c r="U557" s="25"/>
      <c r="V557" s="25"/>
      <c r="W557" s="25"/>
      <c r="X557" s="25"/>
      <c r="Y557" s="656">
        <f t="shared" si="172"/>
        <v>0</v>
      </c>
    </row>
    <row r="558" spans="2:25" x14ac:dyDescent="0.2">
      <c r="B558" s="825"/>
      <c r="C558" s="831" t="s">
        <v>415</v>
      </c>
      <c r="D558" s="832"/>
      <c r="E558" s="832"/>
      <c r="F558" s="346"/>
      <c r="G558" s="198"/>
      <c r="H558" s="25"/>
      <c r="I558" s="25"/>
      <c r="J558" s="25"/>
      <c r="K558" s="25"/>
      <c r="L558" s="25"/>
      <c r="M558" s="25"/>
      <c r="N558" s="25"/>
      <c r="O558" s="25"/>
      <c r="P558" s="253">
        <f t="shared" si="171"/>
        <v>0</v>
      </c>
      <c r="Q558" s="197"/>
      <c r="R558" s="25"/>
      <c r="S558" s="25"/>
      <c r="T558" s="25"/>
      <c r="U558" s="25"/>
      <c r="V558" s="25"/>
      <c r="W558" s="25"/>
      <c r="X558" s="25"/>
      <c r="Y558" s="656">
        <f t="shared" si="172"/>
        <v>0</v>
      </c>
    </row>
    <row r="559" spans="2:25" x14ac:dyDescent="0.2">
      <c r="B559" s="825"/>
      <c r="C559" s="827"/>
      <c r="D559" s="828"/>
      <c r="E559" s="828"/>
      <c r="F559" s="346"/>
      <c r="G559" s="198"/>
      <c r="H559" s="25"/>
      <c r="I559" s="25"/>
      <c r="J559" s="25"/>
      <c r="K559" s="25"/>
      <c r="L559" s="25"/>
      <c r="M559" s="25"/>
      <c r="N559" s="25"/>
      <c r="O559" s="25"/>
      <c r="P559" s="253">
        <f t="shared" si="171"/>
        <v>0</v>
      </c>
      <c r="Q559" s="197"/>
      <c r="R559" s="25"/>
      <c r="S559" s="25"/>
      <c r="T559" s="25"/>
      <c r="U559" s="25"/>
      <c r="V559" s="25"/>
      <c r="W559" s="25"/>
      <c r="X559" s="25"/>
      <c r="Y559" s="656">
        <f t="shared" si="172"/>
        <v>0</v>
      </c>
    </row>
    <row r="560" spans="2:25" x14ac:dyDescent="0.2">
      <c r="B560" s="825"/>
      <c r="C560" s="827"/>
      <c r="D560" s="828"/>
      <c r="E560" s="828"/>
      <c r="F560" s="346"/>
      <c r="G560" s="198"/>
      <c r="H560" s="25"/>
      <c r="I560" s="25"/>
      <c r="J560" s="25"/>
      <c r="K560" s="25"/>
      <c r="L560" s="25"/>
      <c r="M560" s="25"/>
      <c r="N560" s="25"/>
      <c r="O560" s="25"/>
      <c r="P560" s="253">
        <f t="shared" si="171"/>
        <v>0</v>
      </c>
      <c r="Q560" s="197"/>
      <c r="R560" s="25"/>
      <c r="S560" s="25"/>
      <c r="T560" s="25"/>
      <c r="U560" s="25"/>
      <c r="V560" s="25"/>
      <c r="W560" s="25"/>
      <c r="X560" s="25"/>
      <c r="Y560" s="656">
        <f t="shared" si="172"/>
        <v>0</v>
      </c>
    </row>
    <row r="561" spans="2:25" x14ac:dyDescent="0.2">
      <c r="B561" s="825"/>
      <c r="C561" s="827"/>
      <c r="D561" s="828"/>
      <c r="E561" s="828"/>
      <c r="F561" s="346"/>
      <c r="G561" s="198"/>
      <c r="H561" s="25"/>
      <c r="I561" s="25"/>
      <c r="J561" s="25"/>
      <c r="K561" s="25"/>
      <c r="L561" s="25"/>
      <c r="M561" s="25"/>
      <c r="N561" s="25"/>
      <c r="O561" s="25"/>
      <c r="P561" s="253">
        <f t="shared" si="171"/>
        <v>0</v>
      </c>
      <c r="Q561" s="197"/>
      <c r="R561" s="25"/>
      <c r="S561" s="25"/>
      <c r="T561" s="25"/>
      <c r="U561" s="25"/>
      <c r="V561" s="25"/>
      <c r="W561" s="25"/>
      <c r="X561" s="25"/>
      <c r="Y561" s="656">
        <f t="shared" si="172"/>
        <v>0</v>
      </c>
    </row>
    <row r="562" spans="2:25" x14ac:dyDescent="0.2">
      <c r="B562" s="825"/>
      <c r="C562" s="829"/>
      <c r="D562" s="830"/>
      <c r="E562" s="830"/>
      <c r="F562" s="346"/>
      <c r="G562" s="198"/>
      <c r="H562" s="25"/>
      <c r="I562" s="25"/>
      <c r="J562" s="25"/>
      <c r="K562" s="25"/>
      <c r="L562" s="25"/>
      <c r="M562" s="25"/>
      <c r="N562" s="25"/>
      <c r="O562" s="25"/>
      <c r="P562" s="254">
        <f t="shared" si="171"/>
        <v>0</v>
      </c>
      <c r="Q562" s="197"/>
      <c r="R562" s="25"/>
      <c r="S562" s="25"/>
      <c r="T562" s="25"/>
      <c r="U562" s="25"/>
      <c r="V562" s="25"/>
      <c r="W562" s="25"/>
      <c r="X562" s="25"/>
      <c r="Y562" s="530">
        <f t="shared" si="172"/>
        <v>0</v>
      </c>
    </row>
    <row r="563" spans="2:25" x14ac:dyDescent="0.2">
      <c r="B563" s="825"/>
      <c r="C563" s="831" t="s">
        <v>416</v>
      </c>
      <c r="D563" s="832"/>
      <c r="E563" s="832"/>
      <c r="F563" s="346"/>
      <c r="G563" s="198"/>
      <c r="H563" s="25"/>
      <c r="I563" s="25"/>
      <c r="J563" s="25"/>
      <c r="K563" s="25"/>
      <c r="L563" s="25"/>
      <c r="M563" s="25"/>
      <c r="N563" s="25"/>
      <c r="O563" s="25"/>
      <c r="P563" s="254">
        <f t="shared" si="171"/>
        <v>0</v>
      </c>
      <c r="Q563" s="197"/>
      <c r="R563" s="25"/>
      <c r="S563" s="25"/>
      <c r="T563" s="25"/>
      <c r="U563" s="25"/>
      <c r="V563" s="25"/>
      <c r="W563" s="25"/>
      <c r="X563" s="25"/>
      <c r="Y563" s="530">
        <f t="shared" si="172"/>
        <v>0</v>
      </c>
    </row>
    <row r="564" spans="2:25" x14ac:dyDescent="0.2">
      <c r="B564" s="825"/>
      <c r="C564" s="827"/>
      <c r="D564" s="828"/>
      <c r="E564" s="828"/>
      <c r="F564" s="346"/>
      <c r="G564" s="198"/>
      <c r="H564" s="25"/>
      <c r="I564" s="25"/>
      <c r="J564" s="25"/>
      <c r="K564" s="25"/>
      <c r="L564" s="25"/>
      <c r="M564" s="25"/>
      <c r="N564" s="25"/>
      <c r="O564" s="25"/>
      <c r="P564" s="254">
        <f t="shared" si="171"/>
        <v>0</v>
      </c>
      <c r="Q564" s="197"/>
      <c r="R564" s="25"/>
      <c r="S564" s="25"/>
      <c r="T564" s="25"/>
      <c r="U564" s="25"/>
      <c r="V564" s="25"/>
      <c r="W564" s="25"/>
      <c r="X564" s="25"/>
      <c r="Y564" s="530">
        <f t="shared" si="172"/>
        <v>0</v>
      </c>
    </row>
    <row r="565" spans="2:25" x14ac:dyDescent="0.2">
      <c r="B565" s="825"/>
      <c r="C565" s="827"/>
      <c r="D565" s="828"/>
      <c r="E565" s="828"/>
      <c r="F565" s="346"/>
      <c r="G565" s="198"/>
      <c r="H565" s="25"/>
      <c r="I565" s="25"/>
      <c r="J565" s="25"/>
      <c r="K565" s="25"/>
      <c r="L565" s="25"/>
      <c r="M565" s="25"/>
      <c r="N565" s="25"/>
      <c r="O565" s="25"/>
      <c r="P565" s="254">
        <f t="shared" si="171"/>
        <v>0</v>
      </c>
      <c r="Q565" s="197"/>
      <c r="R565" s="25"/>
      <c r="S565" s="25"/>
      <c r="T565" s="25"/>
      <c r="U565" s="25"/>
      <c r="V565" s="25"/>
      <c r="W565" s="25"/>
      <c r="X565" s="25"/>
      <c r="Y565" s="530">
        <f t="shared" si="172"/>
        <v>0</v>
      </c>
    </row>
    <row r="566" spans="2:25" x14ac:dyDescent="0.2">
      <c r="B566" s="825"/>
      <c r="C566" s="827"/>
      <c r="D566" s="828"/>
      <c r="E566" s="828"/>
      <c r="F566" s="346"/>
      <c r="G566" s="198"/>
      <c r="H566" s="25"/>
      <c r="I566" s="25"/>
      <c r="J566" s="25"/>
      <c r="K566" s="25"/>
      <c r="L566" s="25"/>
      <c r="M566" s="25"/>
      <c r="N566" s="25"/>
      <c r="O566" s="25"/>
      <c r="P566" s="254">
        <f t="shared" si="171"/>
        <v>0</v>
      </c>
      <c r="Q566" s="197"/>
      <c r="R566" s="25"/>
      <c r="S566" s="25"/>
      <c r="T566" s="25"/>
      <c r="U566" s="25"/>
      <c r="V566" s="25"/>
      <c r="W566" s="25"/>
      <c r="X566" s="25"/>
      <c r="Y566" s="530">
        <f t="shared" si="172"/>
        <v>0</v>
      </c>
    </row>
    <row r="567" spans="2:25" x14ac:dyDescent="0.2">
      <c r="B567" s="825"/>
      <c r="C567" s="829"/>
      <c r="D567" s="830"/>
      <c r="E567" s="830"/>
      <c r="F567" s="346"/>
      <c r="G567" s="198"/>
      <c r="H567" s="25"/>
      <c r="I567" s="25"/>
      <c r="J567" s="25"/>
      <c r="K567" s="25"/>
      <c r="L567" s="25"/>
      <c r="M567" s="25"/>
      <c r="N567" s="25"/>
      <c r="O567" s="25"/>
      <c r="P567" s="254">
        <f t="shared" si="171"/>
        <v>0</v>
      </c>
      <c r="Q567" s="197"/>
      <c r="R567" s="25"/>
      <c r="S567" s="25"/>
      <c r="T567" s="25"/>
      <c r="U567" s="25"/>
      <c r="V567" s="25"/>
      <c r="W567" s="25"/>
      <c r="X567" s="25"/>
      <c r="Y567" s="530">
        <f t="shared" si="172"/>
        <v>0</v>
      </c>
    </row>
    <row r="568" spans="2:25" x14ac:dyDescent="0.2">
      <c r="B568" s="825"/>
      <c r="C568" s="827" t="s">
        <v>418</v>
      </c>
      <c r="D568" s="828"/>
      <c r="E568" s="828"/>
      <c r="F568" s="346"/>
      <c r="G568" s="198"/>
      <c r="H568" s="25"/>
      <c r="I568" s="25"/>
      <c r="J568" s="25"/>
      <c r="K568" s="25"/>
      <c r="L568" s="25"/>
      <c r="M568" s="25"/>
      <c r="N568" s="25"/>
      <c r="O568" s="25"/>
      <c r="P568" s="254">
        <f t="shared" si="171"/>
        <v>0</v>
      </c>
      <c r="Q568" s="197"/>
      <c r="R568" s="25"/>
      <c r="S568" s="25"/>
      <c r="T568" s="25"/>
      <c r="U568" s="25"/>
      <c r="V568" s="25"/>
      <c r="W568" s="25"/>
      <c r="X568" s="25"/>
      <c r="Y568" s="530">
        <f t="shared" si="172"/>
        <v>0</v>
      </c>
    </row>
    <row r="569" spans="2:25" x14ac:dyDescent="0.2">
      <c r="B569" s="825"/>
      <c r="C569" s="827"/>
      <c r="D569" s="828"/>
      <c r="E569" s="828"/>
      <c r="F569" s="346"/>
      <c r="G569" s="198"/>
      <c r="H569" s="25"/>
      <c r="I569" s="25"/>
      <c r="J569" s="25"/>
      <c r="K569" s="25"/>
      <c r="L569" s="25"/>
      <c r="M569" s="25"/>
      <c r="N569" s="25"/>
      <c r="O569" s="25"/>
      <c r="P569" s="254">
        <f t="shared" si="171"/>
        <v>0</v>
      </c>
      <c r="Q569" s="197"/>
      <c r="R569" s="25"/>
      <c r="S569" s="25"/>
      <c r="T569" s="25"/>
      <c r="U569" s="25"/>
      <c r="V569" s="25"/>
      <c r="W569" s="25"/>
      <c r="X569" s="25"/>
      <c r="Y569" s="530">
        <f t="shared" si="172"/>
        <v>0</v>
      </c>
    </row>
    <row r="570" spans="2:25" x14ac:dyDescent="0.2">
      <c r="B570" s="825"/>
      <c r="C570" s="827"/>
      <c r="D570" s="828"/>
      <c r="E570" s="828"/>
      <c r="F570" s="346"/>
      <c r="G570" s="198"/>
      <c r="H570" s="25"/>
      <c r="I570" s="25"/>
      <c r="J570" s="25"/>
      <c r="K570" s="25"/>
      <c r="L570" s="25"/>
      <c r="M570" s="25"/>
      <c r="N570" s="25"/>
      <c r="O570" s="25"/>
      <c r="P570" s="254">
        <f t="shared" si="171"/>
        <v>0</v>
      </c>
      <c r="Q570" s="197"/>
      <c r="R570" s="25"/>
      <c r="S570" s="25"/>
      <c r="T570" s="25"/>
      <c r="U570" s="25"/>
      <c r="V570" s="25"/>
      <c r="W570" s="25"/>
      <c r="X570" s="25"/>
      <c r="Y570" s="530">
        <f t="shared" si="172"/>
        <v>0</v>
      </c>
    </row>
    <row r="571" spans="2:25" x14ac:dyDescent="0.2">
      <c r="B571" s="825"/>
      <c r="C571" s="827"/>
      <c r="D571" s="828"/>
      <c r="E571" s="828"/>
      <c r="F571" s="346"/>
      <c r="G571" s="198"/>
      <c r="H571" s="25"/>
      <c r="I571" s="25"/>
      <c r="J571" s="25"/>
      <c r="K571" s="25"/>
      <c r="L571" s="25"/>
      <c r="M571" s="25"/>
      <c r="N571" s="25"/>
      <c r="O571" s="25"/>
      <c r="P571" s="254">
        <f t="shared" si="171"/>
        <v>0</v>
      </c>
      <c r="Q571" s="197"/>
      <c r="R571" s="25"/>
      <c r="S571" s="25"/>
      <c r="T571" s="25"/>
      <c r="U571" s="25"/>
      <c r="V571" s="25"/>
      <c r="W571" s="25"/>
      <c r="X571" s="25"/>
      <c r="Y571" s="530">
        <f t="shared" si="172"/>
        <v>0</v>
      </c>
    </row>
    <row r="572" spans="2:25" x14ac:dyDescent="0.2">
      <c r="B572" s="825"/>
      <c r="C572" s="827"/>
      <c r="D572" s="828"/>
      <c r="E572" s="828"/>
      <c r="F572" s="346"/>
      <c r="G572" s="198"/>
      <c r="H572" s="25"/>
      <c r="I572" s="25"/>
      <c r="J572" s="25"/>
      <c r="K572" s="25"/>
      <c r="L572" s="25"/>
      <c r="M572" s="25"/>
      <c r="N572" s="25"/>
      <c r="O572" s="25"/>
      <c r="P572" s="254">
        <f t="shared" si="171"/>
        <v>0</v>
      </c>
      <c r="Q572" s="197"/>
      <c r="R572" s="25"/>
      <c r="S572" s="25"/>
      <c r="T572" s="25"/>
      <c r="U572" s="25"/>
      <c r="V572" s="25"/>
      <c r="W572" s="25"/>
      <c r="X572" s="25"/>
      <c r="Y572" s="530">
        <f t="shared" si="172"/>
        <v>0</v>
      </c>
    </row>
    <row r="573" spans="2:25" x14ac:dyDescent="0.2">
      <c r="B573" s="825"/>
      <c r="C573" s="831" t="s">
        <v>417</v>
      </c>
      <c r="D573" s="832"/>
      <c r="E573" s="832"/>
      <c r="F573" s="346"/>
      <c r="G573" s="198"/>
      <c r="H573" s="25"/>
      <c r="I573" s="25"/>
      <c r="J573" s="25"/>
      <c r="K573" s="25"/>
      <c r="L573" s="25"/>
      <c r="M573" s="25"/>
      <c r="N573" s="25"/>
      <c r="O573" s="25"/>
      <c r="P573" s="254">
        <f t="shared" si="171"/>
        <v>0</v>
      </c>
      <c r="Q573" s="197"/>
      <c r="R573" s="25"/>
      <c r="S573" s="25"/>
      <c r="T573" s="25"/>
      <c r="U573" s="25"/>
      <c r="V573" s="25"/>
      <c r="W573" s="25"/>
      <c r="X573" s="25"/>
      <c r="Y573" s="530">
        <f t="shared" si="172"/>
        <v>0</v>
      </c>
    </row>
    <row r="574" spans="2:25" x14ac:dyDescent="0.2">
      <c r="B574" s="825"/>
      <c r="C574" s="827"/>
      <c r="D574" s="828"/>
      <c r="E574" s="828"/>
      <c r="F574" s="346"/>
      <c r="G574" s="198"/>
      <c r="H574" s="25"/>
      <c r="I574" s="25"/>
      <c r="J574" s="25"/>
      <c r="K574" s="25"/>
      <c r="L574" s="25"/>
      <c r="M574" s="25"/>
      <c r="N574" s="25"/>
      <c r="O574" s="25"/>
      <c r="P574" s="254">
        <f t="shared" si="171"/>
        <v>0</v>
      </c>
      <c r="Q574" s="197"/>
      <c r="R574" s="25"/>
      <c r="S574" s="25"/>
      <c r="T574" s="25"/>
      <c r="U574" s="25"/>
      <c r="V574" s="25"/>
      <c r="W574" s="25"/>
      <c r="X574" s="25"/>
      <c r="Y574" s="530">
        <f t="shared" si="172"/>
        <v>0</v>
      </c>
    </row>
    <row r="575" spans="2:25" x14ac:dyDescent="0.2">
      <c r="B575" s="825"/>
      <c r="C575" s="827"/>
      <c r="D575" s="828"/>
      <c r="E575" s="828"/>
      <c r="F575" s="346"/>
      <c r="G575" s="198"/>
      <c r="H575" s="25"/>
      <c r="I575" s="25"/>
      <c r="J575" s="25"/>
      <c r="K575" s="25"/>
      <c r="L575" s="25"/>
      <c r="M575" s="25"/>
      <c r="N575" s="25"/>
      <c r="O575" s="25"/>
      <c r="P575" s="254">
        <f t="shared" si="171"/>
        <v>0</v>
      </c>
      <c r="Q575" s="197"/>
      <c r="R575" s="25"/>
      <c r="S575" s="25"/>
      <c r="T575" s="25"/>
      <c r="U575" s="25"/>
      <c r="V575" s="25"/>
      <c r="W575" s="25"/>
      <c r="X575" s="25"/>
      <c r="Y575" s="530">
        <f t="shared" si="172"/>
        <v>0</v>
      </c>
    </row>
    <row r="576" spans="2:25" x14ac:dyDescent="0.2">
      <c r="B576" s="825"/>
      <c r="C576" s="827"/>
      <c r="D576" s="828"/>
      <c r="E576" s="828"/>
      <c r="F576" s="346"/>
      <c r="G576" s="198"/>
      <c r="H576" s="25"/>
      <c r="I576" s="25"/>
      <c r="J576" s="25"/>
      <c r="K576" s="25"/>
      <c r="L576" s="25"/>
      <c r="M576" s="25"/>
      <c r="N576" s="25"/>
      <c r="O576" s="25"/>
      <c r="P576" s="254">
        <f t="shared" si="171"/>
        <v>0</v>
      </c>
      <c r="Q576" s="197"/>
      <c r="R576" s="25"/>
      <c r="S576" s="25"/>
      <c r="T576" s="25"/>
      <c r="U576" s="25"/>
      <c r="V576" s="25"/>
      <c r="W576" s="25"/>
      <c r="X576" s="25"/>
      <c r="Y576" s="530">
        <f t="shared" si="172"/>
        <v>0</v>
      </c>
    </row>
    <row r="577" spans="2:25" x14ac:dyDescent="0.2">
      <c r="B577" s="826"/>
      <c r="C577" s="829"/>
      <c r="D577" s="830"/>
      <c r="E577" s="830"/>
      <c r="F577" s="346"/>
      <c r="G577" s="198"/>
      <c r="H577" s="25"/>
      <c r="I577" s="25"/>
      <c r="J577" s="25"/>
      <c r="K577" s="25"/>
      <c r="L577" s="25"/>
      <c r="M577" s="25"/>
      <c r="N577" s="25"/>
      <c r="O577" s="25"/>
      <c r="P577" s="254">
        <f t="shared" si="171"/>
        <v>0</v>
      </c>
      <c r="Q577" s="197"/>
      <c r="R577" s="25"/>
      <c r="S577" s="25"/>
      <c r="T577" s="25"/>
      <c r="U577" s="25"/>
      <c r="V577" s="25"/>
      <c r="W577" s="25"/>
      <c r="X577" s="25"/>
      <c r="Y577" s="530">
        <f t="shared" si="172"/>
        <v>0</v>
      </c>
    </row>
    <row r="578" spans="2:25" ht="13.5" thickBot="1" x14ac:dyDescent="0.25">
      <c r="B578" s="822" t="s">
        <v>378</v>
      </c>
      <c r="C578" s="823"/>
      <c r="D578" s="823"/>
      <c r="E578" s="823"/>
      <c r="F578" s="823"/>
      <c r="G578" s="824"/>
      <c r="H578" s="244">
        <f t="shared" ref="H578:P578" si="173">SUM(H538:H577)</f>
        <v>0</v>
      </c>
      <c r="I578" s="244">
        <f t="shared" si="173"/>
        <v>0</v>
      </c>
      <c r="J578" s="244">
        <f t="shared" si="173"/>
        <v>0</v>
      </c>
      <c r="K578" s="244">
        <f t="shared" si="173"/>
        <v>0</v>
      </c>
      <c r="L578" s="244">
        <f t="shared" si="173"/>
        <v>0</v>
      </c>
      <c r="M578" s="244">
        <f t="shared" si="173"/>
        <v>0</v>
      </c>
      <c r="N578" s="244">
        <f t="shared" si="173"/>
        <v>0</v>
      </c>
      <c r="O578" s="244">
        <f t="shared" si="173"/>
        <v>0</v>
      </c>
      <c r="P578" s="256">
        <f t="shared" si="173"/>
        <v>0</v>
      </c>
      <c r="Q578" s="251">
        <f t="shared" ref="Q578:Y578" si="174">SUM(Q538:Q577)</f>
        <v>0</v>
      </c>
      <c r="R578" s="244">
        <f t="shared" si="174"/>
        <v>0</v>
      </c>
      <c r="S578" s="244">
        <f t="shared" si="174"/>
        <v>0</v>
      </c>
      <c r="T578" s="244">
        <f t="shared" si="174"/>
        <v>0</v>
      </c>
      <c r="U578" s="244">
        <f t="shared" si="174"/>
        <v>0</v>
      </c>
      <c r="V578" s="244">
        <f t="shared" si="174"/>
        <v>0</v>
      </c>
      <c r="W578" s="244">
        <f t="shared" si="174"/>
        <v>0</v>
      </c>
      <c r="X578" s="244">
        <f t="shared" si="174"/>
        <v>0</v>
      </c>
      <c r="Y578" s="659">
        <f t="shared" si="174"/>
        <v>0</v>
      </c>
    </row>
    <row r="579" spans="2:25" ht="13.5" thickTop="1" x14ac:dyDescent="0.2">
      <c r="B579" s="825" t="s">
        <v>617</v>
      </c>
      <c r="C579" s="827" t="s">
        <v>421</v>
      </c>
      <c r="D579" s="828"/>
      <c r="E579" s="828"/>
      <c r="F579" s="349"/>
      <c r="G579" s="239"/>
      <c r="H579" s="240"/>
      <c r="I579" s="240"/>
      <c r="J579" s="240"/>
      <c r="K579" s="240"/>
      <c r="L579" s="240"/>
      <c r="M579" s="240"/>
      <c r="N579" s="240"/>
      <c r="O579" s="240"/>
      <c r="P579" s="253">
        <f t="shared" ref="P579:P588" si="175">SUM(H579:O579)</f>
        <v>0</v>
      </c>
      <c r="Q579" s="249"/>
      <c r="R579" s="240"/>
      <c r="S579" s="240"/>
      <c r="T579" s="240"/>
      <c r="U579" s="240"/>
      <c r="V579" s="240"/>
      <c r="W579" s="240"/>
      <c r="X579" s="240"/>
      <c r="Y579" s="656">
        <f t="shared" ref="Y579:Y588" si="176">SUM(Q579:X579)</f>
        <v>0</v>
      </c>
    </row>
    <row r="580" spans="2:25" x14ac:dyDescent="0.2">
      <c r="B580" s="825"/>
      <c r="C580" s="827"/>
      <c r="D580" s="828"/>
      <c r="E580" s="828"/>
      <c r="F580" s="346"/>
      <c r="G580" s="198"/>
      <c r="H580" s="25"/>
      <c r="I580" s="25"/>
      <c r="J580" s="25"/>
      <c r="K580" s="25"/>
      <c r="L580" s="25"/>
      <c r="M580" s="25"/>
      <c r="N580" s="25"/>
      <c r="O580" s="25"/>
      <c r="P580" s="254">
        <f t="shared" si="175"/>
        <v>0</v>
      </c>
      <c r="Q580" s="197"/>
      <c r="R580" s="25"/>
      <c r="S580" s="25"/>
      <c r="T580" s="25"/>
      <c r="U580" s="25"/>
      <c r="V580" s="25"/>
      <c r="W580" s="25"/>
      <c r="X580" s="25"/>
      <c r="Y580" s="530">
        <f t="shared" si="176"/>
        <v>0</v>
      </c>
    </row>
    <row r="581" spans="2:25" x14ac:dyDescent="0.2">
      <c r="B581" s="825"/>
      <c r="C581" s="827"/>
      <c r="D581" s="828"/>
      <c r="E581" s="828"/>
      <c r="F581" s="346"/>
      <c r="G581" s="198"/>
      <c r="H581" s="25"/>
      <c r="I581" s="25"/>
      <c r="J581" s="25"/>
      <c r="K581" s="25"/>
      <c r="L581" s="25"/>
      <c r="M581" s="25"/>
      <c r="N581" s="25"/>
      <c r="O581" s="25"/>
      <c r="P581" s="254">
        <f t="shared" si="175"/>
        <v>0</v>
      </c>
      <c r="Q581" s="197"/>
      <c r="R581" s="25"/>
      <c r="S581" s="25"/>
      <c r="T581" s="25"/>
      <c r="U581" s="25"/>
      <c r="V581" s="25"/>
      <c r="W581" s="25"/>
      <c r="X581" s="25"/>
      <c r="Y581" s="530">
        <f t="shared" si="176"/>
        <v>0</v>
      </c>
    </row>
    <row r="582" spans="2:25" x14ac:dyDescent="0.2">
      <c r="B582" s="825"/>
      <c r="C582" s="827"/>
      <c r="D582" s="828"/>
      <c r="E582" s="828"/>
      <c r="F582" s="346"/>
      <c r="G582" s="198"/>
      <c r="H582" s="25"/>
      <c r="I582" s="25"/>
      <c r="J582" s="25"/>
      <c r="K582" s="25"/>
      <c r="L582" s="25"/>
      <c r="M582" s="25"/>
      <c r="N582" s="25"/>
      <c r="O582" s="25"/>
      <c r="P582" s="254">
        <f t="shared" si="175"/>
        <v>0</v>
      </c>
      <c r="Q582" s="197"/>
      <c r="R582" s="25"/>
      <c r="S582" s="25"/>
      <c r="T582" s="25"/>
      <c r="U582" s="25"/>
      <c r="V582" s="25"/>
      <c r="W582" s="25"/>
      <c r="X582" s="25"/>
      <c r="Y582" s="530">
        <f t="shared" si="176"/>
        <v>0</v>
      </c>
    </row>
    <row r="583" spans="2:25" x14ac:dyDescent="0.2">
      <c r="B583" s="825"/>
      <c r="C583" s="827"/>
      <c r="D583" s="828"/>
      <c r="E583" s="828"/>
      <c r="F583" s="346"/>
      <c r="G583" s="198"/>
      <c r="H583" s="25"/>
      <c r="I583" s="25"/>
      <c r="J583" s="25"/>
      <c r="K583" s="25"/>
      <c r="L583" s="25"/>
      <c r="M583" s="25"/>
      <c r="N583" s="25"/>
      <c r="O583" s="25"/>
      <c r="P583" s="254">
        <f t="shared" si="175"/>
        <v>0</v>
      </c>
      <c r="Q583" s="197"/>
      <c r="R583" s="25"/>
      <c r="S583" s="25"/>
      <c r="T583" s="25"/>
      <c r="U583" s="25"/>
      <c r="V583" s="25"/>
      <c r="W583" s="25"/>
      <c r="X583" s="25"/>
      <c r="Y583" s="530">
        <f t="shared" si="176"/>
        <v>0</v>
      </c>
    </row>
    <row r="584" spans="2:25" x14ac:dyDescent="0.2">
      <c r="B584" s="825"/>
      <c r="C584" s="831" t="s">
        <v>422</v>
      </c>
      <c r="D584" s="832"/>
      <c r="E584" s="832"/>
      <c r="F584" s="346"/>
      <c r="G584" s="198"/>
      <c r="H584" s="25"/>
      <c r="I584" s="25"/>
      <c r="J584" s="25"/>
      <c r="K584" s="25"/>
      <c r="L584" s="25"/>
      <c r="M584" s="25"/>
      <c r="N584" s="25"/>
      <c r="O584" s="25"/>
      <c r="P584" s="254">
        <f t="shared" si="175"/>
        <v>0</v>
      </c>
      <c r="Q584" s="197"/>
      <c r="R584" s="25"/>
      <c r="S584" s="25"/>
      <c r="T584" s="25"/>
      <c r="U584" s="25"/>
      <c r="V584" s="25"/>
      <c r="W584" s="25"/>
      <c r="X584" s="25"/>
      <c r="Y584" s="530">
        <f t="shared" si="176"/>
        <v>0</v>
      </c>
    </row>
    <row r="585" spans="2:25" x14ac:dyDescent="0.2">
      <c r="B585" s="825"/>
      <c r="C585" s="827"/>
      <c r="D585" s="828"/>
      <c r="E585" s="828"/>
      <c r="F585" s="346"/>
      <c r="G585" s="198"/>
      <c r="H585" s="25"/>
      <c r="I585" s="25"/>
      <c r="J585" s="25"/>
      <c r="K585" s="25"/>
      <c r="L585" s="25"/>
      <c r="M585" s="25"/>
      <c r="N585" s="25"/>
      <c r="O585" s="25"/>
      <c r="P585" s="254">
        <f t="shared" si="175"/>
        <v>0</v>
      </c>
      <c r="Q585" s="197"/>
      <c r="R585" s="25"/>
      <c r="S585" s="25"/>
      <c r="T585" s="25"/>
      <c r="U585" s="25"/>
      <c r="V585" s="25"/>
      <c r="W585" s="25"/>
      <c r="X585" s="25"/>
      <c r="Y585" s="530">
        <f t="shared" si="176"/>
        <v>0</v>
      </c>
    </row>
    <row r="586" spans="2:25" x14ac:dyDescent="0.2">
      <c r="B586" s="825"/>
      <c r="C586" s="827"/>
      <c r="D586" s="828"/>
      <c r="E586" s="828"/>
      <c r="F586" s="346"/>
      <c r="G586" s="198"/>
      <c r="H586" s="25"/>
      <c r="I586" s="25"/>
      <c r="J586" s="25"/>
      <c r="K586" s="25"/>
      <c r="L586" s="25"/>
      <c r="M586" s="25"/>
      <c r="N586" s="25"/>
      <c r="O586" s="25"/>
      <c r="P586" s="254">
        <f t="shared" si="175"/>
        <v>0</v>
      </c>
      <c r="Q586" s="197"/>
      <c r="R586" s="25"/>
      <c r="S586" s="25"/>
      <c r="T586" s="25"/>
      <c r="U586" s="25"/>
      <c r="V586" s="25"/>
      <c r="W586" s="25"/>
      <c r="X586" s="25"/>
      <c r="Y586" s="530">
        <f t="shared" si="176"/>
        <v>0</v>
      </c>
    </row>
    <row r="587" spans="2:25" x14ac:dyDescent="0.2">
      <c r="B587" s="825"/>
      <c r="C587" s="827"/>
      <c r="D587" s="828"/>
      <c r="E587" s="828"/>
      <c r="F587" s="346"/>
      <c r="G587" s="198"/>
      <c r="H587" s="25"/>
      <c r="I587" s="25"/>
      <c r="J587" s="25"/>
      <c r="K587" s="25"/>
      <c r="L587" s="25"/>
      <c r="M587" s="25"/>
      <c r="N587" s="25"/>
      <c r="O587" s="25"/>
      <c r="P587" s="254">
        <f t="shared" si="175"/>
        <v>0</v>
      </c>
      <c r="Q587" s="197"/>
      <c r="R587" s="25"/>
      <c r="S587" s="25"/>
      <c r="T587" s="25"/>
      <c r="U587" s="25"/>
      <c r="V587" s="25"/>
      <c r="W587" s="25"/>
      <c r="X587" s="25"/>
      <c r="Y587" s="530">
        <f t="shared" si="176"/>
        <v>0</v>
      </c>
    </row>
    <row r="588" spans="2:25" x14ac:dyDescent="0.2">
      <c r="B588" s="826"/>
      <c r="C588" s="829"/>
      <c r="D588" s="830"/>
      <c r="E588" s="830"/>
      <c r="F588" s="346"/>
      <c r="G588" s="198"/>
      <c r="H588" s="25"/>
      <c r="I588" s="25"/>
      <c r="J588" s="25"/>
      <c r="K588" s="25"/>
      <c r="L588" s="25"/>
      <c r="M588" s="25"/>
      <c r="N588" s="25"/>
      <c r="O588" s="25"/>
      <c r="P588" s="254">
        <f t="shared" si="175"/>
        <v>0</v>
      </c>
      <c r="Q588" s="197"/>
      <c r="R588" s="25"/>
      <c r="S588" s="25"/>
      <c r="T588" s="25"/>
      <c r="U588" s="25"/>
      <c r="V588" s="25"/>
      <c r="W588" s="25"/>
      <c r="X588" s="25"/>
      <c r="Y588" s="530">
        <f t="shared" si="176"/>
        <v>0</v>
      </c>
    </row>
    <row r="589" spans="2:25" ht="13.5" thickBot="1" x14ac:dyDescent="0.25">
      <c r="B589" s="822" t="s">
        <v>378</v>
      </c>
      <c r="C589" s="823"/>
      <c r="D589" s="823"/>
      <c r="E589" s="823"/>
      <c r="F589" s="823"/>
      <c r="G589" s="824"/>
      <c r="H589" s="244">
        <f t="shared" ref="H589:P589" si="177">SUM(H579:H588)</f>
        <v>0</v>
      </c>
      <c r="I589" s="244">
        <f t="shared" si="177"/>
        <v>0</v>
      </c>
      <c r="J589" s="244">
        <f t="shared" si="177"/>
        <v>0</v>
      </c>
      <c r="K589" s="244">
        <f t="shared" si="177"/>
        <v>0</v>
      </c>
      <c r="L589" s="244">
        <f t="shared" si="177"/>
        <v>0</v>
      </c>
      <c r="M589" s="244">
        <f t="shared" si="177"/>
        <v>0</v>
      </c>
      <c r="N589" s="244">
        <f t="shared" si="177"/>
        <v>0</v>
      </c>
      <c r="O589" s="244">
        <f t="shared" si="177"/>
        <v>0</v>
      </c>
      <c r="P589" s="256">
        <f t="shared" si="177"/>
        <v>0</v>
      </c>
      <c r="Q589" s="251">
        <f t="shared" ref="Q589:Y589" si="178">SUM(Q579:Q588)</f>
        <v>0</v>
      </c>
      <c r="R589" s="244">
        <f t="shared" si="178"/>
        <v>0</v>
      </c>
      <c r="S589" s="244">
        <f t="shared" si="178"/>
        <v>0</v>
      </c>
      <c r="T589" s="244">
        <f t="shared" si="178"/>
        <v>0</v>
      </c>
      <c r="U589" s="244">
        <f t="shared" si="178"/>
        <v>0</v>
      </c>
      <c r="V589" s="244">
        <f t="shared" si="178"/>
        <v>0</v>
      </c>
      <c r="W589" s="244">
        <f t="shared" si="178"/>
        <v>0</v>
      </c>
      <c r="X589" s="244">
        <f t="shared" si="178"/>
        <v>0</v>
      </c>
      <c r="Y589" s="659">
        <f t="shared" si="178"/>
        <v>0</v>
      </c>
    </row>
    <row r="590" spans="2:25" ht="13.5" thickTop="1" x14ac:dyDescent="0.2">
      <c r="B590" s="825" t="s">
        <v>618</v>
      </c>
      <c r="C590" s="827" t="s">
        <v>423</v>
      </c>
      <c r="D590" s="828"/>
      <c r="E590" s="828"/>
      <c r="F590" s="349"/>
      <c r="G590" s="239"/>
      <c r="H590" s="240"/>
      <c r="I590" s="240"/>
      <c r="J590" s="240"/>
      <c r="K590" s="240"/>
      <c r="L590" s="240"/>
      <c r="M590" s="240"/>
      <c r="N590" s="240"/>
      <c r="O590" s="240"/>
      <c r="P590" s="253">
        <f t="shared" ref="P590:P599" si="179">SUM(H590:O590)</f>
        <v>0</v>
      </c>
      <c r="Q590" s="249"/>
      <c r="R590" s="240"/>
      <c r="S590" s="240"/>
      <c r="T590" s="240"/>
      <c r="U590" s="240"/>
      <c r="V590" s="240"/>
      <c r="W590" s="240"/>
      <c r="X590" s="240"/>
      <c r="Y590" s="656">
        <f t="shared" ref="Y590:Y599" si="180">SUM(Q590:X590)</f>
        <v>0</v>
      </c>
    </row>
    <row r="591" spans="2:25" x14ac:dyDescent="0.2">
      <c r="B591" s="825"/>
      <c r="C591" s="827"/>
      <c r="D591" s="828"/>
      <c r="E591" s="828"/>
      <c r="F591" s="346"/>
      <c r="G591" s="198"/>
      <c r="H591" s="25"/>
      <c r="I591" s="25"/>
      <c r="J591" s="25"/>
      <c r="K591" s="25"/>
      <c r="L591" s="25"/>
      <c r="M591" s="25"/>
      <c r="N591" s="25"/>
      <c r="O591" s="25"/>
      <c r="P591" s="254">
        <f t="shared" si="179"/>
        <v>0</v>
      </c>
      <c r="Q591" s="197"/>
      <c r="R591" s="25"/>
      <c r="S591" s="25"/>
      <c r="T591" s="25"/>
      <c r="U591" s="25"/>
      <c r="V591" s="25"/>
      <c r="W591" s="25"/>
      <c r="X591" s="25"/>
      <c r="Y591" s="530">
        <f t="shared" si="180"/>
        <v>0</v>
      </c>
    </row>
    <row r="592" spans="2:25" x14ac:dyDescent="0.2">
      <c r="B592" s="825"/>
      <c r="C592" s="827"/>
      <c r="D592" s="828"/>
      <c r="E592" s="828"/>
      <c r="F592" s="346"/>
      <c r="G592" s="198"/>
      <c r="H592" s="25"/>
      <c r="I592" s="25"/>
      <c r="J592" s="25"/>
      <c r="K592" s="25"/>
      <c r="L592" s="25"/>
      <c r="M592" s="25"/>
      <c r="N592" s="25"/>
      <c r="O592" s="25"/>
      <c r="P592" s="254">
        <f t="shared" si="179"/>
        <v>0</v>
      </c>
      <c r="Q592" s="197"/>
      <c r="R592" s="25"/>
      <c r="S592" s="25"/>
      <c r="T592" s="25"/>
      <c r="U592" s="25"/>
      <c r="V592" s="25"/>
      <c r="W592" s="25"/>
      <c r="X592" s="25"/>
      <c r="Y592" s="530">
        <f t="shared" si="180"/>
        <v>0</v>
      </c>
    </row>
    <row r="593" spans="2:25" x14ac:dyDescent="0.2">
      <c r="B593" s="825"/>
      <c r="C593" s="827"/>
      <c r="D593" s="828"/>
      <c r="E593" s="828"/>
      <c r="F593" s="346"/>
      <c r="G593" s="198"/>
      <c r="H593" s="25"/>
      <c r="I593" s="25"/>
      <c r="J593" s="25"/>
      <c r="K593" s="25"/>
      <c r="L593" s="25"/>
      <c r="M593" s="25"/>
      <c r="N593" s="25"/>
      <c r="O593" s="25"/>
      <c r="P593" s="254">
        <f t="shared" si="179"/>
        <v>0</v>
      </c>
      <c r="Q593" s="197"/>
      <c r="R593" s="25"/>
      <c r="S593" s="25"/>
      <c r="T593" s="25"/>
      <c r="U593" s="25"/>
      <c r="V593" s="25"/>
      <c r="W593" s="25"/>
      <c r="X593" s="25"/>
      <c r="Y593" s="530">
        <f t="shared" si="180"/>
        <v>0</v>
      </c>
    </row>
    <row r="594" spans="2:25" x14ac:dyDescent="0.2">
      <c r="B594" s="825"/>
      <c r="C594" s="827"/>
      <c r="D594" s="828"/>
      <c r="E594" s="828"/>
      <c r="F594" s="346"/>
      <c r="G594" s="198"/>
      <c r="H594" s="25"/>
      <c r="I594" s="25"/>
      <c r="J594" s="25"/>
      <c r="K594" s="25"/>
      <c r="L594" s="25"/>
      <c r="M594" s="25"/>
      <c r="N594" s="25"/>
      <c r="O594" s="25"/>
      <c r="P594" s="254">
        <f t="shared" si="179"/>
        <v>0</v>
      </c>
      <c r="Q594" s="197"/>
      <c r="R594" s="25"/>
      <c r="S594" s="25"/>
      <c r="T594" s="25"/>
      <c r="U594" s="25"/>
      <c r="V594" s="25"/>
      <c r="W594" s="25"/>
      <c r="X594" s="25"/>
      <c r="Y594" s="530">
        <f t="shared" si="180"/>
        <v>0</v>
      </c>
    </row>
    <row r="595" spans="2:25" x14ac:dyDescent="0.2">
      <c r="B595" s="825"/>
      <c r="C595" s="831" t="s">
        <v>424</v>
      </c>
      <c r="D595" s="832"/>
      <c r="E595" s="832"/>
      <c r="F595" s="346"/>
      <c r="G595" s="198"/>
      <c r="H595" s="25"/>
      <c r="I595" s="25"/>
      <c r="J595" s="25"/>
      <c r="K595" s="25"/>
      <c r="L595" s="25"/>
      <c r="M595" s="25"/>
      <c r="N595" s="25"/>
      <c r="O595" s="25"/>
      <c r="P595" s="254">
        <f t="shared" si="179"/>
        <v>0</v>
      </c>
      <c r="Q595" s="197"/>
      <c r="R595" s="25"/>
      <c r="S595" s="25"/>
      <c r="T595" s="25"/>
      <c r="U595" s="25"/>
      <c r="V595" s="25"/>
      <c r="W595" s="25"/>
      <c r="X595" s="25"/>
      <c r="Y595" s="530">
        <f t="shared" si="180"/>
        <v>0</v>
      </c>
    </row>
    <row r="596" spans="2:25" x14ac:dyDescent="0.2">
      <c r="B596" s="825"/>
      <c r="C596" s="827"/>
      <c r="D596" s="828"/>
      <c r="E596" s="828"/>
      <c r="F596" s="346"/>
      <c r="G596" s="198"/>
      <c r="H596" s="25"/>
      <c r="I596" s="25"/>
      <c r="J596" s="25"/>
      <c r="K596" s="25"/>
      <c r="L596" s="25"/>
      <c r="M596" s="25"/>
      <c r="N596" s="25"/>
      <c r="O596" s="25"/>
      <c r="P596" s="254">
        <f t="shared" si="179"/>
        <v>0</v>
      </c>
      <c r="Q596" s="197"/>
      <c r="R596" s="25"/>
      <c r="S596" s="25"/>
      <c r="T596" s="25"/>
      <c r="U596" s="25"/>
      <c r="V596" s="25"/>
      <c r="W596" s="25"/>
      <c r="X596" s="25"/>
      <c r="Y596" s="530">
        <f t="shared" si="180"/>
        <v>0</v>
      </c>
    </row>
    <row r="597" spans="2:25" x14ac:dyDescent="0.2">
      <c r="B597" s="825"/>
      <c r="C597" s="827"/>
      <c r="D597" s="828"/>
      <c r="E597" s="828"/>
      <c r="F597" s="346"/>
      <c r="G597" s="198"/>
      <c r="H597" s="25"/>
      <c r="I597" s="25"/>
      <c r="J597" s="25"/>
      <c r="K597" s="25"/>
      <c r="L597" s="25"/>
      <c r="M597" s="25"/>
      <c r="N597" s="25"/>
      <c r="O597" s="25"/>
      <c r="P597" s="254">
        <f t="shared" si="179"/>
        <v>0</v>
      </c>
      <c r="Q597" s="197"/>
      <c r="R597" s="25"/>
      <c r="S597" s="25"/>
      <c r="T597" s="25"/>
      <c r="U597" s="25"/>
      <c r="V597" s="25"/>
      <c r="W597" s="25"/>
      <c r="X597" s="25"/>
      <c r="Y597" s="530">
        <f t="shared" si="180"/>
        <v>0</v>
      </c>
    </row>
    <row r="598" spans="2:25" x14ac:dyDescent="0.2">
      <c r="B598" s="825"/>
      <c r="C598" s="827"/>
      <c r="D598" s="828"/>
      <c r="E598" s="828"/>
      <c r="F598" s="346"/>
      <c r="G598" s="198"/>
      <c r="H598" s="25"/>
      <c r="I598" s="25"/>
      <c r="J598" s="25"/>
      <c r="K598" s="25"/>
      <c r="L598" s="25"/>
      <c r="M598" s="25"/>
      <c r="N598" s="25"/>
      <c r="O598" s="25"/>
      <c r="P598" s="254">
        <f t="shared" si="179"/>
        <v>0</v>
      </c>
      <c r="Q598" s="197"/>
      <c r="R598" s="25"/>
      <c r="S598" s="25"/>
      <c r="T598" s="25"/>
      <c r="U598" s="25"/>
      <c r="V598" s="25"/>
      <c r="W598" s="25"/>
      <c r="X598" s="25"/>
      <c r="Y598" s="530">
        <f t="shared" si="180"/>
        <v>0</v>
      </c>
    </row>
    <row r="599" spans="2:25" x14ac:dyDescent="0.2">
      <c r="B599" s="826"/>
      <c r="C599" s="829"/>
      <c r="D599" s="830"/>
      <c r="E599" s="830"/>
      <c r="F599" s="346"/>
      <c r="G599" s="198"/>
      <c r="H599" s="25"/>
      <c r="I599" s="25"/>
      <c r="J599" s="25"/>
      <c r="K599" s="25"/>
      <c r="L599" s="25"/>
      <c r="M599" s="25"/>
      <c r="N599" s="25"/>
      <c r="O599" s="25"/>
      <c r="P599" s="254">
        <f t="shared" si="179"/>
        <v>0</v>
      </c>
      <c r="Q599" s="197"/>
      <c r="R599" s="25"/>
      <c r="S599" s="25"/>
      <c r="T599" s="25"/>
      <c r="U599" s="25"/>
      <c r="V599" s="25"/>
      <c r="W599" s="25"/>
      <c r="X599" s="25"/>
      <c r="Y599" s="530">
        <f t="shared" si="180"/>
        <v>0</v>
      </c>
    </row>
    <row r="600" spans="2:25" ht="13.5" thickBot="1" x14ac:dyDescent="0.25">
      <c r="B600" s="822" t="s">
        <v>378</v>
      </c>
      <c r="C600" s="823"/>
      <c r="D600" s="823"/>
      <c r="E600" s="823"/>
      <c r="F600" s="823"/>
      <c r="G600" s="824"/>
      <c r="H600" s="244">
        <f t="shared" ref="H600:P600" si="181">SUM(H590:H599)</f>
        <v>0</v>
      </c>
      <c r="I600" s="244">
        <f t="shared" si="181"/>
        <v>0</v>
      </c>
      <c r="J600" s="244">
        <f t="shared" si="181"/>
        <v>0</v>
      </c>
      <c r="K600" s="244">
        <f t="shared" si="181"/>
        <v>0</v>
      </c>
      <c r="L600" s="244">
        <f t="shared" si="181"/>
        <v>0</v>
      </c>
      <c r="M600" s="244">
        <f t="shared" si="181"/>
        <v>0</v>
      </c>
      <c r="N600" s="244">
        <f t="shared" si="181"/>
        <v>0</v>
      </c>
      <c r="O600" s="244">
        <f t="shared" si="181"/>
        <v>0</v>
      </c>
      <c r="P600" s="256">
        <f t="shared" si="181"/>
        <v>0</v>
      </c>
      <c r="Q600" s="251">
        <f t="shared" ref="Q600:Y600" si="182">SUM(Q590:Q599)</f>
        <v>0</v>
      </c>
      <c r="R600" s="244">
        <f t="shared" si="182"/>
        <v>0</v>
      </c>
      <c r="S600" s="244">
        <f t="shared" si="182"/>
        <v>0</v>
      </c>
      <c r="T600" s="244">
        <f t="shared" si="182"/>
        <v>0</v>
      </c>
      <c r="U600" s="244">
        <f t="shared" si="182"/>
        <v>0</v>
      </c>
      <c r="V600" s="244">
        <f t="shared" si="182"/>
        <v>0</v>
      </c>
      <c r="W600" s="244">
        <f t="shared" si="182"/>
        <v>0</v>
      </c>
      <c r="X600" s="244">
        <f t="shared" si="182"/>
        <v>0</v>
      </c>
      <c r="Y600" s="659">
        <f t="shared" si="182"/>
        <v>0</v>
      </c>
    </row>
    <row r="601" spans="2:25" ht="13.5" thickTop="1" x14ac:dyDescent="0.2">
      <c r="B601" s="825" t="s">
        <v>571</v>
      </c>
      <c r="C601" s="827" t="s">
        <v>348</v>
      </c>
      <c r="D601" s="828"/>
      <c r="E601" s="828"/>
      <c r="F601" s="349"/>
      <c r="G601" s="239"/>
      <c r="H601" s="222"/>
      <c r="I601" s="222"/>
      <c r="J601" s="222"/>
      <c r="K601" s="222"/>
      <c r="L601" s="222"/>
      <c r="M601" s="222"/>
      <c r="N601" s="222"/>
      <c r="O601" s="222"/>
      <c r="P601" s="253">
        <f t="shared" ref="P601:P610" si="183">SUM(H601:O601)</f>
        <v>0</v>
      </c>
      <c r="Q601" s="242"/>
      <c r="R601" s="222"/>
      <c r="S601" s="222"/>
      <c r="T601" s="222"/>
      <c r="U601" s="222"/>
      <c r="V601" s="222"/>
      <c r="W601" s="222"/>
      <c r="X601" s="222"/>
      <c r="Y601" s="656">
        <f t="shared" ref="Y601:Y610" si="184">SUM(Q601:X601)</f>
        <v>0</v>
      </c>
    </row>
    <row r="602" spans="2:25" x14ac:dyDescent="0.2">
      <c r="B602" s="825"/>
      <c r="C602" s="827"/>
      <c r="D602" s="828"/>
      <c r="E602" s="828"/>
      <c r="F602" s="346"/>
      <c r="G602" s="198"/>
      <c r="H602" s="93"/>
      <c r="I602" s="93"/>
      <c r="J602" s="93"/>
      <c r="K602" s="93"/>
      <c r="L602" s="93"/>
      <c r="M602" s="93"/>
      <c r="N602" s="93"/>
      <c r="O602" s="93"/>
      <c r="P602" s="254">
        <f t="shared" si="183"/>
        <v>0</v>
      </c>
      <c r="Q602" s="176"/>
      <c r="R602" s="93"/>
      <c r="S602" s="93"/>
      <c r="T602" s="93"/>
      <c r="U602" s="93"/>
      <c r="V602" s="93"/>
      <c r="W602" s="93"/>
      <c r="X602" s="93"/>
      <c r="Y602" s="530">
        <f t="shared" si="184"/>
        <v>0</v>
      </c>
    </row>
    <row r="603" spans="2:25" x14ac:dyDescent="0.2">
      <c r="B603" s="825"/>
      <c r="C603" s="827"/>
      <c r="D603" s="828"/>
      <c r="E603" s="828"/>
      <c r="F603" s="346"/>
      <c r="G603" s="198"/>
      <c r="H603" s="93"/>
      <c r="I603" s="93"/>
      <c r="J603" s="93"/>
      <c r="K603" s="93"/>
      <c r="L603" s="93"/>
      <c r="M603" s="93"/>
      <c r="N603" s="93"/>
      <c r="O603" s="93"/>
      <c r="P603" s="254">
        <f t="shared" si="183"/>
        <v>0</v>
      </c>
      <c r="Q603" s="176"/>
      <c r="R603" s="93"/>
      <c r="S603" s="93"/>
      <c r="T603" s="93"/>
      <c r="U603" s="93"/>
      <c r="V603" s="93"/>
      <c r="W603" s="93"/>
      <c r="X603" s="93"/>
      <c r="Y603" s="530">
        <f t="shared" si="184"/>
        <v>0</v>
      </c>
    </row>
    <row r="604" spans="2:25" x14ac:dyDescent="0.2">
      <c r="B604" s="825"/>
      <c r="C604" s="827"/>
      <c r="D604" s="828"/>
      <c r="E604" s="828"/>
      <c r="F604" s="346"/>
      <c r="G604" s="198"/>
      <c r="H604" s="93"/>
      <c r="I604" s="93"/>
      <c r="J604" s="93"/>
      <c r="K604" s="93"/>
      <c r="L604" s="93"/>
      <c r="M604" s="93"/>
      <c r="N604" s="93"/>
      <c r="O604" s="93"/>
      <c r="P604" s="254">
        <f t="shared" si="183"/>
        <v>0</v>
      </c>
      <c r="Q604" s="176"/>
      <c r="R604" s="93"/>
      <c r="S604" s="93"/>
      <c r="T604" s="93"/>
      <c r="U604" s="93"/>
      <c r="V604" s="93"/>
      <c r="W604" s="93"/>
      <c r="X604" s="93"/>
      <c r="Y604" s="530">
        <f t="shared" si="184"/>
        <v>0</v>
      </c>
    </row>
    <row r="605" spans="2:25" x14ac:dyDescent="0.2">
      <c r="B605" s="825"/>
      <c r="C605" s="827"/>
      <c r="D605" s="828"/>
      <c r="E605" s="828"/>
      <c r="F605" s="346"/>
      <c r="G605" s="198"/>
      <c r="H605" s="93"/>
      <c r="I605" s="93"/>
      <c r="J605" s="93"/>
      <c r="K605" s="93"/>
      <c r="L605" s="93"/>
      <c r="M605" s="93"/>
      <c r="N605" s="93"/>
      <c r="O605" s="93"/>
      <c r="P605" s="254">
        <f t="shared" si="183"/>
        <v>0</v>
      </c>
      <c r="Q605" s="176"/>
      <c r="R605" s="93"/>
      <c r="S605" s="93"/>
      <c r="T605" s="93"/>
      <c r="U605" s="93"/>
      <c r="V605" s="93"/>
      <c r="W605" s="93"/>
      <c r="X605" s="93"/>
      <c r="Y605" s="530">
        <f t="shared" si="184"/>
        <v>0</v>
      </c>
    </row>
    <row r="606" spans="2:25" x14ac:dyDescent="0.2">
      <c r="B606" s="825"/>
      <c r="C606" s="827"/>
      <c r="D606" s="828"/>
      <c r="E606" s="828"/>
      <c r="F606" s="346"/>
      <c r="G606" s="198"/>
      <c r="H606" s="93"/>
      <c r="I606" s="93"/>
      <c r="J606" s="93"/>
      <c r="K606" s="93"/>
      <c r="L606" s="93"/>
      <c r="M606" s="93"/>
      <c r="N606" s="93"/>
      <c r="O606" s="93"/>
      <c r="P606" s="254">
        <f t="shared" si="183"/>
        <v>0</v>
      </c>
      <c r="Q606" s="176"/>
      <c r="R606" s="93"/>
      <c r="S606" s="93"/>
      <c r="T606" s="93"/>
      <c r="U606" s="93"/>
      <c r="V606" s="93"/>
      <c r="W606" s="93"/>
      <c r="X606" s="93"/>
      <c r="Y606" s="530">
        <f t="shared" si="184"/>
        <v>0</v>
      </c>
    </row>
    <row r="607" spans="2:25" x14ac:dyDescent="0.2">
      <c r="B607" s="825"/>
      <c r="C607" s="827"/>
      <c r="D607" s="828"/>
      <c r="E607" s="828"/>
      <c r="F607" s="346"/>
      <c r="G607" s="198"/>
      <c r="H607" s="93"/>
      <c r="I607" s="93"/>
      <c r="J607" s="93"/>
      <c r="K607" s="93"/>
      <c r="L607" s="93"/>
      <c r="M607" s="93"/>
      <c r="N607" s="93"/>
      <c r="O607" s="93"/>
      <c r="P607" s="254">
        <f t="shared" si="183"/>
        <v>0</v>
      </c>
      <c r="Q607" s="176"/>
      <c r="R607" s="93"/>
      <c r="S607" s="93"/>
      <c r="T607" s="93"/>
      <c r="U607" s="93"/>
      <c r="V607" s="93"/>
      <c r="W607" s="93"/>
      <c r="X607" s="93"/>
      <c r="Y607" s="530">
        <f t="shared" si="184"/>
        <v>0</v>
      </c>
    </row>
    <row r="608" spans="2:25" x14ac:dyDescent="0.2">
      <c r="B608" s="825"/>
      <c r="C608" s="827"/>
      <c r="D608" s="828"/>
      <c r="E608" s="828"/>
      <c r="F608" s="346"/>
      <c r="G608" s="198"/>
      <c r="H608" s="93"/>
      <c r="I608" s="93"/>
      <c r="J608" s="93"/>
      <c r="K608" s="93"/>
      <c r="L608" s="93"/>
      <c r="M608" s="93"/>
      <c r="N608" s="93"/>
      <c r="O608" s="93"/>
      <c r="P608" s="254">
        <f t="shared" si="183"/>
        <v>0</v>
      </c>
      <c r="Q608" s="176"/>
      <c r="R608" s="93"/>
      <c r="S608" s="93"/>
      <c r="T608" s="93"/>
      <c r="U608" s="93"/>
      <c r="V608" s="93"/>
      <c r="W608" s="93"/>
      <c r="X608" s="93"/>
      <c r="Y608" s="530">
        <f t="shared" si="184"/>
        <v>0</v>
      </c>
    </row>
    <row r="609" spans="2:25" x14ac:dyDescent="0.2">
      <c r="B609" s="825"/>
      <c r="C609" s="827"/>
      <c r="D609" s="828"/>
      <c r="E609" s="828"/>
      <c r="F609" s="346"/>
      <c r="G609" s="198"/>
      <c r="H609" s="93"/>
      <c r="I609" s="93"/>
      <c r="J609" s="93"/>
      <c r="K609" s="93"/>
      <c r="L609" s="93"/>
      <c r="M609" s="93"/>
      <c r="N609" s="93"/>
      <c r="O609" s="93"/>
      <c r="P609" s="254">
        <f t="shared" si="183"/>
        <v>0</v>
      </c>
      <c r="Q609" s="176"/>
      <c r="R609" s="93"/>
      <c r="S609" s="93"/>
      <c r="T609" s="93"/>
      <c r="U609" s="93"/>
      <c r="V609" s="93"/>
      <c r="W609" s="93"/>
      <c r="X609" s="93"/>
      <c r="Y609" s="530">
        <f t="shared" si="184"/>
        <v>0</v>
      </c>
    </row>
    <row r="610" spans="2:25" x14ac:dyDescent="0.2">
      <c r="B610" s="826"/>
      <c r="C610" s="829"/>
      <c r="D610" s="830"/>
      <c r="E610" s="830"/>
      <c r="F610" s="346"/>
      <c r="G610" s="198"/>
      <c r="H610" s="93"/>
      <c r="I610" s="93"/>
      <c r="J610" s="93"/>
      <c r="K610" s="93"/>
      <c r="L610" s="93"/>
      <c r="M610" s="93"/>
      <c r="N610" s="93"/>
      <c r="O610" s="93"/>
      <c r="P610" s="254">
        <f t="shared" si="183"/>
        <v>0</v>
      </c>
      <c r="Q610" s="176"/>
      <c r="R610" s="93"/>
      <c r="S610" s="93"/>
      <c r="T610" s="93"/>
      <c r="U610" s="93"/>
      <c r="V610" s="93"/>
      <c r="W610" s="93"/>
      <c r="X610" s="93"/>
      <c r="Y610" s="530">
        <f t="shared" si="184"/>
        <v>0</v>
      </c>
    </row>
    <row r="611" spans="2:25" x14ac:dyDescent="0.2">
      <c r="B611" s="819" t="s">
        <v>378</v>
      </c>
      <c r="C611" s="820"/>
      <c r="D611" s="820"/>
      <c r="E611" s="820"/>
      <c r="F611" s="820"/>
      <c r="G611" s="821"/>
      <c r="H611" s="245">
        <f t="shared" ref="H611:P611" si="185">SUM(H601:H610)</f>
        <v>0</v>
      </c>
      <c r="I611" s="245">
        <f t="shared" si="185"/>
        <v>0</v>
      </c>
      <c r="J611" s="245">
        <f t="shared" si="185"/>
        <v>0</v>
      </c>
      <c r="K611" s="245">
        <f t="shared" si="185"/>
        <v>0</v>
      </c>
      <c r="L611" s="245">
        <f t="shared" si="185"/>
        <v>0</v>
      </c>
      <c r="M611" s="245">
        <f t="shared" si="185"/>
        <v>0</v>
      </c>
      <c r="N611" s="245">
        <f t="shared" si="185"/>
        <v>0</v>
      </c>
      <c r="O611" s="245">
        <f t="shared" si="185"/>
        <v>0</v>
      </c>
      <c r="P611" s="255">
        <f t="shared" si="185"/>
        <v>0</v>
      </c>
      <c r="Q611" s="250">
        <f t="shared" ref="Q611:Y611" si="186">SUM(Q601:Q610)</f>
        <v>0</v>
      </c>
      <c r="R611" s="245">
        <f t="shared" si="186"/>
        <v>0</v>
      </c>
      <c r="S611" s="245">
        <f t="shared" si="186"/>
        <v>0</v>
      </c>
      <c r="T611" s="245">
        <f t="shared" si="186"/>
        <v>0</v>
      </c>
      <c r="U611" s="245">
        <f t="shared" si="186"/>
        <v>0</v>
      </c>
      <c r="V611" s="245">
        <f t="shared" si="186"/>
        <v>0</v>
      </c>
      <c r="W611" s="245">
        <f t="shared" si="186"/>
        <v>0</v>
      </c>
      <c r="X611" s="245">
        <f t="shared" si="186"/>
        <v>0</v>
      </c>
      <c r="Y611" s="657">
        <f t="shared" si="186"/>
        <v>0</v>
      </c>
    </row>
    <row r="612" spans="2:25" x14ac:dyDescent="0.2">
      <c r="B612" s="825" t="s">
        <v>606</v>
      </c>
      <c r="C612" s="827" t="s">
        <v>405</v>
      </c>
      <c r="D612" s="828"/>
      <c r="E612" s="828"/>
      <c r="F612" s="347"/>
      <c r="G612" s="239"/>
      <c r="H612" s="222"/>
      <c r="I612" s="222"/>
      <c r="J612" s="222"/>
      <c r="K612" s="222"/>
      <c r="L612" s="222"/>
      <c r="M612" s="222"/>
      <c r="N612" s="222"/>
      <c r="O612" s="222"/>
      <c r="P612" s="253">
        <f t="shared" ref="P612:P621" si="187">SUM(H612:O612)</f>
        <v>0</v>
      </c>
      <c r="Q612" s="242"/>
      <c r="R612" s="222"/>
      <c r="S612" s="222"/>
      <c r="T612" s="222"/>
      <c r="U612" s="222"/>
      <c r="V612" s="222"/>
      <c r="W612" s="222"/>
      <c r="X612" s="222"/>
      <c r="Y612" s="656">
        <f t="shared" ref="Y612:Y621" si="188">SUM(Q612:X612)</f>
        <v>0</v>
      </c>
    </row>
    <row r="613" spans="2:25" x14ac:dyDescent="0.2">
      <c r="B613" s="825"/>
      <c r="C613" s="827"/>
      <c r="D613" s="828"/>
      <c r="E613" s="828"/>
      <c r="F613" s="346"/>
      <c r="G613" s="198"/>
      <c r="H613" s="93"/>
      <c r="I613" s="93"/>
      <c r="J613" s="93"/>
      <c r="K613" s="93"/>
      <c r="L613" s="93"/>
      <c r="M613" s="93"/>
      <c r="N613" s="93"/>
      <c r="O613" s="93"/>
      <c r="P613" s="254">
        <f t="shared" si="187"/>
        <v>0</v>
      </c>
      <c r="Q613" s="176"/>
      <c r="R613" s="93"/>
      <c r="S613" s="93"/>
      <c r="T613" s="93"/>
      <c r="U613" s="93"/>
      <c r="V613" s="93"/>
      <c r="W613" s="93"/>
      <c r="X613" s="93"/>
      <c r="Y613" s="530">
        <f t="shared" si="188"/>
        <v>0</v>
      </c>
    </row>
    <row r="614" spans="2:25" x14ac:dyDescent="0.2">
      <c r="B614" s="825"/>
      <c r="C614" s="827"/>
      <c r="D614" s="828"/>
      <c r="E614" s="828"/>
      <c r="F614" s="346"/>
      <c r="G614" s="198"/>
      <c r="H614" s="93"/>
      <c r="I614" s="93"/>
      <c r="J614" s="93"/>
      <c r="K614" s="93"/>
      <c r="L614" s="93"/>
      <c r="M614" s="93"/>
      <c r="N614" s="93"/>
      <c r="O614" s="93"/>
      <c r="P614" s="254">
        <f t="shared" si="187"/>
        <v>0</v>
      </c>
      <c r="Q614" s="176"/>
      <c r="R614" s="93"/>
      <c r="S614" s="93"/>
      <c r="T614" s="93"/>
      <c r="U614" s="93"/>
      <c r="V614" s="93"/>
      <c r="W614" s="93"/>
      <c r="X614" s="93"/>
      <c r="Y614" s="530">
        <f t="shared" si="188"/>
        <v>0</v>
      </c>
    </row>
    <row r="615" spans="2:25" x14ac:dyDescent="0.2">
      <c r="B615" s="825"/>
      <c r="C615" s="827"/>
      <c r="D615" s="828"/>
      <c r="E615" s="828"/>
      <c r="F615" s="346"/>
      <c r="G615" s="198"/>
      <c r="H615" s="93"/>
      <c r="I615" s="93"/>
      <c r="J615" s="93"/>
      <c r="K615" s="93"/>
      <c r="L615" s="93"/>
      <c r="M615" s="93"/>
      <c r="N615" s="93"/>
      <c r="O615" s="93"/>
      <c r="P615" s="254">
        <f t="shared" si="187"/>
        <v>0</v>
      </c>
      <c r="Q615" s="176"/>
      <c r="R615" s="93"/>
      <c r="S615" s="93"/>
      <c r="T615" s="93"/>
      <c r="U615" s="93"/>
      <c r="V615" s="93"/>
      <c r="W615" s="93"/>
      <c r="X615" s="93"/>
      <c r="Y615" s="530">
        <f t="shared" si="188"/>
        <v>0</v>
      </c>
    </row>
    <row r="616" spans="2:25" x14ac:dyDescent="0.2">
      <c r="B616" s="825"/>
      <c r="C616" s="827"/>
      <c r="D616" s="828"/>
      <c r="E616" s="828"/>
      <c r="F616" s="346"/>
      <c r="G616" s="198"/>
      <c r="H616" s="93"/>
      <c r="I616" s="93"/>
      <c r="J616" s="93"/>
      <c r="K616" s="93"/>
      <c r="L616" s="93"/>
      <c r="M616" s="93"/>
      <c r="N616" s="93"/>
      <c r="O616" s="93"/>
      <c r="P616" s="254">
        <f t="shared" si="187"/>
        <v>0</v>
      </c>
      <c r="Q616" s="176"/>
      <c r="R616" s="93"/>
      <c r="S616" s="93"/>
      <c r="T616" s="93"/>
      <c r="U616" s="93"/>
      <c r="V616" s="93"/>
      <c r="W616" s="93"/>
      <c r="X616" s="93"/>
      <c r="Y616" s="530">
        <f t="shared" si="188"/>
        <v>0</v>
      </c>
    </row>
    <row r="617" spans="2:25" x14ac:dyDescent="0.2">
      <c r="B617" s="825"/>
      <c r="C617" s="831" t="s">
        <v>406</v>
      </c>
      <c r="D617" s="832"/>
      <c r="E617" s="832"/>
      <c r="F617" s="346"/>
      <c r="G617" s="198"/>
      <c r="H617" s="93"/>
      <c r="I617" s="93"/>
      <c r="J617" s="93"/>
      <c r="K617" s="93"/>
      <c r="L617" s="93"/>
      <c r="M617" s="93"/>
      <c r="N617" s="93"/>
      <c r="O617" s="93"/>
      <c r="P617" s="254">
        <f t="shared" si="187"/>
        <v>0</v>
      </c>
      <c r="Q617" s="176"/>
      <c r="R617" s="93"/>
      <c r="S617" s="93"/>
      <c r="T617" s="93"/>
      <c r="U617" s="93"/>
      <c r="V617" s="93"/>
      <c r="W617" s="93"/>
      <c r="X617" s="93"/>
      <c r="Y617" s="530">
        <f t="shared" si="188"/>
        <v>0</v>
      </c>
    </row>
    <row r="618" spans="2:25" x14ac:dyDescent="0.2">
      <c r="B618" s="825"/>
      <c r="C618" s="827"/>
      <c r="D618" s="828"/>
      <c r="E618" s="828"/>
      <c r="F618" s="346"/>
      <c r="G618" s="198"/>
      <c r="H618" s="93"/>
      <c r="I618" s="93"/>
      <c r="J618" s="93"/>
      <c r="K618" s="93"/>
      <c r="L618" s="93"/>
      <c r="M618" s="93"/>
      <c r="N618" s="93"/>
      <c r="O618" s="93"/>
      <c r="P618" s="254">
        <f t="shared" si="187"/>
        <v>0</v>
      </c>
      <c r="Q618" s="176"/>
      <c r="R618" s="93"/>
      <c r="S618" s="93"/>
      <c r="T618" s="93"/>
      <c r="U618" s="93"/>
      <c r="V618" s="93"/>
      <c r="W618" s="93"/>
      <c r="X618" s="93"/>
      <c r="Y618" s="530">
        <f t="shared" si="188"/>
        <v>0</v>
      </c>
    </row>
    <row r="619" spans="2:25" x14ac:dyDescent="0.2">
      <c r="B619" s="825"/>
      <c r="C619" s="827"/>
      <c r="D619" s="828"/>
      <c r="E619" s="828"/>
      <c r="F619" s="346"/>
      <c r="G619" s="198"/>
      <c r="H619" s="93"/>
      <c r="I619" s="93"/>
      <c r="J619" s="93"/>
      <c r="K619" s="93"/>
      <c r="L619" s="93"/>
      <c r="M619" s="93"/>
      <c r="N619" s="93"/>
      <c r="O619" s="93"/>
      <c r="P619" s="254">
        <f t="shared" si="187"/>
        <v>0</v>
      </c>
      <c r="Q619" s="176"/>
      <c r="R619" s="93"/>
      <c r="S619" s="93"/>
      <c r="T619" s="93"/>
      <c r="U619" s="93"/>
      <c r="V619" s="93"/>
      <c r="W619" s="93"/>
      <c r="X619" s="93"/>
      <c r="Y619" s="530">
        <f t="shared" si="188"/>
        <v>0</v>
      </c>
    </row>
    <row r="620" spans="2:25" x14ac:dyDescent="0.2">
      <c r="B620" s="825"/>
      <c r="C620" s="827"/>
      <c r="D620" s="828"/>
      <c r="E620" s="828"/>
      <c r="F620" s="346"/>
      <c r="G620" s="198"/>
      <c r="H620" s="93"/>
      <c r="I620" s="93"/>
      <c r="J620" s="93"/>
      <c r="K620" s="93"/>
      <c r="L620" s="93"/>
      <c r="M620" s="93"/>
      <c r="N620" s="93"/>
      <c r="O620" s="93"/>
      <c r="P620" s="254">
        <f t="shared" si="187"/>
        <v>0</v>
      </c>
      <c r="Q620" s="176"/>
      <c r="R620" s="93"/>
      <c r="S620" s="93"/>
      <c r="T620" s="93"/>
      <c r="U620" s="93"/>
      <c r="V620" s="93"/>
      <c r="W620" s="93"/>
      <c r="X620" s="93"/>
      <c r="Y620" s="530">
        <f t="shared" si="188"/>
        <v>0</v>
      </c>
    </row>
    <row r="621" spans="2:25" x14ac:dyDescent="0.2">
      <c r="B621" s="826"/>
      <c r="C621" s="829"/>
      <c r="D621" s="830"/>
      <c r="E621" s="830"/>
      <c r="F621" s="346"/>
      <c r="G621" s="198"/>
      <c r="H621" s="93"/>
      <c r="I621" s="93"/>
      <c r="J621" s="93"/>
      <c r="K621" s="93"/>
      <c r="L621" s="93"/>
      <c r="M621" s="93"/>
      <c r="N621" s="93"/>
      <c r="O621" s="93"/>
      <c r="P621" s="254">
        <f t="shared" si="187"/>
        <v>0</v>
      </c>
      <c r="Q621" s="176"/>
      <c r="R621" s="93"/>
      <c r="S621" s="93"/>
      <c r="T621" s="93"/>
      <c r="U621" s="93"/>
      <c r="V621" s="93"/>
      <c r="W621" s="93"/>
      <c r="X621" s="93"/>
      <c r="Y621" s="530">
        <f t="shared" si="188"/>
        <v>0</v>
      </c>
    </row>
    <row r="622" spans="2:25" x14ac:dyDescent="0.2">
      <c r="B622" s="819" t="s">
        <v>378</v>
      </c>
      <c r="C622" s="820"/>
      <c r="D622" s="820"/>
      <c r="E622" s="820"/>
      <c r="F622" s="820"/>
      <c r="G622" s="821"/>
      <c r="H622" s="245">
        <f t="shared" ref="H622:P622" si="189">SUM(H612:H621)</f>
        <v>0</v>
      </c>
      <c r="I622" s="245">
        <f t="shared" si="189"/>
        <v>0</v>
      </c>
      <c r="J622" s="245">
        <f t="shared" si="189"/>
        <v>0</v>
      </c>
      <c r="K622" s="245">
        <f t="shared" si="189"/>
        <v>0</v>
      </c>
      <c r="L622" s="245">
        <f t="shared" si="189"/>
        <v>0</v>
      </c>
      <c r="M622" s="245">
        <f t="shared" si="189"/>
        <v>0</v>
      </c>
      <c r="N622" s="245">
        <f t="shared" si="189"/>
        <v>0</v>
      </c>
      <c r="O622" s="245">
        <f t="shared" si="189"/>
        <v>0</v>
      </c>
      <c r="P622" s="255">
        <f t="shared" si="189"/>
        <v>0</v>
      </c>
      <c r="Q622" s="250">
        <f t="shared" ref="Q622:Y622" si="190">SUM(Q612:Q621)</f>
        <v>0</v>
      </c>
      <c r="R622" s="245">
        <f t="shared" si="190"/>
        <v>0</v>
      </c>
      <c r="S622" s="245">
        <f t="shared" si="190"/>
        <v>0</v>
      </c>
      <c r="T622" s="245">
        <f t="shared" si="190"/>
        <v>0</v>
      </c>
      <c r="U622" s="245">
        <f t="shared" si="190"/>
        <v>0</v>
      </c>
      <c r="V622" s="245">
        <f t="shared" si="190"/>
        <v>0</v>
      </c>
      <c r="W622" s="245">
        <f t="shared" si="190"/>
        <v>0</v>
      </c>
      <c r="X622" s="245">
        <f t="shared" si="190"/>
        <v>0</v>
      </c>
      <c r="Y622" s="657">
        <f t="shared" si="190"/>
        <v>0</v>
      </c>
    </row>
    <row r="623" spans="2:25" x14ac:dyDescent="0.2">
      <c r="B623" s="825" t="s">
        <v>634</v>
      </c>
      <c r="C623" s="827" t="s">
        <v>437</v>
      </c>
      <c r="D623" s="828"/>
      <c r="E623" s="828"/>
      <c r="F623" s="347"/>
      <c r="G623" s="239"/>
      <c r="H623" s="240"/>
      <c r="I623" s="240"/>
      <c r="J623" s="240"/>
      <c r="K623" s="240"/>
      <c r="L623" s="240"/>
      <c r="M623" s="240"/>
      <c r="N623" s="240"/>
      <c r="O623" s="240"/>
      <c r="P623" s="253">
        <f t="shared" ref="P623:P632" si="191">SUM(H623:O623)</f>
        <v>0</v>
      </c>
      <c r="Q623" s="249"/>
      <c r="R623" s="240"/>
      <c r="S623" s="240"/>
      <c r="T623" s="240"/>
      <c r="U623" s="240"/>
      <c r="V623" s="240"/>
      <c r="W623" s="240"/>
      <c r="X623" s="240"/>
      <c r="Y623" s="656">
        <f t="shared" ref="Y623:Y632" si="192">SUM(Q623:X623)</f>
        <v>0</v>
      </c>
    </row>
    <row r="624" spans="2:25" x14ac:dyDescent="0.2">
      <c r="B624" s="825"/>
      <c r="C624" s="827"/>
      <c r="D624" s="828"/>
      <c r="E624" s="828"/>
      <c r="F624" s="346"/>
      <c r="G624" s="198"/>
      <c r="H624" s="25"/>
      <c r="I624" s="25"/>
      <c r="J624" s="25"/>
      <c r="K624" s="25"/>
      <c r="L624" s="25"/>
      <c r="M624" s="25"/>
      <c r="N624" s="25"/>
      <c r="O624" s="25"/>
      <c r="P624" s="254">
        <f t="shared" si="191"/>
        <v>0</v>
      </c>
      <c r="Q624" s="197"/>
      <c r="R624" s="25"/>
      <c r="S624" s="25"/>
      <c r="T624" s="25"/>
      <c r="U624" s="25"/>
      <c r="V624" s="25"/>
      <c r="W624" s="25"/>
      <c r="X624" s="25"/>
      <c r="Y624" s="530">
        <f t="shared" si="192"/>
        <v>0</v>
      </c>
    </row>
    <row r="625" spans="2:25" x14ac:dyDescent="0.2">
      <c r="B625" s="825"/>
      <c r="C625" s="827"/>
      <c r="D625" s="828"/>
      <c r="E625" s="828"/>
      <c r="F625" s="346"/>
      <c r="G625" s="198"/>
      <c r="H625" s="25"/>
      <c r="I625" s="25"/>
      <c r="J625" s="25"/>
      <c r="K625" s="25"/>
      <c r="L625" s="25"/>
      <c r="M625" s="25"/>
      <c r="N625" s="25"/>
      <c r="O625" s="25"/>
      <c r="P625" s="254">
        <f t="shared" si="191"/>
        <v>0</v>
      </c>
      <c r="Q625" s="197"/>
      <c r="R625" s="25"/>
      <c r="S625" s="25"/>
      <c r="T625" s="25"/>
      <c r="U625" s="25"/>
      <c r="V625" s="25"/>
      <c r="W625" s="25"/>
      <c r="X625" s="25"/>
      <c r="Y625" s="530">
        <f t="shared" si="192"/>
        <v>0</v>
      </c>
    </row>
    <row r="626" spans="2:25" x14ac:dyDescent="0.2">
      <c r="B626" s="825"/>
      <c r="C626" s="827"/>
      <c r="D626" s="828"/>
      <c r="E626" s="828"/>
      <c r="F626" s="346"/>
      <c r="G626" s="198"/>
      <c r="H626" s="25"/>
      <c r="I626" s="25"/>
      <c r="J626" s="25"/>
      <c r="K626" s="25"/>
      <c r="L626" s="25"/>
      <c r="M626" s="25"/>
      <c r="N626" s="25"/>
      <c r="O626" s="25"/>
      <c r="P626" s="254">
        <f t="shared" si="191"/>
        <v>0</v>
      </c>
      <c r="Q626" s="197"/>
      <c r="R626" s="25"/>
      <c r="S626" s="25"/>
      <c r="T626" s="25"/>
      <c r="U626" s="25"/>
      <c r="V626" s="25"/>
      <c r="W626" s="25"/>
      <c r="X626" s="25"/>
      <c r="Y626" s="530">
        <f t="shared" si="192"/>
        <v>0</v>
      </c>
    </row>
    <row r="627" spans="2:25" x14ac:dyDescent="0.2">
      <c r="B627" s="825"/>
      <c r="C627" s="827"/>
      <c r="D627" s="828"/>
      <c r="E627" s="828"/>
      <c r="F627" s="346"/>
      <c r="G627" s="198"/>
      <c r="H627" s="25"/>
      <c r="I627" s="25"/>
      <c r="J627" s="25"/>
      <c r="K627" s="25"/>
      <c r="L627" s="25"/>
      <c r="M627" s="25"/>
      <c r="N627" s="25"/>
      <c r="O627" s="25"/>
      <c r="P627" s="254">
        <f t="shared" si="191"/>
        <v>0</v>
      </c>
      <c r="Q627" s="197"/>
      <c r="R627" s="25"/>
      <c r="S627" s="25"/>
      <c r="T627" s="25"/>
      <c r="U627" s="25"/>
      <c r="V627" s="25"/>
      <c r="W627" s="25"/>
      <c r="X627" s="25"/>
      <c r="Y627" s="530">
        <f t="shared" si="192"/>
        <v>0</v>
      </c>
    </row>
    <row r="628" spans="2:25" x14ac:dyDescent="0.2">
      <c r="B628" s="825"/>
      <c r="C628" s="831" t="s">
        <v>438</v>
      </c>
      <c r="D628" s="832"/>
      <c r="E628" s="832"/>
      <c r="F628" s="346"/>
      <c r="G628" s="198"/>
      <c r="H628" s="25"/>
      <c r="I628" s="25"/>
      <c r="J628" s="25"/>
      <c r="K628" s="25"/>
      <c r="L628" s="25"/>
      <c r="M628" s="25"/>
      <c r="N628" s="25"/>
      <c r="O628" s="25"/>
      <c r="P628" s="254">
        <f t="shared" si="191"/>
        <v>0</v>
      </c>
      <c r="Q628" s="197"/>
      <c r="R628" s="25"/>
      <c r="S628" s="25"/>
      <c r="T628" s="25"/>
      <c r="U628" s="25"/>
      <c r="V628" s="25"/>
      <c r="W628" s="25"/>
      <c r="X628" s="25"/>
      <c r="Y628" s="530">
        <f t="shared" si="192"/>
        <v>0</v>
      </c>
    </row>
    <row r="629" spans="2:25" x14ac:dyDescent="0.2">
      <c r="B629" s="825"/>
      <c r="C629" s="827"/>
      <c r="D629" s="828"/>
      <c r="E629" s="828"/>
      <c r="F629" s="346"/>
      <c r="G629" s="198"/>
      <c r="H629" s="25"/>
      <c r="I629" s="25"/>
      <c r="J629" s="25"/>
      <c r="K629" s="25"/>
      <c r="L629" s="25"/>
      <c r="M629" s="25"/>
      <c r="N629" s="25"/>
      <c r="O629" s="25"/>
      <c r="P629" s="254">
        <f t="shared" si="191"/>
        <v>0</v>
      </c>
      <c r="Q629" s="197"/>
      <c r="R629" s="25"/>
      <c r="S629" s="25"/>
      <c r="T629" s="25"/>
      <c r="U629" s="25"/>
      <c r="V629" s="25"/>
      <c r="W629" s="25"/>
      <c r="X629" s="25"/>
      <c r="Y629" s="530">
        <f t="shared" si="192"/>
        <v>0</v>
      </c>
    </row>
    <row r="630" spans="2:25" x14ac:dyDescent="0.2">
      <c r="B630" s="825"/>
      <c r="C630" s="827"/>
      <c r="D630" s="828"/>
      <c r="E630" s="828"/>
      <c r="F630" s="346"/>
      <c r="G630" s="198"/>
      <c r="H630" s="25"/>
      <c r="I630" s="25"/>
      <c r="J630" s="25"/>
      <c r="K630" s="25"/>
      <c r="L630" s="25"/>
      <c r="M630" s="25"/>
      <c r="N630" s="25"/>
      <c r="O630" s="25"/>
      <c r="P630" s="254">
        <f t="shared" si="191"/>
        <v>0</v>
      </c>
      <c r="Q630" s="197"/>
      <c r="R630" s="25"/>
      <c r="S630" s="25"/>
      <c r="T630" s="25"/>
      <c r="U630" s="25"/>
      <c r="V630" s="25"/>
      <c r="W630" s="25"/>
      <c r="X630" s="25"/>
      <c r="Y630" s="530">
        <f t="shared" si="192"/>
        <v>0</v>
      </c>
    </row>
    <row r="631" spans="2:25" x14ac:dyDescent="0.2">
      <c r="B631" s="825"/>
      <c r="C631" s="827"/>
      <c r="D631" s="828"/>
      <c r="E631" s="828"/>
      <c r="F631" s="346"/>
      <c r="G631" s="198"/>
      <c r="H631" s="25"/>
      <c r="I631" s="25"/>
      <c r="J631" s="25"/>
      <c r="K631" s="25"/>
      <c r="L631" s="25"/>
      <c r="M631" s="25"/>
      <c r="N631" s="25"/>
      <c r="O631" s="25"/>
      <c r="P631" s="254">
        <f t="shared" si="191"/>
        <v>0</v>
      </c>
      <c r="Q631" s="197"/>
      <c r="R631" s="25"/>
      <c r="S631" s="25"/>
      <c r="T631" s="25"/>
      <c r="U631" s="25"/>
      <c r="V631" s="25"/>
      <c r="W631" s="25"/>
      <c r="X631" s="25"/>
      <c r="Y631" s="530">
        <f t="shared" si="192"/>
        <v>0</v>
      </c>
    </row>
    <row r="632" spans="2:25" x14ac:dyDescent="0.2">
      <c r="B632" s="826"/>
      <c r="C632" s="829"/>
      <c r="D632" s="830"/>
      <c r="E632" s="830"/>
      <c r="F632" s="346"/>
      <c r="G632" s="198"/>
      <c r="H632" s="25"/>
      <c r="I632" s="25"/>
      <c r="J632" s="25"/>
      <c r="K632" s="25"/>
      <c r="L632" s="25"/>
      <c r="M632" s="25"/>
      <c r="N632" s="25"/>
      <c r="O632" s="25"/>
      <c r="P632" s="254">
        <f t="shared" si="191"/>
        <v>0</v>
      </c>
      <c r="Q632" s="197"/>
      <c r="R632" s="25"/>
      <c r="S632" s="25"/>
      <c r="T632" s="25"/>
      <c r="U632" s="25"/>
      <c r="V632" s="25"/>
      <c r="W632" s="25"/>
      <c r="X632" s="25"/>
      <c r="Y632" s="530">
        <f t="shared" si="192"/>
        <v>0</v>
      </c>
    </row>
    <row r="633" spans="2:25" ht="13.5" thickBot="1" x14ac:dyDescent="0.25">
      <c r="B633" s="836" t="s">
        <v>378</v>
      </c>
      <c r="C633" s="837"/>
      <c r="D633" s="837"/>
      <c r="E633" s="837"/>
      <c r="F633" s="837"/>
      <c r="G633" s="838"/>
      <c r="H633" s="223">
        <f t="shared" ref="H633:P633" si="193">SUM(H623:H632)</f>
        <v>0</v>
      </c>
      <c r="I633" s="223">
        <f t="shared" si="193"/>
        <v>0</v>
      </c>
      <c r="J633" s="223">
        <f t="shared" si="193"/>
        <v>0</v>
      </c>
      <c r="K633" s="223">
        <f t="shared" si="193"/>
        <v>0</v>
      </c>
      <c r="L633" s="223">
        <f t="shared" si="193"/>
        <v>0</v>
      </c>
      <c r="M633" s="223">
        <f t="shared" si="193"/>
        <v>0</v>
      </c>
      <c r="N633" s="223">
        <f t="shared" si="193"/>
        <v>0</v>
      </c>
      <c r="O633" s="223">
        <f t="shared" si="193"/>
        <v>0</v>
      </c>
      <c r="P633" s="257">
        <f t="shared" si="193"/>
        <v>0</v>
      </c>
      <c r="Q633" s="252">
        <f t="shared" ref="Q633:Y633" si="194">SUM(Q623:Q632)</f>
        <v>0</v>
      </c>
      <c r="R633" s="223">
        <f t="shared" si="194"/>
        <v>0</v>
      </c>
      <c r="S633" s="223">
        <f t="shared" si="194"/>
        <v>0</v>
      </c>
      <c r="T633" s="223">
        <f t="shared" si="194"/>
        <v>0</v>
      </c>
      <c r="U633" s="223">
        <f t="shared" si="194"/>
        <v>0</v>
      </c>
      <c r="V633" s="223">
        <f t="shared" si="194"/>
        <v>0</v>
      </c>
      <c r="W633" s="223">
        <f t="shared" si="194"/>
        <v>0</v>
      </c>
      <c r="X633" s="223">
        <f t="shared" si="194"/>
        <v>0</v>
      </c>
      <c r="Y633" s="534">
        <f t="shared" si="194"/>
        <v>0</v>
      </c>
    </row>
    <row r="634" spans="2:25" ht="13.5" thickBot="1" x14ac:dyDescent="0.25">
      <c r="B634" s="833" t="s">
        <v>347</v>
      </c>
      <c r="C634" s="834"/>
      <c r="D634" s="834"/>
      <c r="E634" s="834"/>
      <c r="F634" s="834"/>
      <c r="G634" s="834"/>
      <c r="H634" s="42">
        <f t="shared" ref="H634:O634" si="195">H24+H35+H46+H57+H68+H79+H90+H101+H112+H123+H134+H145+H156+H167+H178+H189+H200+H211+H222+H233+H244+H255+H266+H277+H288+H299+H310+H321+H332+H343+H384+H395+H406+H417+H428+H439+H460+H471+H482+H493+H504+H515+H526+H537+H578+H589+H600+H611+H622+H633</f>
        <v>0</v>
      </c>
      <c r="I634" s="42">
        <f t="shared" si="195"/>
        <v>0</v>
      </c>
      <c r="J634" s="42">
        <f t="shared" si="195"/>
        <v>0</v>
      </c>
      <c r="K634" s="42">
        <f t="shared" si="195"/>
        <v>0</v>
      </c>
      <c r="L634" s="42">
        <f t="shared" si="195"/>
        <v>0</v>
      </c>
      <c r="M634" s="42">
        <f t="shared" si="195"/>
        <v>0</v>
      </c>
      <c r="N634" s="42">
        <f t="shared" si="195"/>
        <v>0</v>
      </c>
      <c r="O634" s="42">
        <f t="shared" si="195"/>
        <v>0</v>
      </c>
      <c r="P634" s="258">
        <f>SUM(H634:O634)</f>
        <v>0</v>
      </c>
      <c r="Q634" s="235">
        <f t="shared" ref="Q634:X634" si="196">Q24+Q35+Q46+Q57+Q68+Q79+Q90+Q101+Q112+Q123+Q134+Q145+Q156+Q167+Q178+Q189+Q200+Q211+Q222+Q233+Q244+Q255+Q266+Q277+Q288+Q299+Q310+Q321+Q332+Q343+Q384+Q395+Q406+Q417+Q428+Q439+Q460+Q471+Q482+Q493+Q504+Q515+Q526+Q537+Q578+Q589+Q600+Q611+Q622+Q633</f>
        <v>0</v>
      </c>
      <c r="R634" s="42">
        <f t="shared" si="196"/>
        <v>0</v>
      </c>
      <c r="S634" s="42">
        <f t="shared" si="196"/>
        <v>0</v>
      </c>
      <c r="T634" s="42">
        <f t="shared" si="196"/>
        <v>0</v>
      </c>
      <c r="U634" s="42">
        <f t="shared" si="196"/>
        <v>0</v>
      </c>
      <c r="V634" s="42">
        <f t="shared" si="196"/>
        <v>0</v>
      </c>
      <c r="W634" s="42">
        <f t="shared" si="196"/>
        <v>0</v>
      </c>
      <c r="X634" s="42">
        <f t="shared" si="196"/>
        <v>0</v>
      </c>
      <c r="Y634" s="208">
        <f>SUM(Q634:X634)</f>
        <v>0</v>
      </c>
    </row>
    <row r="636" spans="2:25" x14ac:dyDescent="0.2">
      <c r="B636" s="764" t="s">
        <v>471</v>
      </c>
      <c r="C636" s="764"/>
      <c r="D636" s="764"/>
      <c r="E636" s="764"/>
      <c r="F636" s="764"/>
      <c r="G636" s="764"/>
      <c r="H636" s="764"/>
      <c r="I636" s="764"/>
      <c r="J636" s="764"/>
      <c r="K636" s="764"/>
      <c r="L636" s="764"/>
      <c r="M636" s="764"/>
      <c r="N636" s="764"/>
      <c r="O636" s="764"/>
      <c r="P636" s="764"/>
      <c r="Q636" s="764"/>
      <c r="R636" s="764"/>
      <c r="S636" s="764"/>
      <c r="T636" s="764"/>
      <c r="U636" s="764"/>
      <c r="V636" s="764"/>
      <c r="W636" s="764"/>
      <c r="X636" s="764"/>
      <c r="Y636" s="764"/>
    </row>
  </sheetData>
  <mergeCells count="217">
    <mergeCell ref="B289:B298"/>
    <mergeCell ref="P11:P13"/>
    <mergeCell ref="L12:L13"/>
    <mergeCell ref="K12:K13"/>
    <mergeCell ref="C11:G12"/>
    <mergeCell ref="N12:O12"/>
    <mergeCell ref="B11:B13"/>
    <mergeCell ref="C212:E221"/>
    <mergeCell ref="B222:G222"/>
    <mergeCell ref="B223:B232"/>
    <mergeCell ref="B256:B265"/>
    <mergeCell ref="C256:E265"/>
    <mergeCell ref="B266:G266"/>
    <mergeCell ref="M12:M13"/>
    <mergeCell ref="H11:O11"/>
    <mergeCell ref="B233:G233"/>
    <mergeCell ref="B234:B243"/>
    <mergeCell ref="B212:B221"/>
    <mergeCell ref="J12:J13"/>
    <mergeCell ref="B102:B111"/>
    <mergeCell ref="C102:E111"/>
    <mergeCell ref="B178:G178"/>
    <mergeCell ref="B321:G321"/>
    <mergeCell ref="B322:B331"/>
    <mergeCell ref="C322:E331"/>
    <mergeCell ref="B332:G332"/>
    <mergeCell ref="C461:E465"/>
    <mergeCell ref="B483:B492"/>
    <mergeCell ref="C466:E470"/>
    <mergeCell ref="C379:E383"/>
    <mergeCell ref="B482:G482"/>
    <mergeCell ref="B472:B481"/>
    <mergeCell ref="B344:B383"/>
    <mergeCell ref="C344:E348"/>
    <mergeCell ref="C359:E363"/>
    <mergeCell ref="C364:E368"/>
    <mergeCell ref="C396:E400"/>
    <mergeCell ref="C369:E373"/>
    <mergeCell ref="C349:E353"/>
    <mergeCell ref="B395:G395"/>
    <mergeCell ref="B396:B405"/>
    <mergeCell ref="B384:G384"/>
    <mergeCell ref="B343:G343"/>
    <mergeCell ref="C390:E394"/>
    <mergeCell ref="B493:G493"/>
    <mergeCell ref="B471:G471"/>
    <mergeCell ref="B461:B470"/>
    <mergeCell ref="B418:B427"/>
    <mergeCell ref="B417:G417"/>
    <mergeCell ref="B429:B438"/>
    <mergeCell ref="C429:E438"/>
    <mergeCell ref="B439:G439"/>
    <mergeCell ref="B406:G406"/>
    <mergeCell ref="B407:B416"/>
    <mergeCell ref="C407:E411"/>
    <mergeCell ref="C412:E416"/>
    <mergeCell ref="C423:E427"/>
    <mergeCell ref="B636:Y636"/>
    <mergeCell ref="C494:E503"/>
    <mergeCell ref="C579:E583"/>
    <mergeCell ref="C584:E588"/>
    <mergeCell ref="B494:B503"/>
    <mergeCell ref="B311:B320"/>
    <mergeCell ref="C311:E320"/>
    <mergeCell ref="B634:G634"/>
    <mergeCell ref="C472:E481"/>
    <mergeCell ref="B578:G578"/>
    <mergeCell ref="B623:B632"/>
    <mergeCell ref="B633:G633"/>
    <mergeCell ref="C623:E627"/>
    <mergeCell ref="C628:E632"/>
    <mergeCell ref="B579:B588"/>
    <mergeCell ref="C553:E557"/>
    <mergeCell ref="C568:E572"/>
    <mergeCell ref="B601:B610"/>
    <mergeCell ref="C601:E610"/>
    <mergeCell ref="C483:E487"/>
    <mergeCell ref="C488:E492"/>
    <mergeCell ref="B590:B599"/>
    <mergeCell ref="B600:G600"/>
    <mergeCell ref="C590:E594"/>
    <mergeCell ref="B622:G622"/>
    <mergeCell ref="C455:E459"/>
    <mergeCell ref="B460:G460"/>
    <mergeCell ref="C563:E567"/>
    <mergeCell ref="C521:E525"/>
    <mergeCell ref="C223:E232"/>
    <mergeCell ref="C234:E243"/>
    <mergeCell ref="B299:G299"/>
    <mergeCell ref="C440:E444"/>
    <mergeCell ref="C445:E449"/>
    <mergeCell ref="B612:B621"/>
    <mergeCell ref="B611:G611"/>
    <mergeCell ref="C418:E422"/>
    <mergeCell ref="B516:B525"/>
    <mergeCell ref="C516:E520"/>
    <mergeCell ref="B538:B577"/>
    <mergeCell ref="C450:E454"/>
    <mergeCell ref="B526:G526"/>
    <mergeCell ref="B589:G589"/>
    <mergeCell ref="C543:E547"/>
    <mergeCell ref="B244:G244"/>
    <mergeCell ref="B245:B254"/>
    <mergeCell ref="C245:E254"/>
    <mergeCell ref="C595:E599"/>
    <mergeCell ref="C612:E616"/>
    <mergeCell ref="C617:E621"/>
    <mergeCell ref="B527:B536"/>
    <mergeCell ref="C527:E536"/>
    <mergeCell ref="B200:G200"/>
    <mergeCell ref="B201:B210"/>
    <mergeCell ref="B277:G277"/>
    <mergeCell ref="B278:B287"/>
    <mergeCell ref="C278:E287"/>
    <mergeCell ref="B385:B394"/>
    <mergeCell ref="C385:E389"/>
    <mergeCell ref="C558:E562"/>
    <mergeCell ref="B515:G515"/>
    <mergeCell ref="B255:G255"/>
    <mergeCell ref="C538:E542"/>
    <mergeCell ref="B428:G428"/>
    <mergeCell ref="C573:E577"/>
    <mergeCell ref="B504:G504"/>
    <mergeCell ref="B537:G537"/>
    <mergeCell ref="B440:B459"/>
    <mergeCell ref="C548:E552"/>
    <mergeCell ref="C505:E514"/>
    <mergeCell ref="B505:B514"/>
    <mergeCell ref="C401:E405"/>
    <mergeCell ref="B14:B23"/>
    <mergeCell ref="C14:E23"/>
    <mergeCell ref="B24:G24"/>
    <mergeCell ref="B25:B34"/>
    <mergeCell ref="C25:E29"/>
    <mergeCell ref="B80:B89"/>
    <mergeCell ref="C80:E84"/>
    <mergeCell ref="C85:E89"/>
    <mergeCell ref="B47:B56"/>
    <mergeCell ref="C30:E34"/>
    <mergeCell ref="B35:G35"/>
    <mergeCell ref="B36:B45"/>
    <mergeCell ref="C52:E56"/>
    <mergeCell ref="B57:G57"/>
    <mergeCell ref="C58:E67"/>
    <mergeCell ref="B46:G46"/>
    <mergeCell ref="B58:B67"/>
    <mergeCell ref="B134:G134"/>
    <mergeCell ref="B135:B144"/>
    <mergeCell ref="C135:E139"/>
    <mergeCell ref="C140:E144"/>
    <mergeCell ref="B123:G123"/>
    <mergeCell ref="B124:B133"/>
    <mergeCell ref="C124:E128"/>
    <mergeCell ref="C129:E133"/>
    <mergeCell ref="B112:G112"/>
    <mergeCell ref="C36:E45"/>
    <mergeCell ref="C47:E51"/>
    <mergeCell ref="B91:B100"/>
    <mergeCell ref="C91:E95"/>
    <mergeCell ref="C96:E100"/>
    <mergeCell ref="B101:G101"/>
    <mergeCell ref="B90:G90"/>
    <mergeCell ref="B68:G68"/>
    <mergeCell ref="B69:B78"/>
    <mergeCell ref="C69:E78"/>
    <mergeCell ref="B79:G79"/>
    <mergeCell ref="B167:G167"/>
    <mergeCell ref="B168:B177"/>
    <mergeCell ref="C168:E172"/>
    <mergeCell ref="C173:E177"/>
    <mergeCell ref="B145:G145"/>
    <mergeCell ref="B146:B155"/>
    <mergeCell ref="C146:E150"/>
    <mergeCell ref="C151:E155"/>
    <mergeCell ref="B156:G156"/>
    <mergeCell ref="B157:B166"/>
    <mergeCell ref="C157:E161"/>
    <mergeCell ref="C162:E166"/>
    <mergeCell ref="C354:E358"/>
    <mergeCell ref="C374:E378"/>
    <mergeCell ref="B333:B342"/>
    <mergeCell ref="C333:E342"/>
    <mergeCell ref="Q12:Q13"/>
    <mergeCell ref="R12:R13"/>
    <mergeCell ref="S12:S13"/>
    <mergeCell ref="T12:T13"/>
    <mergeCell ref="B288:G288"/>
    <mergeCell ref="B300:B309"/>
    <mergeCell ref="C300:E309"/>
    <mergeCell ref="B310:G310"/>
    <mergeCell ref="C289:E298"/>
    <mergeCell ref="B179:B188"/>
    <mergeCell ref="C179:E188"/>
    <mergeCell ref="B189:G189"/>
    <mergeCell ref="B190:B199"/>
    <mergeCell ref="C190:E199"/>
    <mergeCell ref="B113:B122"/>
    <mergeCell ref="C113:E122"/>
    <mergeCell ref="C201:E210"/>
    <mergeCell ref="B211:G211"/>
    <mergeCell ref="B267:B276"/>
    <mergeCell ref="C267:E276"/>
    <mergeCell ref="A1:Y1"/>
    <mergeCell ref="D6:S6"/>
    <mergeCell ref="B3:Q3"/>
    <mergeCell ref="C4:Q4"/>
    <mergeCell ref="B8:Y8"/>
    <mergeCell ref="U12:U13"/>
    <mergeCell ref="W12:X12"/>
    <mergeCell ref="V12:V13"/>
    <mergeCell ref="B9:Y9"/>
    <mergeCell ref="B10:Y10"/>
    <mergeCell ref="D5:S5"/>
    <mergeCell ref="Y11:Y13"/>
    <mergeCell ref="I12:I13"/>
    <mergeCell ref="H12:H13"/>
    <mergeCell ref="Q11:X11"/>
  </mergeCells>
  <phoneticPr fontId="0" type="noConversion"/>
  <printOptions horizontalCentered="1" verticalCentered="1"/>
  <pageMargins left="0.75" right="0.75" top="1" bottom="1" header="0" footer="0"/>
  <pageSetup paperSize="9" scale="64" orientation="landscape" horizontalDpi="4294967292" r:id="rId1"/>
  <headerFooter alignWithMargins="0">
    <oddFooter>&amp;C&amp;8&amp;A&amp;R&amp;8Página &amp;P</oddFooter>
  </headerFooter>
  <rowBreaks count="12" manualBreakCount="12">
    <brk id="46" max="25" man="1"/>
    <brk id="101" max="25" man="1"/>
    <brk id="156" max="25" man="1"/>
    <brk id="200" max="25" man="1"/>
    <brk id="244" max="25" man="1"/>
    <brk id="288" max="25" man="1"/>
    <brk id="343" max="25" man="1"/>
    <brk id="384" max="25" man="1"/>
    <brk id="439" max="25" man="1"/>
    <brk id="482" max="25" man="1"/>
    <brk id="537" max="25" man="1"/>
    <brk id="589" max="2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O635"/>
  <sheetViews>
    <sheetView view="pageBreakPreview" zoomScale="85" zoomScaleNormal="75" zoomScaleSheetLayoutView="85" workbookViewId="0">
      <selection activeCell="B8" sqref="B8:M8"/>
    </sheetView>
  </sheetViews>
  <sheetFormatPr baseColWidth="10" defaultRowHeight="12.75" x14ac:dyDescent="0.2"/>
  <cols>
    <col min="1" max="1" width="2.5703125" bestFit="1" customWidth="1"/>
    <col min="2" max="2" width="12.42578125" bestFit="1" customWidth="1"/>
    <col min="3" max="3" width="2.5703125" bestFit="1" customWidth="1"/>
    <col min="4" max="5" width="2.140625" customWidth="1"/>
    <col min="6" max="6" width="2.140625" bestFit="1" customWidth="1"/>
    <col min="7" max="7" width="2.140625" customWidth="1"/>
    <col min="8" max="12" width="18.5703125" customWidth="1"/>
    <col min="13" max="13" width="17.7109375" customWidth="1"/>
    <col min="14" max="14" width="19.5703125" customWidth="1"/>
  </cols>
  <sheetData>
    <row r="1" spans="1:15" ht="21" customHeight="1" thickBot="1" x14ac:dyDescent="0.25">
      <c r="A1" s="860" t="s">
        <v>750</v>
      </c>
      <c r="B1" s="861"/>
      <c r="C1" s="861"/>
      <c r="D1" s="861"/>
      <c r="E1" s="861"/>
      <c r="F1" s="861"/>
      <c r="G1" s="861"/>
      <c r="H1" s="861"/>
      <c r="I1" s="861"/>
      <c r="J1" s="861"/>
      <c r="K1" s="861"/>
      <c r="L1" s="861"/>
      <c r="M1" s="861"/>
      <c r="N1" s="259"/>
    </row>
    <row r="2" spans="1:15" x14ac:dyDescent="0.2">
      <c r="A2" s="4"/>
      <c r="B2" s="152"/>
      <c r="C2" s="152"/>
      <c r="D2" s="152"/>
      <c r="E2" s="152"/>
    </row>
    <row r="3" spans="1:15" x14ac:dyDescent="0.2">
      <c r="A3" s="9" t="s">
        <v>532</v>
      </c>
      <c r="B3" s="863" t="s">
        <v>570</v>
      </c>
      <c r="C3" s="863"/>
      <c r="D3" s="863"/>
      <c r="E3" s="863"/>
      <c r="F3" s="863"/>
      <c r="G3" s="863"/>
      <c r="H3" s="863"/>
      <c r="I3" s="863"/>
      <c r="J3" s="863"/>
      <c r="K3" s="863"/>
      <c r="L3" s="863"/>
      <c r="M3" s="863"/>
      <c r="N3" s="863"/>
    </row>
    <row r="4" spans="1:15" x14ac:dyDescent="0.2">
      <c r="A4" s="237"/>
      <c r="B4" s="34" t="s">
        <v>534</v>
      </c>
      <c r="C4" s="765" t="s">
        <v>665</v>
      </c>
      <c r="D4" s="765"/>
      <c r="E4" s="765"/>
      <c r="F4" s="765"/>
      <c r="G4" s="765"/>
      <c r="H4" s="765"/>
      <c r="I4" s="765"/>
      <c r="J4" s="765"/>
      <c r="K4" s="765"/>
      <c r="L4" s="765"/>
      <c r="M4" s="765"/>
      <c r="N4" s="765"/>
    </row>
    <row r="5" spans="1:15" x14ac:dyDescent="0.2">
      <c r="C5" s="34" t="s">
        <v>562</v>
      </c>
      <c r="D5" s="769" t="s">
        <v>565</v>
      </c>
      <c r="E5" s="769"/>
      <c r="F5" s="769"/>
      <c r="G5" s="769"/>
      <c r="H5" s="769"/>
      <c r="I5" s="769"/>
      <c r="J5" s="769"/>
      <c r="K5" s="769"/>
      <c r="L5" s="769"/>
      <c r="M5" s="769"/>
      <c r="N5" s="769"/>
    </row>
    <row r="6" spans="1:15" ht="13.5" thickBot="1" x14ac:dyDescent="0.25">
      <c r="B6" s="238"/>
      <c r="C6" s="34"/>
      <c r="D6" s="18"/>
      <c r="E6" s="18"/>
    </row>
    <row r="7" spans="1:15" ht="15" customHeight="1" x14ac:dyDescent="0.2">
      <c r="A7" s="21"/>
      <c r="B7" s="901" t="s">
        <v>503</v>
      </c>
      <c r="C7" s="902"/>
      <c r="D7" s="902"/>
      <c r="E7" s="902"/>
      <c r="F7" s="902"/>
      <c r="G7" s="902"/>
      <c r="H7" s="902"/>
      <c r="I7" s="902"/>
      <c r="J7" s="902"/>
      <c r="K7" s="902"/>
      <c r="L7" s="902"/>
      <c r="M7" s="903"/>
      <c r="N7" s="37"/>
      <c r="O7" s="236"/>
    </row>
    <row r="8" spans="1:15" ht="15" customHeight="1" x14ac:dyDescent="0.2">
      <c r="A8" s="21"/>
      <c r="B8" s="839" t="s">
        <v>896</v>
      </c>
      <c r="C8" s="840"/>
      <c r="D8" s="840"/>
      <c r="E8" s="840"/>
      <c r="F8" s="840"/>
      <c r="G8" s="840"/>
      <c r="H8" s="840"/>
      <c r="I8" s="840"/>
      <c r="J8" s="840"/>
      <c r="K8" s="840"/>
      <c r="L8" s="840"/>
      <c r="M8" s="841"/>
      <c r="N8" s="12"/>
      <c r="O8" s="236"/>
    </row>
    <row r="9" spans="1:15" ht="38.25" customHeight="1" x14ac:dyDescent="0.2">
      <c r="A9" s="21"/>
      <c r="B9" s="882" t="s">
        <v>509</v>
      </c>
      <c r="C9" s="883"/>
      <c r="D9" s="883"/>
      <c r="E9" s="883"/>
      <c r="F9" s="883"/>
      <c r="G9" s="883"/>
      <c r="H9" s="883"/>
      <c r="I9" s="883"/>
      <c r="J9" s="883"/>
      <c r="K9" s="883"/>
      <c r="L9" s="883"/>
      <c r="M9" s="884"/>
      <c r="N9" s="12"/>
      <c r="O9" s="236"/>
    </row>
    <row r="10" spans="1:15" s="18" customFormat="1" x14ac:dyDescent="0.2">
      <c r="A10" s="21"/>
      <c r="B10" s="845" t="s">
        <v>336</v>
      </c>
      <c r="C10" s="867" t="s">
        <v>441</v>
      </c>
      <c r="D10" s="868"/>
      <c r="E10" s="868"/>
      <c r="F10" s="868"/>
      <c r="G10" s="869"/>
      <c r="H10" s="904" t="s">
        <v>170</v>
      </c>
      <c r="I10" s="905"/>
      <c r="J10" s="905"/>
      <c r="K10" s="905"/>
      <c r="L10" s="906"/>
      <c r="M10" s="847" t="s">
        <v>638</v>
      </c>
      <c r="O10" s="236"/>
    </row>
    <row r="11" spans="1:15" ht="12.75" customHeight="1" x14ac:dyDescent="0.2">
      <c r="A11" s="21"/>
      <c r="B11" s="845"/>
      <c r="C11" s="867"/>
      <c r="D11" s="868"/>
      <c r="E11" s="868"/>
      <c r="F11" s="868"/>
      <c r="G11" s="869"/>
      <c r="H11" s="867"/>
      <c r="I11" s="907"/>
      <c r="J11" s="907"/>
      <c r="K11" s="907"/>
      <c r="L11" s="908"/>
      <c r="M11" s="847"/>
      <c r="O11" s="236"/>
    </row>
    <row r="12" spans="1:15" x14ac:dyDescent="0.2">
      <c r="A12" s="21"/>
      <c r="B12" s="846"/>
      <c r="C12" s="646" t="s">
        <v>640</v>
      </c>
      <c r="D12" s="647" t="s">
        <v>653</v>
      </c>
      <c r="E12" s="647" t="s">
        <v>654</v>
      </c>
      <c r="F12" s="647" t="s">
        <v>655</v>
      </c>
      <c r="G12" s="648" t="s">
        <v>637</v>
      </c>
      <c r="H12" s="652" t="s">
        <v>660</v>
      </c>
      <c r="I12" s="650" t="s">
        <v>661</v>
      </c>
      <c r="J12" s="650" t="s">
        <v>662</v>
      </c>
      <c r="K12" s="650" t="s">
        <v>663</v>
      </c>
      <c r="L12" s="651" t="s">
        <v>664</v>
      </c>
      <c r="M12" s="848"/>
      <c r="O12" s="236"/>
    </row>
    <row r="13" spans="1:15" x14ac:dyDescent="0.2">
      <c r="A13" s="21"/>
      <c r="B13" s="870" t="s">
        <v>574</v>
      </c>
      <c r="C13" s="827" t="s">
        <v>350</v>
      </c>
      <c r="D13" s="828"/>
      <c r="E13" s="828"/>
      <c r="F13" s="346"/>
      <c r="G13" s="239"/>
      <c r="H13" s="240"/>
      <c r="I13" s="240"/>
      <c r="J13" s="240"/>
      <c r="K13" s="240"/>
      <c r="L13" s="240"/>
      <c r="M13" s="656">
        <f t="shared" ref="M13:M22" si="0">SUM(H13:L13)</f>
        <v>0</v>
      </c>
      <c r="O13" s="236"/>
    </row>
    <row r="14" spans="1:15" x14ac:dyDescent="0.2">
      <c r="A14" s="21"/>
      <c r="B14" s="870"/>
      <c r="C14" s="827"/>
      <c r="D14" s="828"/>
      <c r="E14" s="828"/>
      <c r="F14" s="346"/>
      <c r="G14" s="198"/>
      <c r="H14" s="25"/>
      <c r="I14" s="25"/>
      <c r="J14" s="25"/>
      <c r="K14" s="25"/>
      <c r="L14" s="25"/>
      <c r="M14" s="530">
        <f t="shared" si="0"/>
        <v>0</v>
      </c>
      <c r="O14" s="236"/>
    </row>
    <row r="15" spans="1:15" x14ac:dyDescent="0.2">
      <c r="A15" s="21"/>
      <c r="B15" s="870"/>
      <c r="C15" s="827"/>
      <c r="D15" s="828"/>
      <c r="E15" s="828"/>
      <c r="F15" s="346"/>
      <c r="G15" s="198"/>
      <c r="H15" s="25"/>
      <c r="I15" s="25"/>
      <c r="J15" s="25"/>
      <c r="K15" s="25"/>
      <c r="L15" s="25"/>
      <c r="M15" s="530">
        <f t="shared" si="0"/>
        <v>0</v>
      </c>
      <c r="O15" s="236"/>
    </row>
    <row r="16" spans="1:15" x14ac:dyDescent="0.2">
      <c r="A16" s="21"/>
      <c r="B16" s="870"/>
      <c r="C16" s="827"/>
      <c r="D16" s="828"/>
      <c r="E16" s="828"/>
      <c r="F16" s="346"/>
      <c r="G16" s="198"/>
      <c r="H16" s="25"/>
      <c r="I16" s="25"/>
      <c r="J16" s="25"/>
      <c r="K16" s="25"/>
      <c r="L16" s="25"/>
      <c r="M16" s="530">
        <f t="shared" si="0"/>
        <v>0</v>
      </c>
      <c r="O16" s="236"/>
    </row>
    <row r="17" spans="1:15" x14ac:dyDescent="0.2">
      <c r="A17" s="21"/>
      <c r="B17" s="870"/>
      <c r="C17" s="827"/>
      <c r="D17" s="828"/>
      <c r="E17" s="828"/>
      <c r="F17" s="346"/>
      <c r="G17" s="198"/>
      <c r="H17" s="25"/>
      <c r="I17" s="25"/>
      <c r="J17" s="25"/>
      <c r="K17" s="25"/>
      <c r="L17" s="25"/>
      <c r="M17" s="530">
        <f t="shared" si="0"/>
        <v>0</v>
      </c>
      <c r="O17" s="236"/>
    </row>
    <row r="18" spans="1:15" x14ac:dyDescent="0.2">
      <c r="A18" s="21"/>
      <c r="B18" s="870"/>
      <c r="C18" s="827"/>
      <c r="D18" s="828"/>
      <c r="E18" s="828"/>
      <c r="F18" s="346"/>
      <c r="G18" s="198"/>
      <c r="H18" s="25"/>
      <c r="I18" s="25"/>
      <c r="J18" s="25"/>
      <c r="K18" s="25"/>
      <c r="L18" s="25"/>
      <c r="M18" s="530">
        <f t="shared" si="0"/>
        <v>0</v>
      </c>
      <c r="O18" s="236"/>
    </row>
    <row r="19" spans="1:15" x14ac:dyDescent="0.2">
      <c r="A19" s="21"/>
      <c r="B19" s="870"/>
      <c r="C19" s="827"/>
      <c r="D19" s="828"/>
      <c r="E19" s="828"/>
      <c r="F19" s="346"/>
      <c r="G19" s="198"/>
      <c r="H19" s="25"/>
      <c r="I19" s="25"/>
      <c r="J19" s="25"/>
      <c r="K19" s="25"/>
      <c r="L19" s="25"/>
      <c r="M19" s="530">
        <f t="shared" si="0"/>
        <v>0</v>
      </c>
      <c r="O19" s="236"/>
    </row>
    <row r="20" spans="1:15" x14ac:dyDescent="0.2">
      <c r="A20" s="21"/>
      <c r="B20" s="870"/>
      <c r="C20" s="827"/>
      <c r="D20" s="828"/>
      <c r="E20" s="828"/>
      <c r="F20" s="346"/>
      <c r="G20" s="198"/>
      <c r="H20" s="25"/>
      <c r="I20" s="25"/>
      <c r="J20" s="25"/>
      <c r="K20" s="25"/>
      <c r="L20" s="25"/>
      <c r="M20" s="530">
        <f t="shared" si="0"/>
        <v>0</v>
      </c>
      <c r="O20" s="236"/>
    </row>
    <row r="21" spans="1:15" x14ac:dyDescent="0.2">
      <c r="A21" s="21"/>
      <c r="B21" s="870"/>
      <c r="C21" s="827"/>
      <c r="D21" s="828"/>
      <c r="E21" s="828"/>
      <c r="F21" s="346"/>
      <c r="G21" s="198"/>
      <c r="H21" s="25"/>
      <c r="I21" s="25"/>
      <c r="J21" s="25"/>
      <c r="K21" s="25"/>
      <c r="L21" s="25"/>
      <c r="M21" s="530">
        <f t="shared" si="0"/>
        <v>0</v>
      </c>
      <c r="O21" s="236"/>
    </row>
    <row r="22" spans="1:15" x14ac:dyDescent="0.2">
      <c r="A22" s="21"/>
      <c r="B22" s="871"/>
      <c r="C22" s="829"/>
      <c r="D22" s="830"/>
      <c r="E22" s="830"/>
      <c r="F22" s="346"/>
      <c r="G22" s="198"/>
      <c r="H22" s="25"/>
      <c r="I22" s="25"/>
      <c r="J22" s="25"/>
      <c r="K22" s="25"/>
      <c r="L22" s="25"/>
      <c r="M22" s="530">
        <f t="shared" si="0"/>
        <v>0</v>
      </c>
      <c r="O22" s="236"/>
    </row>
    <row r="23" spans="1:15" x14ac:dyDescent="0.2">
      <c r="A23" s="21"/>
      <c r="B23" s="819" t="s">
        <v>378</v>
      </c>
      <c r="C23" s="820"/>
      <c r="D23" s="820"/>
      <c r="E23" s="820"/>
      <c r="F23" s="820"/>
      <c r="G23" s="821"/>
      <c r="H23" s="245">
        <f t="shared" ref="H23:M23" si="1">SUM(H13:H22)</f>
        <v>0</v>
      </c>
      <c r="I23" s="245">
        <f t="shared" si="1"/>
        <v>0</v>
      </c>
      <c r="J23" s="245">
        <f t="shared" si="1"/>
        <v>0</v>
      </c>
      <c r="K23" s="245">
        <f t="shared" si="1"/>
        <v>0</v>
      </c>
      <c r="L23" s="245">
        <f t="shared" si="1"/>
        <v>0</v>
      </c>
      <c r="M23" s="657">
        <f t="shared" si="1"/>
        <v>0</v>
      </c>
      <c r="O23" s="236"/>
    </row>
    <row r="24" spans="1:15" x14ac:dyDescent="0.2">
      <c r="A24" s="21"/>
      <c r="B24" s="825" t="s">
        <v>598</v>
      </c>
      <c r="C24" s="827" t="s">
        <v>397</v>
      </c>
      <c r="D24" s="828"/>
      <c r="E24" s="828"/>
      <c r="F24" s="347"/>
      <c r="G24" s="239"/>
      <c r="H24" s="240"/>
      <c r="I24" s="240"/>
      <c r="J24" s="240"/>
      <c r="K24" s="240"/>
      <c r="L24" s="240"/>
      <c r="M24" s="656">
        <f t="shared" ref="M24:M33" si="2">SUM(H24:L24)</f>
        <v>0</v>
      </c>
      <c r="O24" s="236"/>
    </row>
    <row r="25" spans="1:15" x14ac:dyDescent="0.2">
      <c r="A25" s="21"/>
      <c r="B25" s="825"/>
      <c r="C25" s="827"/>
      <c r="D25" s="828"/>
      <c r="E25" s="828"/>
      <c r="F25" s="346"/>
      <c r="G25" s="198"/>
      <c r="H25" s="25"/>
      <c r="I25" s="25"/>
      <c r="J25" s="25"/>
      <c r="K25" s="25"/>
      <c r="L25" s="25"/>
      <c r="M25" s="530">
        <f t="shared" si="2"/>
        <v>0</v>
      </c>
      <c r="O25" s="236"/>
    </row>
    <row r="26" spans="1:15" x14ac:dyDescent="0.2">
      <c r="A26" s="21"/>
      <c r="B26" s="825"/>
      <c r="C26" s="827"/>
      <c r="D26" s="828"/>
      <c r="E26" s="828"/>
      <c r="F26" s="346"/>
      <c r="G26" s="198"/>
      <c r="H26" s="25"/>
      <c r="I26" s="25"/>
      <c r="J26" s="25"/>
      <c r="K26" s="25"/>
      <c r="L26" s="25"/>
      <c r="M26" s="530">
        <f t="shared" si="2"/>
        <v>0</v>
      </c>
      <c r="O26" s="236"/>
    </row>
    <row r="27" spans="1:15" x14ac:dyDescent="0.2">
      <c r="A27" s="21"/>
      <c r="B27" s="825"/>
      <c r="C27" s="827"/>
      <c r="D27" s="828"/>
      <c r="E27" s="828"/>
      <c r="F27" s="346"/>
      <c r="G27" s="198"/>
      <c r="H27" s="25"/>
      <c r="I27" s="25"/>
      <c r="J27" s="25"/>
      <c r="K27" s="25"/>
      <c r="L27" s="25"/>
      <c r="M27" s="530">
        <f t="shared" si="2"/>
        <v>0</v>
      </c>
      <c r="O27" s="236"/>
    </row>
    <row r="28" spans="1:15" x14ac:dyDescent="0.2">
      <c r="A28" s="21"/>
      <c r="B28" s="825"/>
      <c r="C28" s="827"/>
      <c r="D28" s="828"/>
      <c r="E28" s="828"/>
      <c r="F28" s="346"/>
      <c r="G28" s="198"/>
      <c r="H28" s="25"/>
      <c r="I28" s="25"/>
      <c r="J28" s="25"/>
      <c r="K28" s="25"/>
      <c r="L28" s="25"/>
      <c r="M28" s="530">
        <f t="shared" si="2"/>
        <v>0</v>
      </c>
      <c r="O28" s="236"/>
    </row>
    <row r="29" spans="1:15" x14ac:dyDescent="0.2">
      <c r="A29" s="21"/>
      <c r="B29" s="825"/>
      <c r="C29" s="831" t="s">
        <v>398</v>
      </c>
      <c r="D29" s="832"/>
      <c r="E29" s="832"/>
      <c r="F29" s="346"/>
      <c r="G29" s="198"/>
      <c r="H29" s="25"/>
      <c r="I29" s="25"/>
      <c r="J29" s="25"/>
      <c r="K29" s="25"/>
      <c r="L29" s="25"/>
      <c r="M29" s="530">
        <f t="shared" si="2"/>
        <v>0</v>
      </c>
      <c r="O29" s="236"/>
    </row>
    <row r="30" spans="1:15" x14ac:dyDescent="0.2">
      <c r="A30" s="21"/>
      <c r="B30" s="825"/>
      <c r="C30" s="827"/>
      <c r="D30" s="828"/>
      <c r="E30" s="828"/>
      <c r="F30" s="346"/>
      <c r="G30" s="198"/>
      <c r="H30" s="25"/>
      <c r="I30" s="25"/>
      <c r="J30" s="25"/>
      <c r="K30" s="25"/>
      <c r="L30" s="25"/>
      <c r="M30" s="530">
        <f t="shared" si="2"/>
        <v>0</v>
      </c>
      <c r="O30" s="236"/>
    </row>
    <row r="31" spans="1:15" x14ac:dyDescent="0.2">
      <c r="A31" s="21"/>
      <c r="B31" s="825"/>
      <c r="C31" s="827"/>
      <c r="D31" s="828"/>
      <c r="E31" s="828"/>
      <c r="F31" s="346"/>
      <c r="G31" s="198"/>
      <c r="H31" s="25"/>
      <c r="I31" s="25"/>
      <c r="J31" s="25"/>
      <c r="K31" s="25"/>
      <c r="L31" s="25"/>
      <c r="M31" s="530">
        <f t="shared" si="2"/>
        <v>0</v>
      </c>
      <c r="O31" s="236"/>
    </row>
    <row r="32" spans="1:15" x14ac:dyDescent="0.2">
      <c r="A32" s="21"/>
      <c r="B32" s="825"/>
      <c r="C32" s="827"/>
      <c r="D32" s="828"/>
      <c r="E32" s="828"/>
      <c r="F32" s="346"/>
      <c r="G32" s="198"/>
      <c r="H32" s="25"/>
      <c r="I32" s="25"/>
      <c r="J32" s="25"/>
      <c r="K32" s="25"/>
      <c r="L32" s="25"/>
      <c r="M32" s="530">
        <f t="shared" si="2"/>
        <v>0</v>
      </c>
      <c r="O32" s="236"/>
    </row>
    <row r="33" spans="1:15" x14ac:dyDescent="0.2">
      <c r="A33" s="21"/>
      <c r="B33" s="826"/>
      <c r="C33" s="829"/>
      <c r="D33" s="830"/>
      <c r="E33" s="830"/>
      <c r="F33" s="346"/>
      <c r="G33" s="198"/>
      <c r="H33" s="25"/>
      <c r="I33" s="25"/>
      <c r="J33" s="25"/>
      <c r="K33" s="25"/>
      <c r="L33" s="25"/>
      <c r="M33" s="530">
        <f t="shared" si="2"/>
        <v>0</v>
      </c>
      <c r="O33" s="236"/>
    </row>
    <row r="34" spans="1:15" x14ac:dyDescent="0.2">
      <c r="A34" s="21"/>
      <c r="B34" s="819" t="s">
        <v>378</v>
      </c>
      <c r="C34" s="820"/>
      <c r="D34" s="820"/>
      <c r="E34" s="820"/>
      <c r="F34" s="820"/>
      <c r="G34" s="821"/>
      <c r="H34" s="245">
        <f t="shared" ref="H34:M34" si="3">SUM(H24:H33)</f>
        <v>0</v>
      </c>
      <c r="I34" s="245">
        <f t="shared" si="3"/>
        <v>0</v>
      </c>
      <c r="J34" s="245">
        <f t="shared" si="3"/>
        <v>0</v>
      </c>
      <c r="K34" s="245">
        <f t="shared" si="3"/>
        <v>0</v>
      </c>
      <c r="L34" s="245">
        <f t="shared" si="3"/>
        <v>0</v>
      </c>
      <c r="M34" s="657">
        <f t="shared" si="3"/>
        <v>0</v>
      </c>
      <c r="O34" s="236"/>
    </row>
    <row r="35" spans="1:15" x14ac:dyDescent="0.2">
      <c r="A35" s="21"/>
      <c r="B35" s="825" t="s">
        <v>600</v>
      </c>
      <c r="C35" s="828" t="s">
        <v>356</v>
      </c>
      <c r="D35" s="828"/>
      <c r="E35" s="828"/>
      <c r="F35" s="347"/>
      <c r="G35" s="239"/>
      <c r="H35" s="222"/>
      <c r="I35" s="222"/>
      <c r="J35" s="222"/>
      <c r="K35" s="222"/>
      <c r="L35" s="222"/>
      <c r="M35" s="656">
        <f t="shared" ref="M35:M44" si="4">SUM(H35:L35)</f>
        <v>0</v>
      </c>
      <c r="O35" s="236"/>
    </row>
    <row r="36" spans="1:15" x14ac:dyDescent="0.2">
      <c r="A36" s="21"/>
      <c r="B36" s="825"/>
      <c r="C36" s="828"/>
      <c r="D36" s="828"/>
      <c r="E36" s="828"/>
      <c r="F36" s="346"/>
      <c r="G36" s="198"/>
      <c r="H36" s="93"/>
      <c r="I36" s="93"/>
      <c r="J36" s="93"/>
      <c r="K36" s="93"/>
      <c r="L36" s="93"/>
      <c r="M36" s="530">
        <f t="shared" si="4"/>
        <v>0</v>
      </c>
      <c r="O36" s="236"/>
    </row>
    <row r="37" spans="1:15" x14ac:dyDescent="0.2">
      <c r="A37" s="21"/>
      <c r="B37" s="825"/>
      <c r="C37" s="828"/>
      <c r="D37" s="828"/>
      <c r="E37" s="828"/>
      <c r="F37" s="346"/>
      <c r="G37" s="198"/>
      <c r="H37" s="93"/>
      <c r="I37" s="93"/>
      <c r="J37" s="93"/>
      <c r="K37" s="93"/>
      <c r="L37" s="93"/>
      <c r="M37" s="530">
        <f t="shared" si="4"/>
        <v>0</v>
      </c>
      <c r="O37" s="236"/>
    </row>
    <row r="38" spans="1:15" x14ac:dyDescent="0.2">
      <c r="A38" s="21"/>
      <c r="B38" s="825"/>
      <c r="C38" s="828"/>
      <c r="D38" s="828"/>
      <c r="E38" s="828"/>
      <c r="F38" s="346"/>
      <c r="G38" s="198"/>
      <c r="H38" s="93"/>
      <c r="I38" s="93"/>
      <c r="J38" s="93"/>
      <c r="K38" s="93"/>
      <c r="L38" s="93"/>
      <c r="M38" s="530">
        <f t="shared" si="4"/>
        <v>0</v>
      </c>
      <c r="O38" s="236"/>
    </row>
    <row r="39" spans="1:15" x14ac:dyDescent="0.2">
      <c r="A39" s="21"/>
      <c r="B39" s="825"/>
      <c r="C39" s="828"/>
      <c r="D39" s="828"/>
      <c r="E39" s="828"/>
      <c r="F39" s="346"/>
      <c r="G39" s="198"/>
      <c r="H39" s="93"/>
      <c r="I39" s="93"/>
      <c r="J39" s="93"/>
      <c r="K39" s="93"/>
      <c r="L39" s="93"/>
      <c r="M39" s="530">
        <f t="shared" si="4"/>
        <v>0</v>
      </c>
      <c r="O39" s="236"/>
    </row>
    <row r="40" spans="1:15" x14ac:dyDescent="0.2">
      <c r="A40" s="21"/>
      <c r="B40" s="825"/>
      <c r="C40" s="828"/>
      <c r="D40" s="828"/>
      <c r="E40" s="828"/>
      <c r="F40" s="346"/>
      <c r="G40" s="198"/>
      <c r="H40" s="93"/>
      <c r="I40" s="93"/>
      <c r="J40" s="93"/>
      <c r="K40" s="93"/>
      <c r="L40" s="93"/>
      <c r="M40" s="530">
        <f t="shared" si="4"/>
        <v>0</v>
      </c>
      <c r="O40" s="236"/>
    </row>
    <row r="41" spans="1:15" x14ac:dyDescent="0.2">
      <c r="A41" s="21"/>
      <c r="B41" s="825"/>
      <c r="C41" s="828"/>
      <c r="D41" s="828"/>
      <c r="E41" s="828"/>
      <c r="F41" s="346"/>
      <c r="G41" s="198"/>
      <c r="H41" s="93"/>
      <c r="I41" s="93"/>
      <c r="J41" s="93"/>
      <c r="K41" s="93"/>
      <c r="L41" s="93"/>
      <c r="M41" s="530">
        <f t="shared" si="4"/>
        <v>0</v>
      </c>
      <c r="O41" s="236"/>
    </row>
    <row r="42" spans="1:15" x14ac:dyDescent="0.2">
      <c r="A42" s="21"/>
      <c r="B42" s="825"/>
      <c r="C42" s="828"/>
      <c r="D42" s="828"/>
      <c r="E42" s="828"/>
      <c r="F42" s="346"/>
      <c r="G42" s="198"/>
      <c r="H42" s="93"/>
      <c r="I42" s="93"/>
      <c r="J42" s="93"/>
      <c r="K42" s="93"/>
      <c r="L42" s="93"/>
      <c r="M42" s="530">
        <f t="shared" si="4"/>
        <v>0</v>
      </c>
      <c r="O42" s="236"/>
    </row>
    <row r="43" spans="1:15" x14ac:dyDescent="0.2">
      <c r="A43" s="21"/>
      <c r="B43" s="825"/>
      <c r="C43" s="828"/>
      <c r="D43" s="828"/>
      <c r="E43" s="828"/>
      <c r="F43" s="346"/>
      <c r="G43" s="198"/>
      <c r="H43" s="93"/>
      <c r="I43" s="93"/>
      <c r="J43" s="93"/>
      <c r="K43" s="93"/>
      <c r="L43" s="93"/>
      <c r="M43" s="530">
        <f t="shared" si="4"/>
        <v>0</v>
      </c>
      <c r="O43" s="236"/>
    </row>
    <row r="44" spans="1:15" x14ac:dyDescent="0.2">
      <c r="A44" s="21"/>
      <c r="B44" s="826"/>
      <c r="C44" s="830"/>
      <c r="D44" s="830"/>
      <c r="E44" s="830"/>
      <c r="F44" s="346"/>
      <c r="G44" s="198"/>
      <c r="H44" s="93"/>
      <c r="I44" s="93"/>
      <c r="J44" s="93"/>
      <c r="K44" s="93"/>
      <c r="L44" s="93"/>
      <c r="M44" s="530">
        <f t="shared" si="4"/>
        <v>0</v>
      </c>
      <c r="O44" s="236"/>
    </row>
    <row r="45" spans="1:15" x14ac:dyDescent="0.2">
      <c r="A45" s="21"/>
      <c r="B45" s="819" t="s">
        <v>378</v>
      </c>
      <c r="C45" s="820"/>
      <c r="D45" s="820"/>
      <c r="E45" s="820"/>
      <c r="F45" s="820"/>
      <c r="G45" s="821"/>
      <c r="H45" s="245">
        <f t="shared" ref="H45:M45" si="5">SUM(H35:H44)</f>
        <v>0</v>
      </c>
      <c r="I45" s="245">
        <f t="shared" si="5"/>
        <v>0</v>
      </c>
      <c r="J45" s="245">
        <f t="shared" si="5"/>
        <v>0</v>
      </c>
      <c r="K45" s="245">
        <f t="shared" si="5"/>
        <v>0</v>
      </c>
      <c r="L45" s="245">
        <f t="shared" si="5"/>
        <v>0</v>
      </c>
      <c r="M45" s="657">
        <f t="shared" si="5"/>
        <v>0</v>
      </c>
      <c r="O45" s="236"/>
    </row>
    <row r="46" spans="1:15" x14ac:dyDescent="0.2">
      <c r="A46" s="21"/>
      <c r="B46" s="825" t="s">
        <v>604</v>
      </c>
      <c r="C46" s="827" t="s">
        <v>403</v>
      </c>
      <c r="D46" s="828"/>
      <c r="E46" s="828"/>
      <c r="F46" s="347"/>
      <c r="G46" s="239"/>
      <c r="H46" s="222"/>
      <c r="I46" s="222"/>
      <c r="J46" s="222"/>
      <c r="K46" s="222"/>
      <c r="L46" s="222"/>
      <c r="M46" s="656">
        <f t="shared" ref="M46:M55" si="6">SUM(H46:L46)</f>
        <v>0</v>
      </c>
      <c r="O46" s="236"/>
    </row>
    <row r="47" spans="1:15" x14ac:dyDescent="0.2">
      <c r="A47" s="21"/>
      <c r="B47" s="825"/>
      <c r="C47" s="827"/>
      <c r="D47" s="828"/>
      <c r="E47" s="828"/>
      <c r="F47" s="346"/>
      <c r="G47" s="198"/>
      <c r="H47" s="93"/>
      <c r="I47" s="93"/>
      <c r="J47" s="93"/>
      <c r="K47" s="93"/>
      <c r="L47" s="93"/>
      <c r="M47" s="530">
        <f t="shared" si="6"/>
        <v>0</v>
      </c>
      <c r="O47" s="236"/>
    </row>
    <row r="48" spans="1:15" x14ac:dyDescent="0.2">
      <c r="A48" s="21"/>
      <c r="B48" s="825"/>
      <c r="C48" s="827"/>
      <c r="D48" s="828"/>
      <c r="E48" s="828"/>
      <c r="F48" s="346"/>
      <c r="G48" s="198"/>
      <c r="H48" s="93"/>
      <c r="I48" s="93"/>
      <c r="J48" s="93"/>
      <c r="K48" s="93"/>
      <c r="L48" s="93"/>
      <c r="M48" s="530">
        <f t="shared" si="6"/>
        <v>0</v>
      </c>
      <c r="O48" s="236"/>
    </row>
    <row r="49" spans="1:15" x14ac:dyDescent="0.2">
      <c r="A49" s="21"/>
      <c r="B49" s="825"/>
      <c r="C49" s="827"/>
      <c r="D49" s="828"/>
      <c r="E49" s="828"/>
      <c r="F49" s="346"/>
      <c r="G49" s="198"/>
      <c r="H49" s="93"/>
      <c r="I49" s="93"/>
      <c r="J49" s="93"/>
      <c r="K49" s="93"/>
      <c r="L49" s="93"/>
      <c r="M49" s="530">
        <f t="shared" si="6"/>
        <v>0</v>
      </c>
      <c r="O49" s="236"/>
    </row>
    <row r="50" spans="1:15" x14ac:dyDescent="0.2">
      <c r="A50" s="21"/>
      <c r="B50" s="825"/>
      <c r="C50" s="827"/>
      <c r="D50" s="828"/>
      <c r="E50" s="828"/>
      <c r="F50" s="346"/>
      <c r="G50" s="198"/>
      <c r="H50" s="93"/>
      <c r="I50" s="93"/>
      <c r="J50" s="93"/>
      <c r="K50" s="93"/>
      <c r="L50" s="93"/>
      <c r="M50" s="530">
        <f t="shared" si="6"/>
        <v>0</v>
      </c>
      <c r="O50" s="236"/>
    </row>
    <row r="51" spans="1:15" x14ac:dyDescent="0.2">
      <c r="A51" s="21"/>
      <c r="B51" s="825"/>
      <c r="C51" s="831" t="s">
        <v>404</v>
      </c>
      <c r="D51" s="832"/>
      <c r="E51" s="832"/>
      <c r="F51" s="346"/>
      <c r="G51" s="198"/>
      <c r="H51" s="93"/>
      <c r="I51" s="93"/>
      <c r="J51" s="93"/>
      <c r="K51" s="93"/>
      <c r="L51" s="93"/>
      <c r="M51" s="530">
        <f t="shared" si="6"/>
        <v>0</v>
      </c>
      <c r="O51" s="236"/>
    </row>
    <row r="52" spans="1:15" x14ac:dyDescent="0.2">
      <c r="A52" s="21"/>
      <c r="B52" s="825"/>
      <c r="C52" s="827"/>
      <c r="D52" s="828"/>
      <c r="E52" s="828"/>
      <c r="F52" s="346"/>
      <c r="G52" s="198"/>
      <c r="H52" s="93"/>
      <c r="I52" s="93"/>
      <c r="J52" s="93"/>
      <c r="K52" s="93"/>
      <c r="L52" s="93"/>
      <c r="M52" s="530">
        <f t="shared" si="6"/>
        <v>0</v>
      </c>
      <c r="O52" s="236"/>
    </row>
    <row r="53" spans="1:15" x14ac:dyDescent="0.2">
      <c r="A53" s="21"/>
      <c r="B53" s="825"/>
      <c r="C53" s="827"/>
      <c r="D53" s="828"/>
      <c r="E53" s="828"/>
      <c r="F53" s="346"/>
      <c r="G53" s="198"/>
      <c r="H53" s="93"/>
      <c r="I53" s="93"/>
      <c r="J53" s="93"/>
      <c r="K53" s="93"/>
      <c r="L53" s="93"/>
      <c r="M53" s="530">
        <f t="shared" si="6"/>
        <v>0</v>
      </c>
      <c r="O53" s="236"/>
    </row>
    <row r="54" spans="1:15" x14ac:dyDescent="0.2">
      <c r="A54" s="21"/>
      <c r="B54" s="825"/>
      <c r="C54" s="827"/>
      <c r="D54" s="828"/>
      <c r="E54" s="828"/>
      <c r="F54" s="346"/>
      <c r="G54" s="198"/>
      <c r="H54" s="93"/>
      <c r="I54" s="93"/>
      <c r="J54" s="93"/>
      <c r="K54" s="93"/>
      <c r="L54" s="93"/>
      <c r="M54" s="530">
        <f t="shared" si="6"/>
        <v>0</v>
      </c>
      <c r="O54" s="236"/>
    </row>
    <row r="55" spans="1:15" x14ac:dyDescent="0.2">
      <c r="A55" s="21"/>
      <c r="B55" s="826"/>
      <c r="C55" s="829"/>
      <c r="D55" s="830"/>
      <c r="E55" s="830"/>
      <c r="F55" s="346"/>
      <c r="G55" s="198"/>
      <c r="H55" s="93"/>
      <c r="I55" s="93"/>
      <c r="J55" s="93"/>
      <c r="K55" s="93"/>
      <c r="L55" s="93"/>
      <c r="M55" s="530">
        <f t="shared" si="6"/>
        <v>0</v>
      </c>
      <c r="O55" s="236"/>
    </row>
    <row r="56" spans="1:15" x14ac:dyDescent="0.2">
      <c r="A56" s="21"/>
      <c r="B56" s="819" t="s">
        <v>378</v>
      </c>
      <c r="C56" s="820"/>
      <c r="D56" s="820"/>
      <c r="E56" s="820"/>
      <c r="F56" s="820"/>
      <c r="G56" s="821"/>
      <c r="H56" s="245">
        <f t="shared" ref="H56:M56" si="7">SUM(H46:H55)</f>
        <v>0</v>
      </c>
      <c r="I56" s="245">
        <f t="shared" si="7"/>
        <v>0</v>
      </c>
      <c r="J56" s="245">
        <f t="shared" si="7"/>
        <v>0</v>
      </c>
      <c r="K56" s="245">
        <f t="shared" si="7"/>
        <v>0</v>
      </c>
      <c r="L56" s="245">
        <f t="shared" si="7"/>
        <v>0</v>
      </c>
      <c r="M56" s="657">
        <f t="shared" si="7"/>
        <v>0</v>
      </c>
      <c r="O56" s="236"/>
    </row>
    <row r="57" spans="1:15" x14ac:dyDescent="0.2">
      <c r="A57" s="21"/>
      <c r="B57" s="825" t="s">
        <v>607</v>
      </c>
      <c r="C57" s="827" t="s">
        <v>359</v>
      </c>
      <c r="D57" s="828"/>
      <c r="E57" s="828"/>
      <c r="F57" s="347"/>
      <c r="G57" s="239"/>
      <c r="H57" s="240"/>
      <c r="I57" s="240"/>
      <c r="J57" s="240"/>
      <c r="K57" s="240"/>
      <c r="L57" s="240"/>
      <c r="M57" s="656">
        <f t="shared" ref="M57:M66" si="8">SUM(H57:L57)</f>
        <v>0</v>
      </c>
      <c r="O57" s="236"/>
    </row>
    <row r="58" spans="1:15" x14ac:dyDescent="0.2">
      <c r="A58" s="21"/>
      <c r="B58" s="825"/>
      <c r="C58" s="827"/>
      <c r="D58" s="828"/>
      <c r="E58" s="828"/>
      <c r="F58" s="346"/>
      <c r="G58" s="198"/>
      <c r="H58" s="25"/>
      <c r="I58" s="25"/>
      <c r="J58" s="25"/>
      <c r="K58" s="25"/>
      <c r="L58" s="25"/>
      <c r="M58" s="530">
        <f t="shared" si="8"/>
        <v>0</v>
      </c>
      <c r="O58" s="236"/>
    </row>
    <row r="59" spans="1:15" x14ac:dyDescent="0.2">
      <c r="A59" s="21"/>
      <c r="B59" s="825"/>
      <c r="C59" s="827"/>
      <c r="D59" s="828"/>
      <c r="E59" s="828"/>
      <c r="F59" s="346"/>
      <c r="G59" s="198"/>
      <c r="H59" s="25"/>
      <c r="I59" s="25"/>
      <c r="J59" s="25"/>
      <c r="K59" s="25"/>
      <c r="L59" s="25"/>
      <c r="M59" s="530">
        <f t="shared" si="8"/>
        <v>0</v>
      </c>
      <c r="O59" s="236"/>
    </row>
    <row r="60" spans="1:15" x14ac:dyDescent="0.2">
      <c r="A60" s="21"/>
      <c r="B60" s="825"/>
      <c r="C60" s="827"/>
      <c r="D60" s="828"/>
      <c r="E60" s="828"/>
      <c r="F60" s="346"/>
      <c r="G60" s="198"/>
      <c r="H60" s="25"/>
      <c r="I60" s="25"/>
      <c r="J60" s="25"/>
      <c r="K60" s="25"/>
      <c r="L60" s="25"/>
      <c r="M60" s="530">
        <f t="shared" si="8"/>
        <v>0</v>
      </c>
      <c r="O60" s="236"/>
    </row>
    <row r="61" spans="1:15" x14ac:dyDescent="0.2">
      <c r="A61" s="21"/>
      <c r="B61" s="825"/>
      <c r="C61" s="827"/>
      <c r="D61" s="828"/>
      <c r="E61" s="828"/>
      <c r="F61" s="346"/>
      <c r="G61" s="198"/>
      <c r="H61" s="25"/>
      <c r="I61" s="25"/>
      <c r="J61" s="25"/>
      <c r="K61" s="25"/>
      <c r="L61" s="25"/>
      <c r="M61" s="530">
        <f t="shared" si="8"/>
        <v>0</v>
      </c>
      <c r="O61" s="236"/>
    </row>
    <row r="62" spans="1:15" x14ac:dyDescent="0.2">
      <c r="A62" s="21"/>
      <c r="B62" s="825"/>
      <c r="C62" s="827"/>
      <c r="D62" s="828"/>
      <c r="E62" s="828"/>
      <c r="F62" s="346"/>
      <c r="G62" s="198"/>
      <c r="H62" s="25"/>
      <c r="I62" s="25"/>
      <c r="J62" s="25"/>
      <c r="K62" s="25"/>
      <c r="L62" s="25"/>
      <c r="M62" s="530">
        <f t="shared" si="8"/>
        <v>0</v>
      </c>
      <c r="O62" s="236"/>
    </row>
    <row r="63" spans="1:15" x14ac:dyDescent="0.2">
      <c r="A63" s="21"/>
      <c r="B63" s="825"/>
      <c r="C63" s="827"/>
      <c r="D63" s="828"/>
      <c r="E63" s="828"/>
      <c r="F63" s="346"/>
      <c r="G63" s="198"/>
      <c r="H63" s="25"/>
      <c r="I63" s="25"/>
      <c r="J63" s="25"/>
      <c r="K63" s="25"/>
      <c r="L63" s="25"/>
      <c r="M63" s="530">
        <f t="shared" si="8"/>
        <v>0</v>
      </c>
      <c r="O63" s="236"/>
    </row>
    <row r="64" spans="1:15" x14ac:dyDescent="0.2">
      <c r="A64" s="21"/>
      <c r="B64" s="825"/>
      <c r="C64" s="827"/>
      <c r="D64" s="828"/>
      <c r="E64" s="828"/>
      <c r="F64" s="346"/>
      <c r="G64" s="198"/>
      <c r="H64" s="25"/>
      <c r="I64" s="25"/>
      <c r="J64" s="25"/>
      <c r="K64" s="25"/>
      <c r="L64" s="25"/>
      <c r="M64" s="530">
        <f t="shared" si="8"/>
        <v>0</v>
      </c>
      <c r="O64" s="236"/>
    </row>
    <row r="65" spans="1:15" x14ac:dyDescent="0.2">
      <c r="A65" s="21"/>
      <c r="B65" s="825"/>
      <c r="C65" s="827"/>
      <c r="D65" s="828"/>
      <c r="E65" s="828"/>
      <c r="F65" s="346"/>
      <c r="G65" s="198"/>
      <c r="H65" s="25"/>
      <c r="I65" s="25"/>
      <c r="J65" s="25"/>
      <c r="K65" s="25"/>
      <c r="L65" s="25"/>
      <c r="M65" s="530">
        <f t="shared" si="8"/>
        <v>0</v>
      </c>
      <c r="O65" s="236"/>
    </row>
    <row r="66" spans="1:15" x14ac:dyDescent="0.2">
      <c r="A66" s="21"/>
      <c r="B66" s="826"/>
      <c r="C66" s="829"/>
      <c r="D66" s="830"/>
      <c r="E66" s="830"/>
      <c r="F66" s="346"/>
      <c r="G66" s="198"/>
      <c r="H66" s="25"/>
      <c r="I66" s="25"/>
      <c r="J66" s="25"/>
      <c r="K66" s="25"/>
      <c r="L66" s="25"/>
      <c r="M66" s="530">
        <f t="shared" si="8"/>
        <v>0</v>
      </c>
      <c r="O66" s="236"/>
    </row>
    <row r="67" spans="1:15" x14ac:dyDescent="0.2">
      <c r="A67" s="21"/>
      <c r="B67" s="819" t="s">
        <v>378</v>
      </c>
      <c r="C67" s="820"/>
      <c r="D67" s="820"/>
      <c r="E67" s="820"/>
      <c r="F67" s="820"/>
      <c r="G67" s="821"/>
      <c r="H67" s="245">
        <f t="shared" ref="H67:M67" si="9">SUM(H57:H66)</f>
        <v>0</v>
      </c>
      <c r="I67" s="245">
        <f t="shared" si="9"/>
        <v>0</v>
      </c>
      <c r="J67" s="245">
        <f t="shared" si="9"/>
        <v>0</v>
      </c>
      <c r="K67" s="245">
        <f t="shared" si="9"/>
        <v>0</v>
      </c>
      <c r="L67" s="245">
        <f t="shared" si="9"/>
        <v>0</v>
      </c>
      <c r="M67" s="657">
        <f t="shared" si="9"/>
        <v>0</v>
      </c>
      <c r="O67" s="236"/>
    </row>
    <row r="68" spans="1:15" x14ac:dyDescent="0.2">
      <c r="A68" s="21"/>
      <c r="B68" s="825" t="s">
        <v>609</v>
      </c>
      <c r="C68" s="827" t="s">
        <v>361</v>
      </c>
      <c r="D68" s="828"/>
      <c r="E68" s="828"/>
      <c r="F68" s="347"/>
      <c r="G68" s="239"/>
      <c r="H68" s="240"/>
      <c r="I68" s="240"/>
      <c r="J68" s="240"/>
      <c r="K68" s="240"/>
      <c r="L68" s="240"/>
      <c r="M68" s="656">
        <f t="shared" ref="M68:M77" si="10">SUM(H68:L68)</f>
        <v>0</v>
      </c>
      <c r="O68" s="236"/>
    </row>
    <row r="69" spans="1:15" x14ac:dyDescent="0.2">
      <c r="A69" s="21"/>
      <c r="B69" s="825"/>
      <c r="C69" s="827"/>
      <c r="D69" s="828"/>
      <c r="E69" s="828"/>
      <c r="F69" s="346"/>
      <c r="G69" s="198"/>
      <c r="H69" s="25"/>
      <c r="I69" s="25"/>
      <c r="J69" s="25"/>
      <c r="K69" s="25"/>
      <c r="L69" s="25"/>
      <c r="M69" s="530">
        <f t="shared" si="10"/>
        <v>0</v>
      </c>
      <c r="O69" s="236"/>
    </row>
    <row r="70" spans="1:15" x14ac:dyDescent="0.2">
      <c r="A70" s="21"/>
      <c r="B70" s="825"/>
      <c r="C70" s="827"/>
      <c r="D70" s="828"/>
      <c r="E70" s="828"/>
      <c r="F70" s="346"/>
      <c r="G70" s="198"/>
      <c r="H70" s="25"/>
      <c r="I70" s="25"/>
      <c r="J70" s="25"/>
      <c r="K70" s="25"/>
      <c r="L70" s="25"/>
      <c r="M70" s="530">
        <f t="shared" si="10"/>
        <v>0</v>
      </c>
      <c r="O70" s="236"/>
    </row>
    <row r="71" spans="1:15" x14ac:dyDescent="0.2">
      <c r="A71" s="21"/>
      <c r="B71" s="825"/>
      <c r="C71" s="827"/>
      <c r="D71" s="828"/>
      <c r="E71" s="828"/>
      <c r="F71" s="346"/>
      <c r="G71" s="198"/>
      <c r="H71" s="25"/>
      <c r="I71" s="25"/>
      <c r="J71" s="25"/>
      <c r="K71" s="25"/>
      <c r="L71" s="25"/>
      <c r="M71" s="530">
        <f t="shared" si="10"/>
        <v>0</v>
      </c>
      <c r="O71" s="236"/>
    </row>
    <row r="72" spans="1:15" x14ac:dyDescent="0.2">
      <c r="A72" s="21"/>
      <c r="B72" s="825"/>
      <c r="C72" s="827"/>
      <c r="D72" s="828"/>
      <c r="E72" s="828"/>
      <c r="F72" s="346"/>
      <c r="G72" s="198"/>
      <c r="H72" s="25"/>
      <c r="I72" s="25"/>
      <c r="J72" s="25"/>
      <c r="K72" s="25"/>
      <c r="L72" s="25"/>
      <c r="M72" s="530">
        <f t="shared" si="10"/>
        <v>0</v>
      </c>
      <c r="O72" s="236"/>
    </row>
    <row r="73" spans="1:15" x14ac:dyDescent="0.2">
      <c r="A73" s="21"/>
      <c r="B73" s="825"/>
      <c r="C73" s="827"/>
      <c r="D73" s="828"/>
      <c r="E73" s="828"/>
      <c r="F73" s="346"/>
      <c r="G73" s="198"/>
      <c r="H73" s="25"/>
      <c r="I73" s="25"/>
      <c r="J73" s="25"/>
      <c r="K73" s="25"/>
      <c r="L73" s="25"/>
      <c r="M73" s="530">
        <f t="shared" si="10"/>
        <v>0</v>
      </c>
      <c r="O73" s="236"/>
    </row>
    <row r="74" spans="1:15" x14ac:dyDescent="0.2">
      <c r="A74" s="21"/>
      <c r="B74" s="825"/>
      <c r="C74" s="827"/>
      <c r="D74" s="828"/>
      <c r="E74" s="828"/>
      <c r="F74" s="346"/>
      <c r="G74" s="198"/>
      <c r="H74" s="25"/>
      <c r="I74" s="25"/>
      <c r="J74" s="25"/>
      <c r="K74" s="25"/>
      <c r="L74" s="25"/>
      <c r="M74" s="530">
        <f t="shared" si="10"/>
        <v>0</v>
      </c>
      <c r="O74" s="236"/>
    </row>
    <row r="75" spans="1:15" x14ac:dyDescent="0.2">
      <c r="A75" s="21"/>
      <c r="B75" s="825"/>
      <c r="C75" s="827"/>
      <c r="D75" s="828"/>
      <c r="E75" s="828"/>
      <c r="F75" s="346"/>
      <c r="G75" s="198"/>
      <c r="H75" s="25"/>
      <c r="I75" s="25"/>
      <c r="J75" s="25"/>
      <c r="K75" s="25"/>
      <c r="L75" s="25"/>
      <c r="M75" s="530">
        <f t="shared" si="10"/>
        <v>0</v>
      </c>
      <c r="O75" s="236"/>
    </row>
    <row r="76" spans="1:15" x14ac:dyDescent="0.2">
      <c r="A76" s="21"/>
      <c r="B76" s="825"/>
      <c r="C76" s="827"/>
      <c r="D76" s="828"/>
      <c r="E76" s="828"/>
      <c r="F76" s="346"/>
      <c r="G76" s="198"/>
      <c r="H76" s="25"/>
      <c r="I76" s="25"/>
      <c r="J76" s="25"/>
      <c r="K76" s="25"/>
      <c r="L76" s="25"/>
      <c r="M76" s="530">
        <f t="shared" si="10"/>
        <v>0</v>
      </c>
      <c r="O76" s="236"/>
    </row>
    <row r="77" spans="1:15" x14ac:dyDescent="0.2">
      <c r="A77" s="21"/>
      <c r="B77" s="826"/>
      <c r="C77" s="829"/>
      <c r="D77" s="830"/>
      <c r="E77" s="830"/>
      <c r="F77" s="346"/>
      <c r="G77" s="198"/>
      <c r="H77" s="25"/>
      <c r="I77" s="25"/>
      <c r="J77" s="25"/>
      <c r="K77" s="25"/>
      <c r="L77" s="25"/>
      <c r="M77" s="530">
        <f t="shared" si="10"/>
        <v>0</v>
      </c>
      <c r="O77" s="236"/>
    </row>
    <row r="78" spans="1:15" x14ac:dyDescent="0.2">
      <c r="A78" s="21"/>
      <c r="B78" s="819" t="s">
        <v>378</v>
      </c>
      <c r="C78" s="820"/>
      <c r="D78" s="820"/>
      <c r="E78" s="820"/>
      <c r="F78" s="820"/>
      <c r="G78" s="821"/>
      <c r="H78" s="245">
        <f t="shared" ref="H78:M78" si="11">SUM(H68:H77)</f>
        <v>0</v>
      </c>
      <c r="I78" s="245">
        <f t="shared" si="11"/>
        <v>0</v>
      </c>
      <c r="J78" s="245">
        <f t="shared" si="11"/>
        <v>0</v>
      </c>
      <c r="K78" s="245">
        <f t="shared" si="11"/>
        <v>0</v>
      </c>
      <c r="L78" s="245">
        <f t="shared" si="11"/>
        <v>0</v>
      </c>
      <c r="M78" s="657">
        <f t="shared" si="11"/>
        <v>0</v>
      </c>
      <c r="O78" s="236"/>
    </row>
    <row r="79" spans="1:15" x14ac:dyDescent="0.2">
      <c r="A79" s="21"/>
      <c r="B79" s="825" t="s">
        <v>616</v>
      </c>
      <c r="C79" s="827" t="s">
        <v>419</v>
      </c>
      <c r="D79" s="828"/>
      <c r="E79" s="828"/>
      <c r="F79" s="347"/>
      <c r="G79" s="239"/>
      <c r="H79" s="240"/>
      <c r="I79" s="240"/>
      <c r="J79" s="240"/>
      <c r="K79" s="240"/>
      <c r="L79" s="240"/>
      <c r="M79" s="656">
        <f t="shared" ref="M79:M88" si="12">SUM(H79:L79)</f>
        <v>0</v>
      </c>
      <c r="O79" s="236"/>
    </row>
    <row r="80" spans="1:15" x14ac:dyDescent="0.2">
      <c r="A80" s="21"/>
      <c r="B80" s="825"/>
      <c r="C80" s="827"/>
      <c r="D80" s="828"/>
      <c r="E80" s="828"/>
      <c r="F80" s="346"/>
      <c r="G80" s="198"/>
      <c r="H80" s="25"/>
      <c r="I80" s="25"/>
      <c r="J80" s="25"/>
      <c r="K80" s="25"/>
      <c r="L80" s="25"/>
      <c r="M80" s="530">
        <f t="shared" si="12"/>
        <v>0</v>
      </c>
      <c r="O80" s="236"/>
    </row>
    <row r="81" spans="1:15" x14ac:dyDescent="0.2">
      <c r="A81" s="21"/>
      <c r="B81" s="825"/>
      <c r="C81" s="827"/>
      <c r="D81" s="828"/>
      <c r="E81" s="828"/>
      <c r="F81" s="346"/>
      <c r="G81" s="198"/>
      <c r="H81" s="25"/>
      <c r="I81" s="25"/>
      <c r="J81" s="25"/>
      <c r="K81" s="25"/>
      <c r="L81" s="25"/>
      <c r="M81" s="530">
        <f t="shared" si="12"/>
        <v>0</v>
      </c>
      <c r="O81" s="236"/>
    </row>
    <row r="82" spans="1:15" x14ac:dyDescent="0.2">
      <c r="A82" s="21"/>
      <c r="B82" s="825"/>
      <c r="C82" s="827"/>
      <c r="D82" s="828"/>
      <c r="E82" s="828"/>
      <c r="F82" s="346"/>
      <c r="G82" s="198"/>
      <c r="H82" s="25"/>
      <c r="I82" s="25"/>
      <c r="J82" s="25"/>
      <c r="K82" s="25"/>
      <c r="L82" s="25"/>
      <c r="M82" s="530">
        <f t="shared" si="12"/>
        <v>0</v>
      </c>
      <c r="O82" s="236"/>
    </row>
    <row r="83" spans="1:15" x14ac:dyDescent="0.2">
      <c r="A83" s="21"/>
      <c r="B83" s="825"/>
      <c r="C83" s="827"/>
      <c r="D83" s="828"/>
      <c r="E83" s="828"/>
      <c r="F83" s="346"/>
      <c r="G83" s="198"/>
      <c r="H83" s="25"/>
      <c r="I83" s="25"/>
      <c r="J83" s="25"/>
      <c r="K83" s="25"/>
      <c r="L83" s="25"/>
      <c r="M83" s="530">
        <f t="shared" si="12"/>
        <v>0</v>
      </c>
      <c r="O83" s="236"/>
    </row>
    <row r="84" spans="1:15" x14ac:dyDescent="0.2">
      <c r="A84" s="21"/>
      <c r="B84" s="825"/>
      <c r="C84" s="831" t="s">
        <v>420</v>
      </c>
      <c r="D84" s="832"/>
      <c r="E84" s="832"/>
      <c r="F84" s="346"/>
      <c r="G84" s="198"/>
      <c r="H84" s="25"/>
      <c r="I84" s="25"/>
      <c r="J84" s="25"/>
      <c r="K84" s="25"/>
      <c r="L84" s="25"/>
      <c r="M84" s="530">
        <f t="shared" si="12"/>
        <v>0</v>
      </c>
      <c r="O84" s="236"/>
    </row>
    <row r="85" spans="1:15" x14ac:dyDescent="0.2">
      <c r="A85" s="21"/>
      <c r="B85" s="825"/>
      <c r="C85" s="827"/>
      <c r="D85" s="828"/>
      <c r="E85" s="828"/>
      <c r="F85" s="346"/>
      <c r="G85" s="198"/>
      <c r="H85" s="25"/>
      <c r="I85" s="25"/>
      <c r="J85" s="25"/>
      <c r="K85" s="25"/>
      <c r="L85" s="25"/>
      <c r="M85" s="530">
        <f t="shared" si="12"/>
        <v>0</v>
      </c>
      <c r="O85" s="236"/>
    </row>
    <row r="86" spans="1:15" x14ac:dyDescent="0.2">
      <c r="A86" s="21"/>
      <c r="B86" s="825"/>
      <c r="C86" s="827"/>
      <c r="D86" s="828"/>
      <c r="E86" s="828"/>
      <c r="F86" s="346"/>
      <c r="G86" s="198"/>
      <c r="H86" s="25"/>
      <c r="I86" s="25"/>
      <c r="J86" s="25"/>
      <c r="K86" s="25"/>
      <c r="L86" s="25"/>
      <c r="M86" s="530">
        <f t="shared" si="12"/>
        <v>0</v>
      </c>
      <c r="O86" s="236"/>
    </row>
    <row r="87" spans="1:15" x14ac:dyDescent="0.2">
      <c r="A87" s="21"/>
      <c r="B87" s="825"/>
      <c r="C87" s="827"/>
      <c r="D87" s="828"/>
      <c r="E87" s="828"/>
      <c r="F87" s="346"/>
      <c r="G87" s="198"/>
      <c r="H87" s="25"/>
      <c r="I87" s="25"/>
      <c r="J87" s="25"/>
      <c r="K87" s="25"/>
      <c r="L87" s="25"/>
      <c r="M87" s="530">
        <f t="shared" si="12"/>
        <v>0</v>
      </c>
      <c r="O87" s="236"/>
    </row>
    <row r="88" spans="1:15" x14ac:dyDescent="0.2">
      <c r="A88" s="21"/>
      <c r="B88" s="826"/>
      <c r="C88" s="829"/>
      <c r="D88" s="830"/>
      <c r="E88" s="830"/>
      <c r="F88" s="346"/>
      <c r="G88" s="198"/>
      <c r="H88" s="25"/>
      <c r="I88" s="25"/>
      <c r="J88" s="25"/>
      <c r="K88" s="25"/>
      <c r="L88" s="25"/>
      <c r="M88" s="530">
        <f t="shared" si="12"/>
        <v>0</v>
      </c>
      <c r="O88" s="236"/>
    </row>
    <row r="89" spans="1:15" x14ac:dyDescent="0.2">
      <c r="A89" s="21"/>
      <c r="B89" s="819" t="s">
        <v>378</v>
      </c>
      <c r="C89" s="820"/>
      <c r="D89" s="820"/>
      <c r="E89" s="820"/>
      <c r="F89" s="820"/>
      <c r="G89" s="821"/>
      <c r="H89" s="245">
        <f t="shared" ref="H89:M89" si="13">SUM(H79:H88)</f>
        <v>0</v>
      </c>
      <c r="I89" s="245">
        <f t="shared" si="13"/>
        <v>0</v>
      </c>
      <c r="J89" s="245">
        <f t="shared" si="13"/>
        <v>0</v>
      </c>
      <c r="K89" s="245">
        <f t="shared" si="13"/>
        <v>0</v>
      </c>
      <c r="L89" s="245">
        <f t="shared" si="13"/>
        <v>0</v>
      </c>
      <c r="M89" s="657">
        <f t="shared" si="13"/>
        <v>0</v>
      </c>
      <c r="O89" s="236"/>
    </row>
    <row r="90" spans="1:15" x14ac:dyDescent="0.2">
      <c r="A90" s="21"/>
      <c r="B90" s="825" t="s">
        <v>626</v>
      </c>
      <c r="C90" s="827" t="s">
        <v>429</v>
      </c>
      <c r="D90" s="828"/>
      <c r="E90" s="828"/>
      <c r="F90" s="347"/>
      <c r="G90" s="239"/>
      <c r="H90" s="240"/>
      <c r="I90" s="240"/>
      <c r="J90" s="240"/>
      <c r="K90" s="240"/>
      <c r="L90" s="240"/>
      <c r="M90" s="656">
        <f t="shared" ref="M90:M99" si="14">SUM(H90:L90)</f>
        <v>0</v>
      </c>
      <c r="O90" s="236"/>
    </row>
    <row r="91" spans="1:15" x14ac:dyDescent="0.2">
      <c r="A91" s="21"/>
      <c r="B91" s="825"/>
      <c r="C91" s="827"/>
      <c r="D91" s="828"/>
      <c r="E91" s="828"/>
      <c r="F91" s="346"/>
      <c r="G91" s="198"/>
      <c r="H91" s="25"/>
      <c r="I91" s="25"/>
      <c r="J91" s="25"/>
      <c r="K91" s="25"/>
      <c r="L91" s="25"/>
      <c r="M91" s="530">
        <f t="shared" si="14"/>
        <v>0</v>
      </c>
      <c r="O91" s="236"/>
    </row>
    <row r="92" spans="1:15" x14ac:dyDescent="0.2">
      <c r="A92" s="21"/>
      <c r="B92" s="825"/>
      <c r="C92" s="827"/>
      <c r="D92" s="828"/>
      <c r="E92" s="828"/>
      <c r="F92" s="346"/>
      <c r="G92" s="198"/>
      <c r="H92" s="25"/>
      <c r="I92" s="25"/>
      <c r="J92" s="25"/>
      <c r="K92" s="25"/>
      <c r="L92" s="25"/>
      <c r="M92" s="530">
        <f t="shared" si="14"/>
        <v>0</v>
      </c>
      <c r="O92" s="236"/>
    </row>
    <row r="93" spans="1:15" x14ac:dyDescent="0.2">
      <c r="A93" s="21"/>
      <c r="B93" s="825"/>
      <c r="C93" s="827"/>
      <c r="D93" s="828"/>
      <c r="E93" s="828"/>
      <c r="F93" s="346"/>
      <c r="G93" s="198"/>
      <c r="H93" s="25"/>
      <c r="I93" s="25"/>
      <c r="J93" s="25"/>
      <c r="K93" s="25"/>
      <c r="L93" s="25"/>
      <c r="M93" s="530">
        <f t="shared" si="14"/>
        <v>0</v>
      </c>
      <c r="O93" s="236"/>
    </row>
    <row r="94" spans="1:15" x14ac:dyDescent="0.2">
      <c r="A94" s="21"/>
      <c r="B94" s="825"/>
      <c r="C94" s="827"/>
      <c r="D94" s="828"/>
      <c r="E94" s="828"/>
      <c r="F94" s="346"/>
      <c r="G94" s="198"/>
      <c r="H94" s="25"/>
      <c r="I94" s="25"/>
      <c r="J94" s="25"/>
      <c r="K94" s="25"/>
      <c r="L94" s="25"/>
      <c r="M94" s="530">
        <f t="shared" si="14"/>
        <v>0</v>
      </c>
      <c r="O94" s="236"/>
    </row>
    <row r="95" spans="1:15" x14ac:dyDescent="0.2">
      <c r="A95" s="21"/>
      <c r="B95" s="825"/>
      <c r="C95" s="831" t="s">
        <v>430</v>
      </c>
      <c r="D95" s="832"/>
      <c r="E95" s="832"/>
      <c r="F95" s="346"/>
      <c r="G95" s="198"/>
      <c r="H95" s="25"/>
      <c r="I95" s="25"/>
      <c r="J95" s="25"/>
      <c r="K95" s="25"/>
      <c r="L95" s="25"/>
      <c r="M95" s="530">
        <f t="shared" si="14"/>
        <v>0</v>
      </c>
      <c r="O95" s="236"/>
    </row>
    <row r="96" spans="1:15" x14ac:dyDescent="0.2">
      <c r="A96" s="21"/>
      <c r="B96" s="825"/>
      <c r="C96" s="827"/>
      <c r="D96" s="828"/>
      <c r="E96" s="828"/>
      <c r="F96" s="346"/>
      <c r="G96" s="198"/>
      <c r="H96" s="25"/>
      <c r="I96" s="25"/>
      <c r="J96" s="25"/>
      <c r="K96" s="25"/>
      <c r="L96" s="25"/>
      <c r="M96" s="530">
        <f t="shared" si="14"/>
        <v>0</v>
      </c>
      <c r="O96" s="236"/>
    </row>
    <row r="97" spans="1:15" x14ac:dyDescent="0.2">
      <c r="A97" s="21"/>
      <c r="B97" s="825"/>
      <c r="C97" s="827"/>
      <c r="D97" s="828"/>
      <c r="E97" s="828"/>
      <c r="F97" s="346"/>
      <c r="G97" s="198"/>
      <c r="H97" s="25"/>
      <c r="I97" s="25"/>
      <c r="J97" s="25"/>
      <c r="K97" s="25"/>
      <c r="L97" s="25"/>
      <c r="M97" s="530">
        <f t="shared" si="14"/>
        <v>0</v>
      </c>
      <c r="O97" s="236"/>
    </row>
    <row r="98" spans="1:15" x14ac:dyDescent="0.2">
      <c r="A98" s="21"/>
      <c r="B98" s="825"/>
      <c r="C98" s="827"/>
      <c r="D98" s="828"/>
      <c r="E98" s="828"/>
      <c r="F98" s="346"/>
      <c r="G98" s="198"/>
      <c r="H98" s="25"/>
      <c r="I98" s="25"/>
      <c r="J98" s="25"/>
      <c r="K98" s="25"/>
      <c r="L98" s="25"/>
      <c r="M98" s="530">
        <f t="shared" si="14"/>
        <v>0</v>
      </c>
      <c r="O98" s="236"/>
    </row>
    <row r="99" spans="1:15" x14ac:dyDescent="0.2">
      <c r="A99" s="21"/>
      <c r="B99" s="826"/>
      <c r="C99" s="829"/>
      <c r="D99" s="830"/>
      <c r="E99" s="830"/>
      <c r="F99" s="346"/>
      <c r="G99" s="198"/>
      <c r="H99" s="25"/>
      <c r="I99" s="25"/>
      <c r="J99" s="25"/>
      <c r="K99" s="25"/>
      <c r="L99" s="25"/>
      <c r="M99" s="530">
        <f t="shared" si="14"/>
        <v>0</v>
      </c>
      <c r="O99" s="236"/>
    </row>
    <row r="100" spans="1:15" ht="13.5" thickBot="1" x14ac:dyDescent="0.25">
      <c r="A100" s="21"/>
      <c r="B100" s="822" t="s">
        <v>378</v>
      </c>
      <c r="C100" s="823"/>
      <c r="D100" s="823"/>
      <c r="E100" s="823"/>
      <c r="F100" s="823"/>
      <c r="G100" s="824"/>
      <c r="H100" s="244">
        <f t="shared" ref="H100:M100" si="15">SUM(H90:H99)</f>
        <v>0</v>
      </c>
      <c r="I100" s="244">
        <f t="shared" si="15"/>
        <v>0</v>
      </c>
      <c r="J100" s="244">
        <f t="shared" si="15"/>
        <v>0</v>
      </c>
      <c r="K100" s="244">
        <f t="shared" si="15"/>
        <v>0</v>
      </c>
      <c r="L100" s="244">
        <f t="shared" si="15"/>
        <v>0</v>
      </c>
      <c r="M100" s="659">
        <f t="shared" si="15"/>
        <v>0</v>
      </c>
      <c r="O100" s="236"/>
    </row>
    <row r="101" spans="1:15" ht="13.5" thickTop="1" x14ac:dyDescent="0.2">
      <c r="A101" s="21"/>
      <c r="B101" s="825" t="s">
        <v>608</v>
      </c>
      <c r="C101" s="827" t="s">
        <v>360</v>
      </c>
      <c r="D101" s="828"/>
      <c r="E101" s="828"/>
      <c r="F101" s="349"/>
      <c r="G101" s="239"/>
      <c r="H101" s="222"/>
      <c r="I101" s="222"/>
      <c r="J101" s="222"/>
      <c r="K101" s="222"/>
      <c r="L101" s="222"/>
      <c r="M101" s="656">
        <f t="shared" ref="M101:M110" si="16">SUM(H101:L101)</f>
        <v>0</v>
      </c>
      <c r="O101" s="236"/>
    </row>
    <row r="102" spans="1:15" x14ac:dyDescent="0.2">
      <c r="A102" s="21"/>
      <c r="B102" s="825"/>
      <c r="C102" s="827"/>
      <c r="D102" s="828"/>
      <c r="E102" s="828"/>
      <c r="F102" s="346"/>
      <c r="G102" s="198"/>
      <c r="H102" s="93"/>
      <c r="I102" s="93"/>
      <c r="J102" s="93"/>
      <c r="K102" s="93"/>
      <c r="L102" s="93"/>
      <c r="M102" s="530">
        <f t="shared" si="16"/>
        <v>0</v>
      </c>
      <c r="O102" s="236"/>
    </row>
    <row r="103" spans="1:15" x14ac:dyDescent="0.2">
      <c r="A103" s="21"/>
      <c r="B103" s="825"/>
      <c r="C103" s="827"/>
      <c r="D103" s="828"/>
      <c r="E103" s="828"/>
      <c r="F103" s="346"/>
      <c r="G103" s="198"/>
      <c r="H103" s="93"/>
      <c r="I103" s="93"/>
      <c r="J103" s="93"/>
      <c r="K103" s="93"/>
      <c r="L103" s="93"/>
      <c r="M103" s="530">
        <f t="shared" si="16"/>
        <v>0</v>
      </c>
      <c r="O103" s="236"/>
    </row>
    <row r="104" spans="1:15" x14ac:dyDescent="0.2">
      <c r="A104" s="21"/>
      <c r="B104" s="825"/>
      <c r="C104" s="827"/>
      <c r="D104" s="828"/>
      <c r="E104" s="828"/>
      <c r="F104" s="346"/>
      <c r="G104" s="198"/>
      <c r="H104" s="93"/>
      <c r="I104" s="93"/>
      <c r="J104" s="93"/>
      <c r="K104" s="93"/>
      <c r="L104" s="93"/>
      <c r="M104" s="530">
        <f t="shared" si="16"/>
        <v>0</v>
      </c>
      <c r="O104" s="236"/>
    </row>
    <row r="105" spans="1:15" x14ac:dyDescent="0.2">
      <c r="A105" s="21"/>
      <c r="B105" s="825"/>
      <c r="C105" s="827"/>
      <c r="D105" s="828"/>
      <c r="E105" s="828"/>
      <c r="F105" s="346"/>
      <c r="G105" s="198"/>
      <c r="H105" s="93"/>
      <c r="I105" s="93"/>
      <c r="J105" s="93"/>
      <c r="K105" s="93"/>
      <c r="L105" s="93"/>
      <c r="M105" s="530">
        <f t="shared" si="16"/>
        <v>0</v>
      </c>
      <c r="O105" s="236"/>
    </row>
    <row r="106" spans="1:15" x14ac:dyDescent="0.2">
      <c r="A106" s="21"/>
      <c r="B106" s="825"/>
      <c r="C106" s="827"/>
      <c r="D106" s="828"/>
      <c r="E106" s="828"/>
      <c r="F106" s="346"/>
      <c r="G106" s="198"/>
      <c r="H106" s="93"/>
      <c r="I106" s="93"/>
      <c r="J106" s="93"/>
      <c r="K106" s="93"/>
      <c r="L106" s="93"/>
      <c r="M106" s="530">
        <f t="shared" si="16"/>
        <v>0</v>
      </c>
      <c r="O106" s="236"/>
    </row>
    <row r="107" spans="1:15" x14ac:dyDescent="0.2">
      <c r="A107" s="21"/>
      <c r="B107" s="825"/>
      <c r="C107" s="827"/>
      <c r="D107" s="828"/>
      <c r="E107" s="828"/>
      <c r="F107" s="346"/>
      <c r="G107" s="198"/>
      <c r="H107" s="93"/>
      <c r="I107" s="93"/>
      <c r="J107" s="93"/>
      <c r="K107" s="93"/>
      <c r="L107" s="93"/>
      <c r="M107" s="530">
        <f t="shared" si="16"/>
        <v>0</v>
      </c>
      <c r="O107" s="236"/>
    </row>
    <row r="108" spans="1:15" x14ac:dyDescent="0.2">
      <c r="A108" s="21"/>
      <c r="B108" s="825"/>
      <c r="C108" s="827"/>
      <c r="D108" s="828"/>
      <c r="E108" s="828"/>
      <c r="F108" s="346"/>
      <c r="G108" s="198"/>
      <c r="H108" s="93"/>
      <c r="I108" s="93"/>
      <c r="J108" s="93"/>
      <c r="K108" s="93"/>
      <c r="L108" s="93"/>
      <c r="M108" s="530">
        <f t="shared" si="16"/>
        <v>0</v>
      </c>
      <c r="O108" s="236"/>
    </row>
    <row r="109" spans="1:15" x14ac:dyDescent="0.2">
      <c r="A109" s="21"/>
      <c r="B109" s="825"/>
      <c r="C109" s="827"/>
      <c r="D109" s="828"/>
      <c r="E109" s="828"/>
      <c r="F109" s="346"/>
      <c r="G109" s="198"/>
      <c r="H109" s="93"/>
      <c r="I109" s="93"/>
      <c r="J109" s="93"/>
      <c r="K109" s="93"/>
      <c r="L109" s="93"/>
      <c r="M109" s="530">
        <f t="shared" si="16"/>
        <v>0</v>
      </c>
      <c r="O109" s="236"/>
    </row>
    <row r="110" spans="1:15" x14ac:dyDescent="0.2">
      <c r="A110" s="21"/>
      <c r="B110" s="826"/>
      <c r="C110" s="829"/>
      <c r="D110" s="830"/>
      <c r="E110" s="830"/>
      <c r="F110" s="346"/>
      <c r="G110" s="198"/>
      <c r="H110" s="93"/>
      <c r="I110" s="93"/>
      <c r="J110" s="93"/>
      <c r="K110" s="93"/>
      <c r="L110" s="93"/>
      <c r="M110" s="530">
        <f t="shared" si="16"/>
        <v>0</v>
      </c>
      <c r="O110" s="236"/>
    </row>
    <row r="111" spans="1:15" x14ac:dyDescent="0.2">
      <c r="A111" s="21"/>
      <c r="B111" s="819" t="s">
        <v>378</v>
      </c>
      <c r="C111" s="820"/>
      <c r="D111" s="820"/>
      <c r="E111" s="820"/>
      <c r="F111" s="820"/>
      <c r="G111" s="821"/>
      <c r="H111" s="245">
        <f t="shared" ref="H111:M111" si="17">SUM(H101:H110)</f>
        <v>0</v>
      </c>
      <c r="I111" s="245">
        <f t="shared" si="17"/>
        <v>0</v>
      </c>
      <c r="J111" s="245">
        <f t="shared" si="17"/>
        <v>0</v>
      </c>
      <c r="K111" s="245">
        <f t="shared" si="17"/>
        <v>0</v>
      </c>
      <c r="L111" s="245">
        <f t="shared" si="17"/>
        <v>0</v>
      </c>
      <c r="M111" s="657">
        <f t="shared" si="17"/>
        <v>0</v>
      </c>
      <c r="O111" s="236"/>
    </row>
    <row r="112" spans="1:15" x14ac:dyDescent="0.2">
      <c r="A112" s="21"/>
      <c r="B112" s="825" t="s">
        <v>630</v>
      </c>
      <c r="C112" s="828" t="s">
        <v>374</v>
      </c>
      <c r="D112" s="828"/>
      <c r="E112" s="828"/>
      <c r="F112" s="347"/>
      <c r="G112" s="239"/>
      <c r="H112" s="240"/>
      <c r="I112" s="240"/>
      <c r="J112" s="240"/>
      <c r="K112" s="240"/>
      <c r="L112" s="240"/>
      <c r="M112" s="656">
        <f t="shared" ref="M112:M121" si="18">SUM(H112:L112)</f>
        <v>0</v>
      </c>
      <c r="O112" s="236"/>
    </row>
    <row r="113" spans="1:15" x14ac:dyDescent="0.2">
      <c r="A113" s="21"/>
      <c r="B113" s="825"/>
      <c r="C113" s="828"/>
      <c r="D113" s="828"/>
      <c r="E113" s="828"/>
      <c r="F113" s="346"/>
      <c r="G113" s="198"/>
      <c r="H113" s="25"/>
      <c r="I113" s="25"/>
      <c r="J113" s="25"/>
      <c r="K113" s="25"/>
      <c r="L113" s="25"/>
      <c r="M113" s="530">
        <f t="shared" si="18"/>
        <v>0</v>
      </c>
      <c r="O113" s="236"/>
    </row>
    <row r="114" spans="1:15" x14ac:dyDescent="0.2">
      <c r="A114" s="21"/>
      <c r="B114" s="825"/>
      <c r="C114" s="828"/>
      <c r="D114" s="828"/>
      <c r="E114" s="828"/>
      <c r="F114" s="346"/>
      <c r="G114" s="198"/>
      <c r="H114" s="25"/>
      <c r="I114" s="25"/>
      <c r="J114" s="25"/>
      <c r="K114" s="25"/>
      <c r="L114" s="25"/>
      <c r="M114" s="530">
        <f t="shared" si="18"/>
        <v>0</v>
      </c>
      <c r="O114" s="236"/>
    </row>
    <row r="115" spans="1:15" x14ac:dyDescent="0.2">
      <c r="A115" s="21"/>
      <c r="B115" s="825"/>
      <c r="C115" s="828"/>
      <c r="D115" s="828"/>
      <c r="E115" s="828"/>
      <c r="F115" s="346"/>
      <c r="G115" s="198"/>
      <c r="H115" s="25"/>
      <c r="I115" s="25"/>
      <c r="J115" s="25"/>
      <c r="K115" s="25"/>
      <c r="L115" s="25"/>
      <c r="M115" s="530">
        <f t="shared" si="18"/>
        <v>0</v>
      </c>
      <c r="O115" s="236"/>
    </row>
    <row r="116" spans="1:15" x14ac:dyDescent="0.2">
      <c r="A116" s="21"/>
      <c r="B116" s="825"/>
      <c r="C116" s="828"/>
      <c r="D116" s="828"/>
      <c r="E116" s="828"/>
      <c r="F116" s="346"/>
      <c r="G116" s="198"/>
      <c r="H116" s="25"/>
      <c r="I116" s="25"/>
      <c r="J116" s="25"/>
      <c r="K116" s="25"/>
      <c r="L116" s="25"/>
      <c r="M116" s="530">
        <f t="shared" si="18"/>
        <v>0</v>
      </c>
      <c r="O116" s="236"/>
    </row>
    <row r="117" spans="1:15" x14ac:dyDescent="0.2">
      <c r="A117" s="21"/>
      <c r="B117" s="825"/>
      <c r="C117" s="828"/>
      <c r="D117" s="828"/>
      <c r="E117" s="828"/>
      <c r="F117" s="346"/>
      <c r="G117" s="198"/>
      <c r="H117" s="25"/>
      <c r="I117" s="25"/>
      <c r="J117" s="25"/>
      <c r="K117" s="25"/>
      <c r="L117" s="25"/>
      <c r="M117" s="530">
        <f t="shared" si="18"/>
        <v>0</v>
      </c>
      <c r="O117" s="236"/>
    </row>
    <row r="118" spans="1:15" x14ac:dyDescent="0.2">
      <c r="A118" s="21"/>
      <c r="B118" s="825"/>
      <c r="C118" s="828"/>
      <c r="D118" s="828"/>
      <c r="E118" s="828"/>
      <c r="F118" s="346"/>
      <c r="G118" s="198"/>
      <c r="H118" s="25"/>
      <c r="I118" s="25"/>
      <c r="J118" s="25"/>
      <c r="K118" s="25"/>
      <c r="L118" s="25"/>
      <c r="M118" s="530">
        <f t="shared" si="18"/>
        <v>0</v>
      </c>
      <c r="O118" s="236"/>
    </row>
    <row r="119" spans="1:15" x14ac:dyDescent="0.2">
      <c r="A119" s="21"/>
      <c r="B119" s="825"/>
      <c r="C119" s="828"/>
      <c r="D119" s="828"/>
      <c r="E119" s="828"/>
      <c r="F119" s="346"/>
      <c r="G119" s="198"/>
      <c r="H119" s="25"/>
      <c r="I119" s="25"/>
      <c r="J119" s="25"/>
      <c r="K119" s="25"/>
      <c r="L119" s="25"/>
      <c r="M119" s="530">
        <f t="shared" si="18"/>
        <v>0</v>
      </c>
      <c r="O119" s="236"/>
    </row>
    <row r="120" spans="1:15" x14ac:dyDescent="0.2">
      <c r="A120" s="21"/>
      <c r="B120" s="825"/>
      <c r="C120" s="828"/>
      <c r="D120" s="828"/>
      <c r="E120" s="828"/>
      <c r="F120" s="346"/>
      <c r="G120" s="198"/>
      <c r="H120" s="25"/>
      <c r="I120" s="25"/>
      <c r="J120" s="25"/>
      <c r="K120" s="25"/>
      <c r="L120" s="25"/>
      <c r="M120" s="530">
        <f t="shared" si="18"/>
        <v>0</v>
      </c>
      <c r="O120" s="236"/>
    </row>
    <row r="121" spans="1:15" x14ac:dyDescent="0.2">
      <c r="A121" s="21"/>
      <c r="B121" s="826"/>
      <c r="C121" s="830"/>
      <c r="D121" s="830"/>
      <c r="E121" s="830"/>
      <c r="F121" s="346"/>
      <c r="G121" s="198"/>
      <c r="H121" s="25"/>
      <c r="I121" s="25"/>
      <c r="J121" s="25"/>
      <c r="K121" s="25"/>
      <c r="L121" s="25"/>
      <c r="M121" s="530">
        <f t="shared" si="18"/>
        <v>0</v>
      </c>
      <c r="O121" s="236"/>
    </row>
    <row r="122" spans="1:15" x14ac:dyDescent="0.2">
      <c r="A122" s="21"/>
      <c r="B122" s="819" t="s">
        <v>378</v>
      </c>
      <c r="C122" s="820"/>
      <c r="D122" s="820"/>
      <c r="E122" s="820"/>
      <c r="F122" s="820"/>
      <c r="G122" s="821"/>
      <c r="H122" s="245">
        <f t="shared" ref="H122:M122" si="19">SUM(H112:H121)</f>
        <v>0</v>
      </c>
      <c r="I122" s="245">
        <f t="shared" si="19"/>
        <v>0</v>
      </c>
      <c r="J122" s="245">
        <f t="shared" si="19"/>
        <v>0</v>
      </c>
      <c r="K122" s="245">
        <f t="shared" si="19"/>
        <v>0</v>
      </c>
      <c r="L122" s="245">
        <f t="shared" si="19"/>
        <v>0</v>
      </c>
      <c r="M122" s="657">
        <f t="shared" si="19"/>
        <v>0</v>
      </c>
      <c r="O122" s="236"/>
    </row>
    <row r="123" spans="1:15" x14ac:dyDescent="0.2">
      <c r="A123" s="21"/>
      <c r="B123" s="825" t="s">
        <v>636</v>
      </c>
      <c r="C123" s="827" t="s">
        <v>439</v>
      </c>
      <c r="D123" s="828"/>
      <c r="E123" s="828"/>
      <c r="F123" s="347"/>
      <c r="G123" s="239"/>
      <c r="H123" s="240"/>
      <c r="I123" s="240"/>
      <c r="J123" s="240"/>
      <c r="K123" s="240"/>
      <c r="L123" s="240"/>
      <c r="M123" s="656">
        <f t="shared" ref="M123:M132" si="20">SUM(H123:L123)</f>
        <v>0</v>
      </c>
      <c r="O123" s="236"/>
    </row>
    <row r="124" spans="1:15" x14ac:dyDescent="0.2">
      <c r="A124" s="21"/>
      <c r="B124" s="825"/>
      <c r="C124" s="827"/>
      <c r="D124" s="828"/>
      <c r="E124" s="828"/>
      <c r="F124" s="346"/>
      <c r="G124" s="198"/>
      <c r="H124" s="25"/>
      <c r="I124" s="25"/>
      <c r="J124" s="25"/>
      <c r="K124" s="25"/>
      <c r="L124" s="25"/>
      <c r="M124" s="530">
        <f t="shared" si="20"/>
        <v>0</v>
      </c>
      <c r="O124" s="236"/>
    </row>
    <row r="125" spans="1:15" x14ac:dyDescent="0.2">
      <c r="A125" s="21"/>
      <c r="B125" s="825"/>
      <c r="C125" s="827"/>
      <c r="D125" s="828"/>
      <c r="E125" s="828"/>
      <c r="F125" s="346"/>
      <c r="G125" s="198"/>
      <c r="H125" s="25"/>
      <c r="I125" s="25"/>
      <c r="J125" s="25"/>
      <c r="K125" s="25"/>
      <c r="L125" s="25"/>
      <c r="M125" s="530">
        <f t="shared" si="20"/>
        <v>0</v>
      </c>
      <c r="O125" s="236"/>
    </row>
    <row r="126" spans="1:15" x14ac:dyDescent="0.2">
      <c r="A126" s="21"/>
      <c r="B126" s="825"/>
      <c r="C126" s="827"/>
      <c r="D126" s="828"/>
      <c r="E126" s="828"/>
      <c r="F126" s="346"/>
      <c r="G126" s="198"/>
      <c r="H126" s="25"/>
      <c r="I126" s="25"/>
      <c r="J126" s="25"/>
      <c r="K126" s="25"/>
      <c r="L126" s="25"/>
      <c r="M126" s="530">
        <f t="shared" si="20"/>
        <v>0</v>
      </c>
      <c r="O126" s="236"/>
    </row>
    <row r="127" spans="1:15" x14ac:dyDescent="0.2">
      <c r="A127" s="21"/>
      <c r="B127" s="825"/>
      <c r="C127" s="827"/>
      <c r="D127" s="828"/>
      <c r="E127" s="828"/>
      <c r="F127" s="346"/>
      <c r="G127" s="198"/>
      <c r="H127" s="25"/>
      <c r="I127" s="25"/>
      <c r="J127" s="25"/>
      <c r="K127" s="25"/>
      <c r="L127" s="25"/>
      <c r="M127" s="530">
        <f t="shared" si="20"/>
        <v>0</v>
      </c>
      <c r="O127" s="236"/>
    </row>
    <row r="128" spans="1:15" x14ac:dyDescent="0.2">
      <c r="A128" s="21"/>
      <c r="B128" s="825"/>
      <c r="C128" s="831" t="s">
        <v>440</v>
      </c>
      <c r="D128" s="832"/>
      <c r="E128" s="832"/>
      <c r="F128" s="346"/>
      <c r="G128" s="198"/>
      <c r="H128" s="25"/>
      <c r="I128" s="25"/>
      <c r="J128" s="25"/>
      <c r="K128" s="25"/>
      <c r="L128" s="25"/>
      <c r="M128" s="530">
        <f t="shared" si="20"/>
        <v>0</v>
      </c>
      <c r="O128" s="236"/>
    </row>
    <row r="129" spans="1:15" x14ac:dyDescent="0.2">
      <c r="A129" s="21"/>
      <c r="B129" s="825"/>
      <c r="C129" s="827"/>
      <c r="D129" s="828"/>
      <c r="E129" s="828"/>
      <c r="F129" s="346"/>
      <c r="G129" s="198"/>
      <c r="H129" s="25"/>
      <c r="I129" s="25"/>
      <c r="J129" s="25"/>
      <c r="K129" s="25"/>
      <c r="L129" s="25"/>
      <c r="M129" s="530">
        <f t="shared" si="20"/>
        <v>0</v>
      </c>
      <c r="O129" s="236"/>
    </row>
    <row r="130" spans="1:15" x14ac:dyDescent="0.2">
      <c r="A130" s="21"/>
      <c r="B130" s="825"/>
      <c r="C130" s="827"/>
      <c r="D130" s="828"/>
      <c r="E130" s="828"/>
      <c r="F130" s="346"/>
      <c r="G130" s="198"/>
      <c r="H130" s="25"/>
      <c r="I130" s="25"/>
      <c r="J130" s="25"/>
      <c r="K130" s="25"/>
      <c r="L130" s="25"/>
      <c r="M130" s="530">
        <f t="shared" si="20"/>
        <v>0</v>
      </c>
      <c r="O130" s="236"/>
    </row>
    <row r="131" spans="1:15" x14ac:dyDescent="0.2">
      <c r="A131" s="21"/>
      <c r="B131" s="825"/>
      <c r="C131" s="827"/>
      <c r="D131" s="828"/>
      <c r="E131" s="828"/>
      <c r="F131" s="346"/>
      <c r="G131" s="198"/>
      <c r="H131" s="25"/>
      <c r="I131" s="25"/>
      <c r="J131" s="25"/>
      <c r="K131" s="25"/>
      <c r="L131" s="25"/>
      <c r="M131" s="530">
        <f t="shared" si="20"/>
        <v>0</v>
      </c>
      <c r="O131" s="236"/>
    </row>
    <row r="132" spans="1:15" x14ac:dyDescent="0.2">
      <c r="A132" s="21"/>
      <c r="B132" s="826"/>
      <c r="C132" s="829"/>
      <c r="D132" s="830"/>
      <c r="E132" s="830"/>
      <c r="F132" s="346"/>
      <c r="G132" s="198"/>
      <c r="H132" s="25"/>
      <c r="I132" s="25"/>
      <c r="J132" s="25"/>
      <c r="K132" s="25"/>
      <c r="L132" s="25"/>
      <c r="M132" s="530">
        <f t="shared" si="20"/>
        <v>0</v>
      </c>
      <c r="O132" s="236"/>
    </row>
    <row r="133" spans="1:15" ht="13.5" thickBot="1" x14ac:dyDescent="0.25">
      <c r="A133" s="21"/>
      <c r="B133" s="822" t="s">
        <v>378</v>
      </c>
      <c r="C133" s="823"/>
      <c r="D133" s="823"/>
      <c r="E133" s="823"/>
      <c r="F133" s="823"/>
      <c r="G133" s="824"/>
      <c r="H133" s="244">
        <f t="shared" ref="H133:M133" si="21">SUM(H123:H132)</f>
        <v>0</v>
      </c>
      <c r="I133" s="244">
        <f t="shared" si="21"/>
        <v>0</v>
      </c>
      <c r="J133" s="244">
        <f t="shared" si="21"/>
        <v>0</v>
      </c>
      <c r="K133" s="244">
        <f t="shared" si="21"/>
        <v>0</v>
      </c>
      <c r="L133" s="244">
        <f t="shared" si="21"/>
        <v>0</v>
      </c>
      <c r="M133" s="659">
        <f t="shared" si="21"/>
        <v>0</v>
      </c>
      <c r="O133" s="236"/>
    </row>
    <row r="134" spans="1:15" ht="13.5" thickTop="1" x14ac:dyDescent="0.2">
      <c r="A134" s="21"/>
      <c r="B134" s="825" t="s">
        <v>620</v>
      </c>
      <c r="C134" s="857" t="s">
        <v>383</v>
      </c>
      <c r="D134" s="858"/>
      <c r="E134" s="858"/>
      <c r="F134" s="349"/>
      <c r="G134" s="239"/>
      <c r="H134" s="222"/>
      <c r="I134" s="222"/>
      <c r="J134" s="222"/>
      <c r="K134" s="222"/>
      <c r="L134" s="222"/>
      <c r="M134" s="656">
        <f t="shared" ref="M134:M143" si="22">SUM(H134:L134)</f>
        <v>0</v>
      </c>
    </row>
    <row r="135" spans="1:15" x14ac:dyDescent="0.2">
      <c r="A135" s="21"/>
      <c r="B135" s="825"/>
      <c r="C135" s="827"/>
      <c r="D135" s="828"/>
      <c r="E135" s="828"/>
      <c r="F135" s="346"/>
      <c r="G135" s="198"/>
      <c r="H135" s="93"/>
      <c r="I135" s="93"/>
      <c r="J135" s="93"/>
      <c r="K135" s="93"/>
      <c r="L135" s="93"/>
      <c r="M135" s="530">
        <f t="shared" si="22"/>
        <v>0</v>
      </c>
    </row>
    <row r="136" spans="1:15" x14ac:dyDescent="0.2">
      <c r="A136" s="21"/>
      <c r="B136" s="825"/>
      <c r="C136" s="827"/>
      <c r="D136" s="828"/>
      <c r="E136" s="828"/>
      <c r="F136" s="346"/>
      <c r="G136" s="198"/>
      <c r="H136" s="93"/>
      <c r="I136" s="93"/>
      <c r="J136" s="93"/>
      <c r="K136" s="93"/>
      <c r="L136" s="93"/>
      <c r="M136" s="530">
        <f t="shared" si="22"/>
        <v>0</v>
      </c>
    </row>
    <row r="137" spans="1:15" x14ac:dyDescent="0.2">
      <c r="A137" s="21"/>
      <c r="B137" s="825"/>
      <c r="C137" s="827"/>
      <c r="D137" s="828"/>
      <c r="E137" s="828"/>
      <c r="F137" s="346"/>
      <c r="G137" s="198"/>
      <c r="H137" s="93"/>
      <c r="I137" s="93"/>
      <c r="J137" s="93"/>
      <c r="K137" s="93"/>
      <c r="L137" s="93"/>
      <c r="M137" s="530">
        <f t="shared" si="22"/>
        <v>0</v>
      </c>
    </row>
    <row r="138" spans="1:15" x14ac:dyDescent="0.2">
      <c r="A138" s="21"/>
      <c r="B138" s="825"/>
      <c r="C138" s="827"/>
      <c r="D138" s="828"/>
      <c r="E138" s="828"/>
      <c r="F138" s="346"/>
      <c r="G138" s="198"/>
      <c r="H138" s="93"/>
      <c r="I138" s="93"/>
      <c r="J138" s="93"/>
      <c r="K138" s="93"/>
      <c r="L138" s="93"/>
      <c r="M138" s="530">
        <f t="shared" si="22"/>
        <v>0</v>
      </c>
    </row>
    <row r="139" spans="1:15" x14ac:dyDescent="0.2">
      <c r="A139" s="21"/>
      <c r="B139" s="825"/>
      <c r="C139" s="831" t="s">
        <v>384</v>
      </c>
      <c r="D139" s="832"/>
      <c r="E139" s="832"/>
      <c r="F139" s="346"/>
      <c r="G139" s="198"/>
      <c r="H139" s="93"/>
      <c r="I139" s="93"/>
      <c r="J139" s="93"/>
      <c r="K139" s="93"/>
      <c r="L139" s="93"/>
      <c r="M139" s="530">
        <f t="shared" si="22"/>
        <v>0</v>
      </c>
    </row>
    <row r="140" spans="1:15" x14ac:dyDescent="0.2">
      <c r="A140" s="21"/>
      <c r="B140" s="825"/>
      <c r="C140" s="827"/>
      <c r="D140" s="828"/>
      <c r="E140" s="828"/>
      <c r="F140" s="346"/>
      <c r="G140" s="198"/>
      <c r="H140" s="93"/>
      <c r="I140" s="93"/>
      <c r="J140" s="93"/>
      <c r="K140" s="93"/>
      <c r="L140" s="93"/>
      <c r="M140" s="530">
        <f t="shared" si="22"/>
        <v>0</v>
      </c>
    </row>
    <row r="141" spans="1:15" x14ac:dyDescent="0.2">
      <c r="A141" s="21"/>
      <c r="B141" s="825"/>
      <c r="C141" s="827"/>
      <c r="D141" s="828"/>
      <c r="E141" s="828"/>
      <c r="F141" s="346"/>
      <c r="G141" s="198"/>
      <c r="H141" s="93"/>
      <c r="I141" s="93"/>
      <c r="J141" s="93"/>
      <c r="K141" s="93"/>
      <c r="L141" s="93"/>
      <c r="M141" s="530">
        <f t="shared" si="22"/>
        <v>0</v>
      </c>
    </row>
    <row r="142" spans="1:15" x14ac:dyDescent="0.2">
      <c r="A142" s="21"/>
      <c r="B142" s="825"/>
      <c r="C142" s="827"/>
      <c r="D142" s="828"/>
      <c r="E142" s="828"/>
      <c r="F142" s="346"/>
      <c r="G142" s="198"/>
      <c r="H142" s="93"/>
      <c r="I142" s="93"/>
      <c r="J142" s="93"/>
      <c r="K142" s="93"/>
      <c r="L142" s="93"/>
      <c r="M142" s="530">
        <f t="shared" si="22"/>
        <v>0</v>
      </c>
    </row>
    <row r="143" spans="1:15" x14ac:dyDescent="0.2">
      <c r="A143" s="21"/>
      <c r="B143" s="826"/>
      <c r="C143" s="829"/>
      <c r="D143" s="830"/>
      <c r="E143" s="830"/>
      <c r="F143" s="346"/>
      <c r="G143" s="198"/>
      <c r="H143" s="93"/>
      <c r="I143" s="93"/>
      <c r="J143" s="93"/>
      <c r="K143" s="93"/>
      <c r="L143" s="93"/>
      <c r="M143" s="530">
        <f t="shared" si="22"/>
        <v>0</v>
      </c>
    </row>
    <row r="144" spans="1:15" ht="13.5" thickBot="1" x14ac:dyDescent="0.25">
      <c r="A144" s="21"/>
      <c r="B144" s="822" t="s">
        <v>378</v>
      </c>
      <c r="C144" s="823"/>
      <c r="D144" s="823"/>
      <c r="E144" s="823"/>
      <c r="F144" s="823"/>
      <c r="G144" s="824"/>
      <c r="H144" s="244">
        <f t="shared" ref="H144:M144" si="23">SUM(H134:H143)</f>
        <v>0</v>
      </c>
      <c r="I144" s="244">
        <f t="shared" si="23"/>
        <v>0</v>
      </c>
      <c r="J144" s="244">
        <f t="shared" si="23"/>
        <v>0</v>
      </c>
      <c r="K144" s="244">
        <f t="shared" si="23"/>
        <v>0</v>
      </c>
      <c r="L144" s="244">
        <f t="shared" si="23"/>
        <v>0</v>
      </c>
      <c r="M144" s="659">
        <f t="shared" si="23"/>
        <v>0</v>
      </c>
    </row>
    <row r="145" spans="1:13" ht="13.5" thickTop="1" x14ac:dyDescent="0.2">
      <c r="A145" s="21"/>
      <c r="B145" s="825" t="s">
        <v>594</v>
      </c>
      <c r="C145" s="827" t="s">
        <v>387</v>
      </c>
      <c r="D145" s="828"/>
      <c r="E145" s="828"/>
      <c r="F145" s="349"/>
      <c r="G145" s="239"/>
      <c r="H145" s="240"/>
      <c r="I145" s="240"/>
      <c r="J145" s="240"/>
      <c r="K145" s="240"/>
      <c r="L145" s="240"/>
      <c r="M145" s="656">
        <f t="shared" ref="M145:M154" si="24">SUM(H145:L145)</f>
        <v>0</v>
      </c>
    </row>
    <row r="146" spans="1:13" x14ac:dyDescent="0.2">
      <c r="A146" s="21"/>
      <c r="B146" s="825"/>
      <c r="C146" s="827"/>
      <c r="D146" s="828"/>
      <c r="E146" s="828"/>
      <c r="F146" s="346"/>
      <c r="G146" s="198"/>
      <c r="H146" s="25"/>
      <c r="I146" s="25"/>
      <c r="J146" s="25"/>
      <c r="K146" s="25"/>
      <c r="L146" s="25"/>
      <c r="M146" s="530">
        <f t="shared" si="24"/>
        <v>0</v>
      </c>
    </row>
    <row r="147" spans="1:13" x14ac:dyDescent="0.2">
      <c r="A147" s="21"/>
      <c r="B147" s="825"/>
      <c r="C147" s="827"/>
      <c r="D147" s="828"/>
      <c r="E147" s="828"/>
      <c r="F147" s="346"/>
      <c r="G147" s="198"/>
      <c r="H147" s="25"/>
      <c r="I147" s="25"/>
      <c r="J147" s="25"/>
      <c r="K147" s="25"/>
      <c r="L147" s="25"/>
      <c r="M147" s="530">
        <f t="shared" si="24"/>
        <v>0</v>
      </c>
    </row>
    <row r="148" spans="1:13" x14ac:dyDescent="0.2">
      <c r="A148" s="21"/>
      <c r="B148" s="825"/>
      <c r="C148" s="827"/>
      <c r="D148" s="828"/>
      <c r="E148" s="828"/>
      <c r="F148" s="346"/>
      <c r="G148" s="198"/>
      <c r="H148" s="25"/>
      <c r="I148" s="25"/>
      <c r="J148" s="25"/>
      <c r="K148" s="25"/>
      <c r="L148" s="25"/>
      <c r="M148" s="530">
        <f t="shared" si="24"/>
        <v>0</v>
      </c>
    </row>
    <row r="149" spans="1:13" x14ac:dyDescent="0.2">
      <c r="A149" s="21"/>
      <c r="B149" s="825"/>
      <c r="C149" s="827"/>
      <c r="D149" s="828"/>
      <c r="E149" s="828"/>
      <c r="F149" s="346"/>
      <c r="G149" s="198"/>
      <c r="H149" s="25"/>
      <c r="I149" s="25"/>
      <c r="J149" s="25"/>
      <c r="K149" s="25"/>
      <c r="L149" s="25"/>
      <c r="M149" s="530">
        <f t="shared" si="24"/>
        <v>0</v>
      </c>
    </row>
    <row r="150" spans="1:13" x14ac:dyDescent="0.2">
      <c r="A150" s="21"/>
      <c r="B150" s="825"/>
      <c r="C150" s="831" t="s">
        <v>388</v>
      </c>
      <c r="D150" s="832"/>
      <c r="E150" s="832"/>
      <c r="F150" s="346"/>
      <c r="G150" s="198"/>
      <c r="H150" s="25"/>
      <c r="I150" s="25"/>
      <c r="J150" s="25"/>
      <c r="K150" s="25"/>
      <c r="L150" s="25"/>
      <c r="M150" s="530">
        <f t="shared" si="24"/>
        <v>0</v>
      </c>
    </row>
    <row r="151" spans="1:13" x14ac:dyDescent="0.2">
      <c r="A151" s="21"/>
      <c r="B151" s="825"/>
      <c r="C151" s="827"/>
      <c r="D151" s="828"/>
      <c r="E151" s="828"/>
      <c r="F151" s="346"/>
      <c r="G151" s="198"/>
      <c r="H151" s="25"/>
      <c r="I151" s="25"/>
      <c r="J151" s="25"/>
      <c r="K151" s="25"/>
      <c r="L151" s="25"/>
      <c r="M151" s="530">
        <f t="shared" si="24"/>
        <v>0</v>
      </c>
    </row>
    <row r="152" spans="1:13" x14ac:dyDescent="0.2">
      <c r="A152" s="21"/>
      <c r="B152" s="825"/>
      <c r="C152" s="827"/>
      <c r="D152" s="828"/>
      <c r="E152" s="828"/>
      <c r="F152" s="346"/>
      <c r="G152" s="198"/>
      <c r="H152" s="25"/>
      <c r="I152" s="25"/>
      <c r="J152" s="25"/>
      <c r="K152" s="25"/>
      <c r="L152" s="25"/>
      <c r="M152" s="530">
        <f t="shared" si="24"/>
        <v>0</v>
      </c>
    </row>
    <row r="153" spans="1:13" x14ac:dyDescent="0.2">
      <c r="A153" s="21"/>
      <c r="B153" s="825"/>
      <c r="C153" s="827"/>
      <c r="D153" s="828"/>
      <c r="E153" s="828"/>
      <c r="F153" s="346"/>
      <c r="G153" s="198"/>
      <c r="H153" s="25"/>
      <c r="I153" s="25"/>
      <c r="J153" s="25"/>
      <c r="K153" s="25"/>
      <c r="L153" s="25"/>
      <c r="M153" s="530">
        <f t="shared" si="24"/>
        <v>0</v>
      </c>
    </row>
    <row r="154" spans="1:13" x14ac:dyDescent="0.2">
      <c r="A154" s="21"/>
      <c r="B154" s="826"/>
      <c r="C154" s="829"/>
      <c r="D154" s="830"/>
      <c r="E154" s="830"/>
      <c r="F154" s="346"/>
      <c r="G154" s="198"/>
      <c r="H154" s="25"/>
      <c r="I154" s="25"/>
      <c r="J154" s="25"/>
      <c r="K154" s="25"/>
      <c r="L154" s="25"/>
      <c r="M154" s="530">
        <f t="shared" si="24"/>
        <v>0</v>
      </c>
    </row>
    <row r="155" spans="1:13" ht="13.5" thickBot="1" x14ac:dyDescent="0.25">
      <c r="A155" s="21"/>
      <c r="B155" s="822" t="s">
        <v>378</v>
      </c>
      <c r="C155" s="823"/>
      <c r="D155" s="823"/>
      <c r="E155" s="823"/>
      <c r="F155" s="823"/>
      <c r="G155" s="824"/>
      <c r="H155" s="244">
        <f t="shared" ref="H155:M155" si="25">SUM(H145:H154)</f>
        <v>0</v>
      </c>
      <c r="I155" s="244">
        <f t="shared" si="25"/>
        <v>0</v>
      </c>
      <c r="J155" s="244">
        <f t="shared" si="25"/>
        <v>0</v>
      </c>
      <c r="K155" s="244">
        <f t="shared" si="25"/>
        <v>0</v>
      </c>
      <c r="L155" s="244">
        <f t="shared" si="25"/>
        <v>0</v>
      </c>
      <c r="M155" s="659">
        <f t="shared" si="25"/>
        <v>0</v>
      </c>
    </row>
    <row r="156" spans="1:13" ht="13.5" thickTop="1" x14ac:dyDescent="0.2">
      <c r="A156" s="21"/>
      <c r="B156" s="825" t="s">
        <v>610</v>
      </c>
      <c r="C156" s="827" t="s">
        <v>407</v>
      </c>
      <c r="D156" s="828"/>
      <c r="E156" s="828"/>
      <c r="F156" s="349"/>
      <c r="G156" s="239"/>
      <c r="H156" s="222"/>
      <c r="I156" s="222"/>
      <c r="J156" s="222"/>
      <c r="K156" s="222"/>
      <c r="L156" s="222"/>
      <c r="M156" s="656">
        <f t="shared" ref="M156:M165" si="26">SUM(H156:L156)</f>
        <v>0</v>
      </c>
    </row>
    <row r="157" spans="1:13" x14ac:dyDescent="0.2">
      <c r="A157" s="21"/>
      <c r="B157" s="825"/>
      <c r="C157" s="827"/>
      <c r="D157" s="828"/>
      <c r="E157" s="828"/>
      <c r="F157" s="346"/>
      <c r="G157" s="198"/>
      <c r="H157" s="93"/>
      <c r="I157" s="93"/>
      <c r="J157" s="93"/>
      <c r="K157" s="93"/>
      <c r="L157" s="93"/>
      <c r="M157" s="530">
        <f t="shared" si="26"/>
        <v>0</v>
      </c>
    </row>
    <row r="158" spans="1:13" x14ac:dyDescent="0.2">
      <c r="A158" s="21"/>
      <c r="B158" s="825"/>
      <c r="C158" s="827"/>
      <c r="D158" s="828"/>
      <c r="E158" s="828"/>
      <c r="F158" s="346"/>
      <c r="G158" s="198"/>
      <c r="H158" s="93"/>
      <c r="I158" s="93"/>
      <c r="J158" s="93"/>
      <c r="K158" s="93"/>
      <c r="L158" s="93"/>
      <c r="M158" s="530">
        <f t="shared" si="26"/>
        <v>0</v>
      </c>
    </row>
    <row r="159" spans="1:13" x14ac:dyDescent="0.2">
      <c r="A159" s="21"/>
      <c r="B159" s="825"/>
      <c r="C159" s="827"/>
      <c r="D159" s="828"/>
      <c r="E159" s="828"/>
      <c r="F159" s="346"/>
      <c r="G159" s="198"/>
      <c r="H159" s="93"/>
      <c r="I159" s="93"/>
      <c r="J159" s="93"/>
      <c r="K159" s="93"/>
      <c r="L159" s="93"/>
      <c r="M159" s="530">
        <f t="shared" si="26"/>
        <v>0</v>
      </c>
    </row>
    <row r="160" spans="1:13" x14ac:dyDescent="0.2">
      <c r="A160" s="21"/>
      <c r="B160" s="825"/>
      <c r="C160" s="827"/>
      <c r="D160" s="828"/>
      <c r="E160" s="828"/>
      <c r="F160" s="346"/>
      <c r="G160" s="198"/>
      <c r="H160" s="93"/>
      <c r="I160" s="93"/>
      <c r="J160" s="93"/>
      <c r="K160" s="93"/>
      <c r="L160" s="93"/>
      <c r="M160" s="530">
        <f t="shared" si="26"/>
        <v>0</v>
      </c>
    </row>
    <row r="161" spans="1:13" x14ac:dyDescent="0.2">
      <c r="A161" s="21"/>
      <c r="B161" s="825"/>
      <c r="C161" s="831" t="s">
        <v>408</v>
      </c>
      <c r="D161" s="832"/>
      <c r="E161" s="832"/>
      <c r="F161" s="346"/>
      <c r="G161" s="198"/>
      <c r="H161" s="93"/>
      <c r="I161" s="93"/>
      <c r="J161" s="93"/>
      <c r="K161" s="93"/>
      <c r="L161" s="93"/>
      <c r="M161" s="530">
        <f t="shared" si="26"/>
        <v>0</v>
      </c>
    </row>
    <row r="162" spans="1:13" x14ac:dyDescent="0.2">
      <c r="A162" s="21"/>
      <c r="B162" s="825"/>
      <c r="C162" s="827"/>
      <c r="D162" s="828"/>
      <c r="E162" s="828"/>
      <c r="F162" s="346"/>
      <c r="G162" s="198"/>
      <c r="H162" s="93"/>
      <c r="I162" s="93"/>
      <c r="J162" s="93"/>
      <c r="K162" s="93"/>
      <c r="L162" s="93"/>
      <c r="M162" s="530">
        <f t="shared" si="26"/>
        <v>0</v>
      </c>
    </row>
    <row r="163" spans="1:13" x14ac:dyDescent="0.2">
      <c r="A163" s="21"/>
      <c r="B163" s="825"/>
      <c r="C163" s="827"/>
      <c r="D163" s="828"/>
      <c r="E163" s="828"/>
      <c r="F163" s="346"/>
      <c r="G163" s="198"/>
      <c r="H163" s="93"/>
      <c r="I163" s="93"/>
      <c r="J163" s="93"/>
      <c r="K163" s="93"/>
      <c r="L163" s="93"/>
      <c r="M163" s="530">
        <f t="shared" si="26"/>
        <v>0</v>
      </c>
    </row>
    <row r="164" spans="1:13" x14ac:dyDescent="0.2">
      <c r="A164" s="21"/>
      <c r="B164" s="825"/>
      <c r="C164" s="827"/>
      <c r="D164" s="828"/>
      <c r="E164" s="828"/>
      <c r="F164" s="346"/>
      <c r="G164" s="198"/>
      <c r="H164" s="93"/>
      <c r="I164" s="93"/>
      <c r="J164" s="93"/>
      <c r="K164" s="93"/>
      <c r="L164" s="93"/>
      <c r="M164" s="530">
        <f t="shared" si="26"/>
        <v>0</v>
      </c>
    </row>
    <row r="165" spans="1:13" x14ac:dyDescent="0.2">
      <c r="A165" s="21"/>
      <c r="B165" s="826"/>
      <c r="C165" s="829"/>
      <c r="D165" s="830"/>
      <c r="E165" s="830"/>
      <c r="F165" s="346"/>
      <c r="G165" s="198"/>
      <c r="H165" s="93"/>
      <c r="I165" s="93"/>
      <c r="J165" s="93"/>
      <c r="K165" s="93"/>
      <c r="L165" s="93"/>
      <c r="M165" s="530">
        <f t="shared" si="26"/>
        <v>0</v>
      </c>
    </row>
    <row r="166" spans="1:13" x14ac:dyDescent="0.2">
      <c r="A166" s="21"/>
      <c r="B166" s="819" t="s">
        <v>378</v>
      </c>
      <c r="C166" s="820"/>
      <c r="D166" s="820"/>
      <c r="E166" s="820"/>
      <c r="F166" s="820"/>
      <c r="G166" s="821"/>
      <c r="H166" s="245">
        <f t="shared" ref="H166:M166" si="27">SUM(H156:H165)</f>
        <v>0</v>
      </c>
      <c r="I166" s="245">
        <f t="shared" si="27"/>
        <v>0</v>
      </c>
      <c r="J166" s="245">
        <f t="shared" si="27"/>
        <v>0</v>
      </c>
      <c r="K166" s="245">
        <f t="shared" si="27"/>
        <v>0</v>
      </c>
      <c r="L166" s="245">
        <f t="shared" si="27"/>
        <v>0</v>
      </c>
      <c r="M166" s="657">
        <f t="shared" si="27"/>
        <v>0</v>
      </c>
    </row>
    <row r="167" spans="1:13" x14ac:dyDescent="0.2">
      <c r="A167" s="21"/>
      <c r="B167" s="872" t="s">
        <v>380</v>
      </c>
      <c r="C167" s="827" t="s">
        <v>427</v>
      </c>
      <c r="D167" s="828"/>
      <c r="E167" s="828"/>
      <c r="F167" s="347"/>
      <c r="G167" s="239"/>
      <c r="H167" s="240"/>
      <c r="I167" s="240"/>
      <c r="J167" s="240"/>
      <c r="K167" s="240"/>
      <c r="L167" s="240"/>
      <c r="M167" s="656">
        <f t="shared" ref="M167:M176" si="28">SUM(H167:L167)</f>
        <v>0</v>
      </c>
    </row>
    <row r="168" spans="1:13" x14ac:dyDescent="0.2">
      <c r="A168" s="21"/>
      <c r="B168" s="872"/>
      <c r="C168" s="827"/>
      <c r="D168" s="828"/>
      <c r="E168" s="828"/>
      <c r="F168" s="346"/>
      <c r="G168" s="198"/>
      <c r="H168" s="25"/>
      <c r="I168" s="25"/>
      <c r="J168" s="25"/>
      <c r="K168" s="25"/>
      <c r="L168" s="25"/>
      <c r="M168" s="530">
        <f t="shared" si="28"/>
        <v>0</v>
      </c>
    </row>
    <row r="169" spans="1:13" x14ac:dyDescent="0.2">
      <c r="A169" s="21"/>
      <c r="B169" s="872"/>
      <c r="C169" s="827"/>
      <c r="D169" s="828"/>
      <c r="E169" s="828"/>
      <c r="F169" s="346"/>
      <c r="G169" s="198"/>
      <c r="H169" s="25"/>
      <c r="I169" s="25"/>
      <c r="J169" s="25"/>
      <c r="K169" s="25"/>
      <c r="L169" s="25"/>
      <c r="M169" s="530">
        <f t="shared" si="28"/>
        <v>0</v>
      </c>
    </row>
    <row r="170" spans="1:13" x14ac:dyDescent="0.2">
      <c r="A170" s="21"/>
      <c r="B170" s="872"/>
      <c r="C170" s="827"/>
      <c r="D170" s="828"/>
      <c r="E170" s="828"/>
      <c r="F170" s="346"/>
      <c r="G170" s="198"/>
      <c r="H170" s="25"/>
      <c r="I170" s="25"/>
      <c r="J170" s="25"/>
      <c r="K170" s="25"/>
      <c r="L170" s="25"/>
      <c r="M170" s="530">
        <f t="shared" si="28"/>
        <v>0</v>
      </c>
    </row>
    <row r="171" spans="1:13" x14ac:dyDescent="0.2">
      <c r="A171" s="21"/>
      <c r="B171" s="872"/>
      <c r="C171" s="827"/>
      <c r="D171" s="828"/>
      <c r="E171" s="828"/>
      <c r="F171" s="346"/>
      <c r="G171" s="198"/>
      <c r="H171" s="25"/>
      <c r="I171" s="25"/>
      <c r="J171" s="25"/>
      <c r="K171" s="25"/>
      <c r="L171" s="25"/>
      <c r="M171" s="530">
        <f t="shared" si="28"/>
        <v>0</v>
      </c>
    </row>
    <row r="172" spans="1:13" x14ac:dyDescent="0.2">
      <c r="A172" s="21"/>
      <c r="B172" s="872"/>
      <c r="C172" s="831" t="s">
        <v>428</v>
      </c>
      <c r="D172" s="832"/>
      <c r="E172" s="832"/>
      <c r="F172" s="346"/>
      <c r="G172" s="198"/>
      <c r="H172" s="25"/>
      <c r="I172" s="25"/>
      <c r="J172" s="25"/>
      <c r="K172" s="25"/>
      <c r="L172" s="25"/>
      <c r="M172" s="530">
        <f t="shared" si="28"/>
        <v>0</v>
      </c>
    </row>
    <row r="173" spans="1:13" x14ac:dyDescent="0.2">
      <c r="A173" s="21"/>
      <c r="B173" s="872"/>
      <c r="C173" s="827"/>
      <c r="D173" s="828"/>
      <c r="E173" s="828"/>
      <c r="F173" s="346"/>
      <c r="G173" s="198"/>
      <c r="H173" s="25"/>
      <c r="I173" s="25"/>
      <c r="J173" s="25"/>
      <c r="K173" s="25"/>
      <c r="L173" s="25"/>
      <c r="M173" s="530">
        <f t="shared" si="28"/>
        <v>0</v>
      </c>
    </row>
    <row r="174" spans="1:13" x14ac:dyDescent="0.2">
      <c r="A174" s="21"/>
      <c r="B174" s="872"/>
      <c r="C174" s="827"/>
      <c r="D174" s="828"/>
      <c r="E174" s="828"/>
      <c r="F174" s="346"/>
      <c r="G174" s="198"/>
      <c r="H174" s="25"/>
      <c r="I174" s="25"/>
      <c r="J174" s="25"/>
      <c r="K174" s="25"/>
      <c r="L174" s="25"/>
      <c r="M174" s="530">
        <f t="shared" si="28"/>
        <v>0</v>
      </c>
    </row>
    <row r="175" spans="1:13" x14ac:dyDescent="0.2">
      <c r="A175" s="21"/>
      <c r="B175" s="872"/>
      <c r="C175" s="827"/>
      <c r="D175" s="828"/>
      <c r="E175" s="828"/>
      <c r="F175" s="346"/>
      <c r="G175" s="198"/>
      <c r="H175" s="25"/>
      <c r="I175" s="25"/>
      <c r="J175" s="25"/>
      <c r="K175" s="25"/>
      <c r="L175" s="25"/>
      <c r="M175" s="530">
        <f t="shared" si="28"/>
        <v>0</v>
      </c>
    </row>
    <row r="176" spans="1:13" x14ac:dyDescent="0.2">
      <c r="A176" s="21"/>
      <c r="B176" s="873"/>
      <c r="C176" s="829"/>
      <c r="D176" s="830"/>
      <c r="E176" s="830"/>
      <c r="F176" s="346"/>
      <c r="G176" s="198"/>
      <c r="H176" s="25"/>
      <c r="I176" s="25"/>
      <c r="J176" s="25"/>
      <c r="K176" s="25"/>
      <c r="L176" s="25"/>
      <c r="M176" s="530">
        <f t="shared" si="28"/>
        <v>0</v>
      </c>
    </row>
    <row r="177" spans="1:13" ht="13.5" thickBot="1" x14ac:dyDescent="0.25">
      <c r="A177" s="21"/>
      <c r="B177" s="822" t="s">
        <v>378</v>
      </c>
      <c r="C177" s="823"/>
      <c r="D177" s="823"/>
      <c r="E177" s="823"/>
      <c r="F177" s="823"/>
      <c r="G177" s="824"/>
      <c r="H177" s="244">
        <f t="shared" ref="H177:M177" si="29">SUM(H167:H176)</f>
        <v>0</v>
      </c>
      <c r="I177" s="244">
        <f t="shared" si="29"/>
        <v>0</v>
      </c>
      <c r="J177" s="244">
        <f t="shared" si="29"/>
        <v>0</v>
      </c>
      <c r="K177" s="244">
        <f t="shared" si="29"/>
        <v>0</v>
      </c>
      <c r="L177" s="244">
        <f t="shared" si="29"/>
        <v>0</v>
      </c>
      <c r="M177" s="659">
        <f t="shared" si="29"/>
        <v>0</v>
      </c>
    </row>
    <row r="178" spans="1:13" ht="13.5" thickTop="1" x14ac:dyDescent="0.2">
      <c r="A178" s="21"/>
      <c r="B178" s="825" t="s">
        <v>379</v>
      </c>
      <c r="C178" s="827" t="s">
        <v>371</v>
      </c>
      <c r="D178" s="828"/>
      <c r="E178" s="828"/>
      <c r="F178" s="349"/>
      <c r="G178" s="239"/>
      <c r="H178" s="240"/>
      <c r="I178" s="240"/>
      <c r="J178" s="240"/>
      <c r="K178" s="240"/>
      <c r="L178" s="240"/>
      <c r="M178" s="656">
        <f t="shared" ref="M178:M187" si="30">SUM(H178:L178)</f>
        <v>0</v>
      </c>
    </row>
    <row r="179" spans="1:13" x14ac:dyDescent="0.2">
      <c r="A179" s="21"/>
      <c r="B179" s="825"/>
      <c r="C179" s="827"/>
      <c r="D179" s="828"/>
      <c r="E179" s="828"/>
      <c r="F179" s="346"/>
      <c r="G179" s="198"/>
      <c r="H179" s="25"/>
      <c r="I179" s="25"/>
      <c r="J179" s="25"/>
      <c r="K179" s="25"/>
      <c r="L179" s="25"/>
      <c r="M179" s="530">
        <f t="shared" si="30"/>
        <v>0</v>
      </c>
    </row>
    <row r="180" spans="1:13" x14ac:dyDescent="0.2">
      <c r="A180" s="21"/>
      <c r="B180" s="825"/>
      <c r="C180" s="827"/>
      <c r="D180" s="828"/>
      <c r="E180" s="828"/>
      <c r="F180" s="346"/>
      <c r="G180" s="198"/>
      <c r="H180" s="25"/>
      <c r="I180" s="25"/>
      <c r="J180" s="25"/>
      <c r="K180" s="25"/>
      <c r="L180" s="25"/>
      <c r="M180" s="530">
        <f t="shared" si="30"/>
        <v>0</v>
      </c>
    </row>
    <row r="181" spans="1:13" x14ac:dyDescent="0.2">
      <c r="A181" s="21"/>
      <c r="B181" s="825"/>
      <c r="C181" s="827"/>
      <c r="D181" s="828"/>
      <c r="E181" s="828"/>
      <c r="F181" s="346"/>
      <c r="G181" s="198"/>
      <c r="H181" s="25"/>
      <c r="I181" s="25"/>
      <c r="J181" s="25"/>
      <c r="K181" s="25"/>
      <c r="L181" s="25"/>
      <c r="M181" s="530">
        <f t="shared" si="30"/>
        <v>0</v>
      </c>
    </row>
    <row r="182" spans="1:13" x14ac:dyDescent="0.2">
      <c r="A182" s="21"/>
      <c r="B182" s="825"/>
      <c r="C182" s="827"/>
      <c r="D182" s="828"/>
      <c r="E182" s="828"/>
      <c r="F182" s="346"/>
      <c r="G182" s="198"/>
      <c r="H182" s="25"/>
      <c r="I182" s="25"/>
      <c r="J182" s="25"/>
      <c r="K182" s="25"/>
      <c r="L182" s="25"/>
      <c r="M182" s="530">
        <f t="shared" si="30"/>
        <v>0</v>
      </c>
    </row>
    <row r="183" spans="1:13" x14ac:dyDescent="0.2">
      <c r="A183" s="21"/>
      <c r="B183" s="825"/>
      <c r="C183" s="827"/>
      <c r="D183" s="828"/>
      <c r="E183" s="828"/>
      <c r="F183" s="346"/>
      <c r="G183" s="198"/>
      <c r="H183" s="25"/>
      <c r="I183" s="25"/>
      <c r="J183" s="25"/>
      <c r="K183" s="25"/>
      <c r="L183" s="25"/>
      <c r="M183" s="530">
        <f t="shared" si="30"/>
        <v>0</v>
      </c>
    </row>
    <row r="184" spans="1:13" x14ac:dyDescent="0.2">
      <c r="A184" s="21"/>
      <c r="B184" s="825"/>
      <c r="C184" s="827"/>
      <c r="D184" s="828"/>
      <c r="E184" s="828"/>
      <c r="F184" s="346"/>
      <c r="G184" s="198"/>
      <c r="H184" s="25"/>
      <c r="I184" s="25"/>
      <c r="J184" s="25"/>
      <c r="K184" s="25"/>
      <c r="L184" s="25"/>
      <c r="M184" s="530">
        <f t="shared" si="30"/>
        <v>0</v>
      </c>
    </row>
    <row r="185" spans="1:13" x14ac:dyDescent="0.2">
      <c r="A185" s="21"/>
      <c r="B185" s="825"/>
      <c r="C185" s="827"/>
      <c r="D185" s="828"/>
      <c r="E185" s="828"/>
      <c r="F185" s="346"/>
      <c r="G185" s="198"/>
      <c r="H185" s="25"/>
      <c r="I185" s="25"/>
      <c r="J185" s="25"/>
      <c r="K185" s="25"/>
      <c r="L185" s="25"/>
      <c r="M185" s="530">
        <f t="shared" si="30"/>
        <v>0</v>
      </c>
    </row>
    <row r="186" spans="1:13" x14ac:dyDescent="0.2">
      <c r="A186" s="21"/>
      <c r="B186" s="825"/>
      <c r="C186" s="827"/>
      <c r="D186" s="828"/>
      <c r="E186" s="828"/>
      <c r="F186" s="346"/>
      <c r="G186" s="198"/>
      <c r="H186" s="25"/>
      <c r="I186" s="25"/>
      <c r="J186" s="25"/>
      <c r="K186" s="25"/>
      <c r="L186" s="25"/>
      <c r="M186" s="530">
        <f t="shared" si="30"/>
        <v>0</v>
      </c>
    </row>
    <row r="187" spans="1:13" x14ac:dyDescent="0.2">
      <c r="A187" s="21"/>
      <c r="B187" s="826"/>
      <c r="C187" s="829"/>
      <c r="D187" s="830"/>
      <c r="E187" s="830"/>
      <c r="F187" s="346"/>
      <c r="G187" s="198"/>
      <c r="H187" s="25"/>
      <c r="I187" s="25"/>
      <c r="J187" s="25"/>
      <c r="K187" s="25"/>
      <c r="L187" s="25"/>
      <c r="M187" s="530">
        <f t="shared" si="30"/>
        <v>0</v>
      </c>
    </row>
    <row r="188" spans="1:13" ht="13.5" thickBot="1" x14ac:dyDescent="0.25">
      <c r="A188" s="21"/>
      <c r="B188" s="822" t="s">
        <v>378</v>
      </c>
      <c r="C188" s="823"/>
      <c r="D188" s="823"/>
      <c r="E188" s="823"/>
      <c r="F188" s="823"/>
      <c r="G188" s="824"/>
      <c r="H188" s="244">
        <f t="shared" ref="H188:M188" si="31">SUM(H178:H187)</f>
        <v>0</v>
      </c>
      <c r="I188" s="244">
        <f t="shared" si="31"/>
        <v>0</v>
      </c>
      <c r="J188" s="244">
        <f t="shared" si="31"/>
        <v>0</v>
      </c>
      <c r="K188" s="244">
        <f t="shared" si="31"/>
        <v>0</v>
      </c>
      <c r="L188" s="244">
        <f t="shared" si="31"/>
        <v>0</v>
      </c>
      <c r="M188" s="659">
        <f t="shared" si="31"/>
        <v>0</v>
      </c>
    </row>
    <row r="189" spans="1:13" ht="13.5" thickTop="1" x14ac:dyDescent="0.2">
      <c r="A189" s="21"/>
      <c r="B189" s="825" t="s">
        <v>592</v>
      </c>
      <c r="C189" s="827" t="s">
        <v>351</v>
      </c>
      <c r="D189" s="828"/>
      <c r="E189" s="828"/>
      <c r="F189" s="349"/>
      <c r="G189" s="239"/>
      <c r="H189" s="240"/>
      <c r="I189" s="240"/>
      <c r="J189" s="240"/>
      <c r="K189" s="240"/>
      <c r="L189" s="240"/>
      <c r="M189" s="656">
        <f t="shared" ref="M189:M198" si="32">SUM(H189:L189)</f>
        <v>0</v>
      </c>
    </row>
    <row r="190" spans="1:13" x14ac:dyDescent="0.2">
      <c r="A190" s="21"/>
      <c r="B190" s="825"/>
      <c r="C190" s="827"/>
      <c r="D190" s="828"/>
      <c r="E190" s="828"/>
      <c r="F190" s="346"/>
      <c r="G190" s="198"/>
      <c r="H190" s="25"/>
      <c r="I190" s="25"/>
      <c r="J190" s="25"/>
      <c r="K190" s="25"/>
      <c r="L190" s="25"/>
      <c r="M190" s="530">
        <f t="shared" si="32"/>
        <v>0</v>
      </c>
    </row>
    <row r="191" spans="1:13" x14ac:dyDescent="0.2">
      <c r="A191" s="21"/>
      <c r="B191" s="825"/>
      <c r="C191" s="827"/>
      <c r="D191" s="828"/>
      <c r="E191" s="828"/>
      <c r="F191" s="346"/>
      <c r="G191" s="198"/>
      <c r="H191" s="25"/>
      <c r="I191" s="25"/>
      <c r="J191" s="25"/>
      <c r="K191" s="25"/>
      <c r="L191" s="25"/>
      <c r="M191" s="530">
        <f t="shared" si="32"/>
        <v>0</v>
      </c>
    </row>
    <row r="192" spans="1:13" x14ac:dyDescent="0.2">
      <c r="A192" s="21"/>
      <c r="B192" s="825"/>
      <c r="C192" s="827"/>
      <c r="D192" s="828"/>
      <c r="E192" s="828"/>
      <c r="F192" s="346"/>
      <c r="G192" s="198"/>
      <c r="H192" s="25"/>
      <c r="I192" s="25"/>
      <c r="J192" s="25"/>
      <c r="K192" s="25"/>
      <c r="L192" s="25"/>
      <c r="M192" s="530">
        <f t="shared" si="32"/>
        <v>0</v>
      </c>
    </row>
    <row r="193" spans="1:13" x14ac:dyDescent="0.2">
      <c r="A193" s="21"/>
      <c r="B193" s="825"/>
      <c r="C193" s="827"/>
      <c r="D193" s="828"/>
      <c r="E193" s="828"/>
      <c r="F193" s="346"/>
      <c r="G193" s="198"/>
      <c r="H193" s="25"/>
      <c r="I193" s="25"/>
      <c r="J193" s="25"/>
      <c r="K193" s="25"/>
      <c r="L193" s="25"/>
      <c r="M193" s="530">
        <f t="shared" si="32"/>
        <v>0</v>
      </c>
    </row>
    <row r="194" spans="1:13" x14ac:dyDescent="0.2">
      <c r="A194" s="21"/>
      <c r="B194" s="825"/>
      <c r="C194" s="827"/>
      <c r="D194" s="828"/>
      <c r="E194" s="828"/>
      <c r="F194" s="346"/>
      <c r="G194" s="198"/>
      <c r="H194" s="25"/>
      <c r="I194" s="25"/>
      <c r="J194" s="25"/>
      <c r="K194" s="25"/>
      <c r="L194" s="25"/>
      <c r="M194" s="530">
        <f t="shared" si="32"/>
        <v>0</v>
      </c>
    </row>
    <row r="195" spans="1:13" x14ac:dyDescent="0.2">
      <c r="A195" s="21"/>
      <c r="B195" s="825"/>
      <c r="C195" s="827"/>
      <c r="D195" s="828"/>
      <c r="E195" s="828"/>
      <c r="F195" s="346"/>
      <c r="G195" s="198"/>
      <c r="H195" s="25"/>
      <c r="I195" s="25"/>
      <c r="J195" s="25"/>
      <c r="K195" s="25"/>
      <c r="L195" s="25"/>
      <c r="M195" s="530">
        <f t="shared" si="32"/>
        <v>0</v>
      </c>
    </row>
    <row r="196" spans="1:13" x14ac:dyDescent="0.2">
      <c r="A196" s="21"/>
      <c r="B196" s="825"/>
      <c r="C196" s="827"/>
      <c r="D196" s="828"/>
      <c r="E196" s="828"/>
      <c r="F196" s="346"/>
      <c r="G196" s="198"/>
      <c r="H196" s="25"/>
      <c r="I196" s="25"/>
      <c r="J196" s="25"/>
      <c r="K196" s="25"/>
      <c r="L196" s="25"/>
      <c r="M196" s="530">
        <f t="shared" si="32"/>
        <v>0</v>
      </c>
    </row>
    <row r="197" spans="1:13" x14ac:dyDescent="0.2">
      <c r="A197" s="21"/>
      <c r="B197" s="825"/>
      <c r="C197" s="827"/>
      <c r="D197" s="828"/>
      <c r="E197" s="828"/>
      <c r="F197" s="346"/>
      <c r="G197" s="198"/>
      <c r="H197" s="25"/>
      <c r="I197" s="25"/>
      <c r="J197" s="25"/>
      <c r="K197" s="25"/>
      <c r="L197" s="25"/>
      <c r="M197" s="530">
        <f t="shared" si="32"/>
        <v>0</v>
      </c>
    </row>
    <row r="198" spans="1:13" x14ac:dyDescent="0.2">
      <c r="A198" s="21"/>
      <c r="B198" s="826"/>
      <c r="C198" s="829"/>
      <c r="D198" s="830"/>
      <c r="E198" s="830"/>
      <c r="F198" s="346"/>
      <c r="G198" s="198"/>
      <c r="H198" s="25"/>
      <c r="I198" s="25"/>
      <c r="J198" s="25"/>
      <c r="K198" s="25"/>
      <c r="L198" s="25"/>
      <c r="M198" s="530">
        <f t="shared" si="32"/>
        <v>0</v>
      </c>
    </row>
    <row r="199" spans="1:13" x14ac:dyDescent="0.2">
      <c r="A199" s="21"/>
      <c r="B199" s="819" t="s">
        <v>378</v>
      </c>
      <c r="C199" s="820"/>
      <c r="D199" s="820"/>
      <c r="E199" s="820"/>
      <c r="F199" s="820"/>
      <c r="G199" s="821"/>
      <c r="H199" s="245">
        <f t="shared" ref="H199:M199" si="33">SUM(H189:H198)</f>
        <v>0</v>
      </c>
      <c r="I199" s="245">
        <f t="shared" si="33"/>
        <v>0</v>
      </c>
      <c r="J199" s="245">
        <f t="shared" si="33"/>
        <v>0</v>
      </c>
      <c r="K199" s="245">
        <f t="shared" si="33"/>
        <v>0</v>
      </c>
      <c r="L199" s="245">
        <f t="shared" si="33"/>
        <v>0</v>
      </c>
      <c r="M199" s="657">
        <f t="shared" si="33"/>
        <v>0</v>
      </c>
    </row>
    <row r="200" spans="1:13" x14ac:dyDescent="0.2">
      <c r="A200" s="21"/>
      <c r="B200" s="859" t="s">
        <v>596</v>
      </c>
      <c r="C200" s="828" t="s">
        <v>352</v>
      </c>
      <c r="D200" s="828"/>
      <c r="E200" s="828"/>
      <c r="F200" s="347"/>
      <c r="G200" s="239"/>
      <c r="H200" s="240"/>
      <c r="I200" s="240"/>
      <c r="J200" s="240"/>
      <c r="K200" s="240"/>
      <c r="L200" s="240"/>
      <c r="M200" s="656">
        <f t="shared" ref="M200:M209" si="34">SUM(H200:L200)</f>
        <v>0</v>
      </c>
    </row>
    <row r="201" spans="1:13" x14ac:dyDescent="0.2">
      <c r="A201" s="21"/>
      <c r="B201" s="825"/>
      <c r="C201" s="828"/>
      <c r="D201" s="828"/>
      <c r="E201" s="828"/>
      <c r="F201" s="346"/>
      <c r="G201" s="198"/>
      <c r="H201" s="25"/>
      <c r="I201" s="25"/>
      <c r="J201" s="25"/>
      <c r="K201" s="25"/>
      <c r="L201" s="25"/>
      <c r="M201" s="530">
        <f t="shared" si="34"/>
        <v>0</v>
      </c>
    </row>
    <row r="202" spans="1:13" x14ac:dyDescent="0.2">
      <c r="A202" s="21"/>
      <c r="B202" s="825"/>
      <c r="C202" s="828"/>
      <c r="D202" s="828"/>
      <c r="E202" s="828"/>
      <c r="F202" s="346"/>
      <c r="G202" s="198"/>
      <c r="H202" s="25"/>
      <c r="I202" s="25"/>
      <c r="J202" s="25"/>
      <c r="K202" s="25"/>
      <c r="L202" s="25"/>
      <c r="M202" s="530">
        <f t="shared" si="34"/>
        <v>0</v>
      </c>
    </row>
    <row r="203" spans="1:13" x14ac:dyDescent="0.2">
      <c r="A203" s="21"/>
      <c r="B203" s="825"/>
      <c r="C203" s="828"/>
      <c r="D203" s="828"/>
      <c r="E203" s="828"/>
      <c r="F203" s="346"/>
      <c r="G203" s="198"/>
      <c r="H203" s="25"/>
      <c r="I203" s="25"/>
      <c r="J203" s="25"/>
      <c r="K203" s="25"/>
      <c r="L203" s="25"/>
      <c r="M203" s="530">
        <f t="shared" si="34"/>
        <v>0</v>
      </c>
    </row>
    <row r="204" spans="1:13" x14ac:dyDescent="0.2">
      <c r="A204" s="21"/>
      <c r="B204" s="825"/>
      <c r="C204" s="828"/>
      <c r="D204" s="828"/>
      <c r="E204" s="828"/>
      <c r="F204" s="346"/>
      <c r="G204" s="198"/>
      <c r="H204" s="25"/>
      <c r="I204" s="25"/>
      <c r="J204" s="25"/>
      <c r="K204" s="25"/>
      <c r="L204" s="25"/>
      <c r="M204" s="530">
        <f t="shared" si="34"/>
        <v>0</v>
      </c>
    </row>
    <row r="205" spans="1:13" x14ac:dyDescent="0.2">
      <c r="A205" s="21"/>
      <c r="B205" s="825"/>
      <c r="C205" s="828"/>
      <c r="D205" s="828"/>
      <c r="E205" s="828"/>
      <c r="F205" s="346"/>
      <c r="G205" s="198"/>
      <c r="H205" s="25"/>
      <c r="I205" s="25"/>
      <c r="J205" s="25"/>
      <c r="K205" s="25"/>
      <c r="L205" s="25"/>
      <c r="M205" s="530">
        <f t="shared" si="34"/>
        <v>0</v>
      </c>
    </row>
    <row r="206" spans="1:13" x14ac:dyDescent="0.2">
      <c r="A206" s="21"/>
      <c r="B206" s="825"/>
      <c r="C206" s="828"/>
      <c r="D206" s="828"/>
      <c r="E206" s="828"/>
      <c r="F206" s="346"/>
      <c r="G206" s="198"/>
      <c r="H206" s="25"/>
      <c r="I206" s="25"/>
      <c r="J206" s="25"/>
      <c r="K206" s="25"/>
      <c r="L206" s="25"/>
      <c r="M206" s="530">
        <f t="shared" si="34"/>
        <v>0</v>
      </c>
    </row>
    <row r="207" spans="1:13" x14ac:dyDescent="0.2">
      <c r="A207" s="21"/>
      <c r="B207" s="825"/>
      <c r="C207" s="828"/>
      <c r="D207" s="828"/>
      <c r="E207" s="828"/>
      <c r="F207" s="346"/>
      <c r="G207" s="198"/>
      <c r="H207" s="25"/>
      <c r="I207" s="25"/>
      <c r="J207" s="25"/>
      <c r="K207" s="25"/>
      <c r="L207" s="25"/>
      <c r="M207" s="530">
        <f t="shared" si="34"/>
        <v>0</v>
      </c>
    </row>
    <row r="208" spans="1:13" x14ac:dyDescent="0.2">
      <c r="A208" s="21"/>
      <c r="B208" s="825"/>
      <c r="C208" s="828"/>
      <c r="D208" s="828"/>
      <c r="E208" s="828"/>
      <c r="F208" s="346"/>
      <c r="G208" s="198"/>
      <c r="H208" s="25"/>
      <c r="I208" s="25"/>
      <c r="J208" s="25"/>
      <c r="K208" s="25"/>
      <c r="L208" s="25"/>
      <c r="M208" s="530">
        <f t="shared" si="34"/>
        <v>0</v>
      </c>
    </row>
    <row r="209" spans="1:13" x14ac:dyDescent="0.2">
      <c r="A209" s="21"/>
      <c r="B209" s="826"/>
      <c r="C209" s="830"/>
      <c r="D209" s="830"/>
      <c r="E209" s="830"/>
      <c r="F209" s="346"/>
      <c r="G209" s="198"/>
      <c r="H209" s="25"/>
      <c r="I209" s="25"/>
      <c r="J209" s="25"/>
      <c r="K209" s="25"/>
      <c r="L209" s="25"/>
      <c r="M209" s="530">
        <f t="shared" si="34"/>
        <v>0</v>
      </c>
    </row>
    <row r="210" spans="1:13" x14ac:dyDescent="0.2">
      <c r="A210" s="21"/>
      <c r="B210" s="819" t="s">
        <v>378</v>
      </c>
      <c r="C210" s="820"/>
      <c r="D210" s="820"/>
      <c r="E210" s="820"/>
      <c r="F210" s="820"/>
      <c r="G210" s="821"/>
      <c r="H210" s="245">
        <f t="shared" ref="H210:M210" si="35">SUM(H200:H209)</f>
        <v>0</v>
      </c>
      <c r="I210" s="245">
        <f t="shared" si="35"/>
        <v>0</v>
      </c>
      <c r="J210" s="245">
        <f t="shared" si="35"/>
        <v>0</v>
      </c>
      <c r="K210" s="245">
        <f t="shared" si="35"/>
        <v>0</v>
      </c>
      <c r="L210" s="245">
        <f t="shared" si="35"/>
        <v>0</v>
      </c>
      <c r="M210" s="657">
        <f t="shared" si="35"/>
        <v>0</v>
      </c>
    </row>
    <row r="211" spans="1:13" x14ac:dyDescent="0.2">
      <c r="A211" s="21"/>
      <c r="B211" s="825" t="s">
        <v>612</v>
      </c>
      <c r="C211" s="828" t="s">
        <v>366</v>
      </c>
      <c r="D211" s="828"/>
      <c r="E211" s="828"/>
      <c r="F211" s="347"/>
      <c r="G211" s="239"/>
      <c r="H211" s="222"/>
      <c r="I211" s="222"/>
      <c r="J211" s="222"/>
      <c r="K211" s="222"/>
      <c r="L211" s="222"/>
      <c r="M211" s="656">
        <f t="shared" ref="M211:M220" si="36">SUM(H211:L211)</f>
        <v>0</v>
      </c>
    </row>
    <row r="212" spans="1:13" x14ac:dyDescent="0.2">
      <c r="A212" s="21"/>
      <c r="B212" s="825"/>
      <c r="C212" s="828"/>
      <c r="D212" s="828"/>
      <c r="E212" s="828"/>
      <c r="F212" s="346"/>
      <c r="G212" s="198"/>
      <c r="H212" s="93"/>
      <c r="I212" s="93"/>
      <c r="J212" s="93"/>
      <c r="K212" s="93"/>
      <c r="L212" s="93"/>
      <c r="M212" s="530">
        <f t="shared" si="36"/>
        <v>0</v>
      </c>
    </row>
    <row r="213" spans="1:13" x14ac:dyDescent="0.2">
      <c r="A213" s="21"/>
      <c r="B213" s="825"/>
      <c r="C213" s="828"/>
      <c r="D213" s="828"/>
      <c r="E213" s="828"/>
      <c r="F213" s="346"/>
      <c r="G213" s="198"/>
      <c r="H213" s="93"/>
      <c r="I213" s="93"/>
      <c r="J213" s="93"/>
      <c r="K213" s="93"/>
      <c r="L213" s="93"/>
      <c r="M213" s="530">
        <f t="shared" si="36"/>
        <v>0</v>
      </c>
    </row>
    <row r="214" spans="1:13" x14ac:dyDescent="0.2">
      <c r="A214" s="21"/>
      <c r="B214" s="825"/>
      <c r="C214" s="828"/>
      <c r="D214" s="828"/>
      <c r="E214" s="828"/>
      <c r="F214" s="346"/>
      <c r="G214" s="198"/>
      <c r="H214" s="93"/>
      <c r="I214" s="93"/>
      <c r="J214" s="93"/>
      <c r="K214" s="93"/>
      <c r="L214" s="93"/>
      <c r="M214" s="530">
        <f t="shared" si="36"/>
        <v>0</v>
      </c>
    </row>
    <row r="215" spans="1:13" x14ac:dyDescent="0.2">
      <c r="A215" s="21"/>
      <c r="B215" s="825"/>
      <c r="C215" s="828"/>
      <c r="D215" s="828"/>
      <c r="E215" s="828"/>
      <c r="F215" s="346"/>
      <c r="G215" s="198"/>
      <c r="H215" s="93"/>
      <c r="I215" s="93"/>
      <c r="J215" s="93"/>
      <c r="K215" s="93"/>
      <c r="L215" s="93"/>
      <c r="M215" s="530">
        <f t="shared" si="36"/>
        <v>0</v>
      </c>
    </row>
    <row r="216" spans="1:13" x14ac:dyDescent="0.2">
      <c r="A216" s="21"/>
      <c r="B216" s="825"/>
      <c r="C216" s="828"/>
      <c r="D216" s="828"/>
      <c r="E216" s="828"/>
      <c r="F216" s="346"/>
      <c r="G216" s="198"/>
      <c r="H216" s="93"/>
      <c r="I216" s="93"/>
      <c r="J216" s="93"/>
      <c r="K216" s="93"/>
      <c r="L216" s="93"/>
      <c r="M216" s="530">
        <f t="shared" si="36"/>
        <v>0</v>
      </c>
    </row>
    <row r="217" spans="1:13" x14ac:dyDescent="0.2">
      <c r="A217" s="21"/>
      <c r="B217" s="825"/>
      <c r="C217" s="828"/>
      <c r="D217" s="828"/>
      <c r="E217" s="828"/>
      <c r="F217" s="346"/>
      <c r="G217" s="198"/>
      <c r="H217" s="93"/>
      <c r="I217" s="93"/>
      <c r="J217" s="93"/>
      <c r="K217" s="93"/>
      <c r="L217" s="93"/>
      <c r="M217" s="530">
        <f t="shared" si="36"/>
        <v>0</v>
      </c>
    </row>
    <row r="218" spans="1:13" x14ac:dyDescent="0.2">
      <c r="A218" s="21"/>
      <c r="B218" s="825"/>
      <c r="C218" s="828"/>
      <c r="D218" s="828"/>
      <c r="E218" s="828"/>
      <c r="F218" s="346"/>
      <c r="G218" s="198"/>
      <c r="H218" s="93"/>
      <c r="I218" s="93"/>
      <c r="J218" s="93"/>
      <c r="K218" s="93"/>
      <c r="L218" s="93"/>
      <c r="M218" s="530">
        <f t="shared" si="36"/>
        <v>0</v>
      </c>
    </row>
    <row r="219" spans="1:13" x14ac:dyDescent="0.2">
      <c r="A219" s="21"/>
      <c r="B219" s="825"/>
      <c r="C219" s="828"/>
      <c r="D219" s="828"/>
      <c r="E219" s="828"/>
      <c r="F219" s="346"/>
      <c r="G219" s="198"/>
      <c r="H219" s="93"/>
      <c r="I219" s="93"/>
      <c r="J219" s="93"/>
      <c r="K219" s="93"/>
      <c r="L219" s="93"/>
      <c r="M219" s="530">
        <f t="shared" si="36"/>
        <v>0</v>
      </c>
    </row>
    <row r="220" spans="1:13" x14ac:dyDescent="0.2">
      <c r="A220" s="21"/>
      <c r="B220" s="826"/>
      <c r="C220" s="830"/>
      <c r="D220" s="830"/>
      <c r="E220" s="830"/>
      <c r="F220" s="346"/>
      <c r="G220" s="198"/>
      <c r="H220" s="93"/>
      <c r="I220" s="93"/>
      <c r="J220" s="93"/>
      <c r="K220" s="93"/>
      <c r="L220" s="93"/>
      <c r="M220" s="530">
        <f t="shared" si="36"/>
        <v>0</v>
      </c>
    </row>
    <row r="221" spans="1:13" x14ac:dyDescent="0.2">
      <c r="A221" s="21"/>
      <c r="B221" s="819" t="s">
        <v>378</v>
      </c>
      <c r="C221" s="820"/>
      <c r="D221" s="820"/>
      <c r="E221" s="820"/>
      <c r="F221" s="820"/>
      <c r="G221" s="821"/>
      <c r="H221" s="245">
        <f t="shared" ref="H221:M221" si="37">SUM(H211:H220)</f>
        <v>0</v>
      </c>
      <c r="I221" s="245">
        <f t="shared" si="37"/>
        <v>0</v>
      </c>
      <c r="J221" s="245">
        <f t="shared" si="37"/>
        <v>0</v>
      </c>
      <c r="K221" s="245">
        <f t="shared" si="37"/>
        <v>0</v>
      </c>
      <c r="L221" s="245">
        <f t="shared" si="37"/>
        <v>0</v>
      </c>
      <c r="M221" s="657">
        <f t="shared" si="37"/>
        <v>0</v>
      </c>
    </row>
    <row r="222" spans="1:13" x14ac:dyDescent="0.2">
      <c r="A222" s="21"/>
      <c r="B222" s="825" t="s">
        <v>621</v>
      </c>
      <c r="C222" s="828" t="s">
        <v>369</v>
      </c>
      <c r="D222" s="828"/>
      <c r="E222" s="828"/>
      <c r="F222" s="347"/>
      <c r="G222" s="239"/>
      <c r="H222" s="240"/>
      <c r="I222" s="240"/>
      <c r="J222" s="240"/>
      <c r="K222" s="240"/>
      <c r="L222" s="240"/>
      <c r="M222" s="656">
        <f t="shared" ref="M222:M231" si="38">SUM(H222:L222)</f>
        <v>0</v>
      </c>
    </row>
    <row r="223" spans="1:13" x14ac:dyDescent="0.2">
      <c r="A223" s="21"/>
      <c r="B223" s="825"/>
      <c r="C223" s="828"/>
      <c r="D223" s="828"/>
      <c r="E223" s="828"/>
      <c r="F223" s="346"/>
      <c r="G223" s="198"/>
      <c r="H223" s="25"/>
      <c r="I223" s="25"/>
      <c r="J223" s="25"/>
      <c r="K223" s="25"/>
      <c r="L223" s="25"/>
      <c r="M223" s="530">
        <f t="shared" si="38"/>
        <v>0</v>
      </c>
    </row>
    <row r="224" spans="1:13" x14ac:dyDescent="0.2">
      <c r="A224" s="21"/>
      <c r="B224" s="825"/>
      <c r="C224" s="828"/>
      <c r="D224" s="828"/>
      <c r="E224" s="828"/>
      <c r="F224" s="346"/>
      <c r="G224" s="198"/>
      <c r="H224" s="25"/>
      <c r="I224" s="25"/>
      <c r="J224" s="25"/>
      <c r="K224" s="25"/>
      <c r="L224" s="25"/>
      <c r="M224" s="530">
        <f t="shared" si="38"/>
        <v>0</v>
      </c>
    </row>
    <row r="225" spans="1:13" x14ac:dyDescent="0.2">
      <c r="A225" s="21"/>
      <c r="B225" s="825"/>
      <c r="C225" s="828"/>
      <c r="D225" s="828"/>
      <c r="E225" s="828"/>
      <c r="F225" s="346"/>
      <c r="G225" s="198"/>
      <c r="H225" s="25"/>
      <c r="I225" s="25"/>
      <c r="J225" s="25"/>
      <c r="K225" s="25"/>
      <c r="L225" s="25"/>
      <c r="M225" s="530">
        <f t="shared" si="38"/>
        <v>0</v>
      </c>
    </row>
    <row r="226" spans="1:13" x14ac:dyDescent="0.2">
      <c r="A226" s="21"/>
      <c r="B226" s="825"/>
      <c r="C226" s="828"/>
      <c r="D226" s="828"/>
      <c r="E226" s="828"/>
      <c r="F226" s="346"/>
      <c r="G226" s="198"/>
      <c r="H226" s="25"/>
      <c r="I226" s="25"/>
      <c r="J226" s="25"/>
      <c r="K226" s="25"/>
      <c r="L226" s="25"/>
      <c r="M226" s="530">
        <f t="shared" si="38"/>
        <v>0</v>
      </c>
    </row>
    <row r="227" spans="1:13" x14ac:dyDescent="0.2">
      <c r="A227" s="21"/>
      <c r="B227" s="825"/>
      <c r="C227" s="828"/>
      <c r="D227" s="828"/>
      <c r="E227" s="828"/>
      <c r="F227" s="346"/>
      <c r="G227" s="198"/>
      <c r="H227" s="25"/>
      <c r="I227" s="25"/>
      <c r="J227" s="25"/>
      <c r="K227" s="25"/>
      <c r="L227" s="25"/>
      <c r="M227" s="530">
        <f t="shared" si="38"/>
        <v>0</v>
      </c>
    </row>
    <row r="228" spans="1:13" x14ac:dyDescent="0.2">
      <c r="A228" s="21"/>
      <c r="B228" s="825"/>
      <c r="C228" s="828"/>
      <c r="D228" s="828"/>
      <c r="E228" s="828"/>
      <c r="F228" s="346"/>
      <c r="G228" s="198"/>
      <c r="H228" s="25"/>
      <c r="I228" s="25"/>
      <c r="J228" s="25"/>
      <c r="K228" s="25"/>
      <c r="L228" s="25"/>
      <c r="M228" s="530">
        <f t="shared" si="38"/>
        <v>0</v>
      </c>
    </row>
    <row r="229" spans="1:13" x14ac:dyDescent="0.2">
      <c r="A229" s="21"/>
      <c r="B229" s="825"/>
      <c r="C229" s="828"/>
      <c r="D229" s="828"/>
      <c r="E229" s="828"/>
      <c r="F229" s="346"/>
      <c r="G229" s="198"/>
      <c r="H229" s="25"/>
      <c r="I229" s="25"/>
      <c r="J229" s="25"/>
      <c r="K229" s="25"/>
      <c r="L229" s="25"/>
      <c r="M229" s="530">
        <f t="shared" si="38"/>
        <v>0</v>
      </c>
    </row>
    <row r="230" spans="1:13" x14ac:dyDescent="0.2">
      <c r="A230" s="21"/>
      <c r="B230" s="825"/>
      <c r="C230" s="828"/>
      <c r="D230" s="828"/>
      <c r="E230" s="828"/>
      <c r="F230" s="346"/>
      <c r="G230" s="198"/>
      <c r="H230" s="25"/>
      <c r="I230" s="25"/>
      <c r="J230" s="25"/>
      <c r="K230" s="25"/>
      <c r="L230" s="25"/>
      <c r="M230" s="530">
        <f t="shared" si="38"/>
        <v>0</v>
      </c>
    </row>
    <row r="231" spans="1:13" x14ac:dyDescent="0.2">
      <c r="A231" s="21"/>
      <c r="B231" s="826"/>
      <c r="C231" s="830"/>
      <c r="D231" s="830"/>
      <c r="E231" s="830"/>
      <c r="F231" s="346"/>
      <c r="G231" s="198"/>
      <c r="H231" s="25"/>
      <c r="I231" s="25"/>
      <c r="J231" s="25"/>
      <c r="K231" s="25"/>
      <c r="L231" s="25"/>
      <c r="M231" s="530">
        <f t="shared" si="38"/>
        <v>0</v>
      </c>
    </row>
    <row r="232" spans="1:13" x14ac:dyDescent="0.2">
      <c r="A232" s="21"/>
      <c r="B232" s="819" t="s">
        <v>378</v>
      </c>
      <c r="C232" s="820"/>
      <c r="D232" s="820"/>
      <c r="E232" s="820"/>
      <c r="F232" s="820"/>
      <c r="G232" s="821"/>
      <c r="H232" s="245">
        <f t="shared" ref="H232:M232" si="39">SUM(H222:H231)</f>
        <v>0</v>
      </c>
      <c r="I232" s="245">
        <f t="shared" si="39"/>
        <v>0</v>
      </c>
      <c r="J232" s="245">
        <f t="shared" si="39"/>
        <v>0</v>
      </c>
      <c r="K232" s="245">
        <f t="shared" si="39"/>
        <v>0</v>
      </c>
      <c r="L232" s="245">
        <f t="shared" si="39"/>
        <v>0</v>
      </c>
      <c r="M232" s="657">
        <f t="shared" si="39"/>
        <v>0</v>
      </c>
    </row>
    <row r="233" spans="1:13" x14ac:dyDescent="0.2">
      <c r="A233" s="21"/>
      <c r="B233" s="825" t="s">
        <v>623</v>
      </c>
      <c r="C233" s="827" t="s">
        <v>370</v>
      </c>
      <c r="D233" s="828"/>
      <c r="E233" s="828"/>
      <c r="F233" s="347"/>
      <c r="G233" s="239"/>
      <c r="H233" s="240"/>
      <c r="I233" s="240"/>
      <c r="J233" s="240"/>
      <c r="K233" s="240"/>
      <c r="L233" s="240"/>
      <c r="M233" s="656">
        <f t="shared" ref="M233:M242" si="40">SUM(H233:L233)</f>
        <v>0</v>
      </c>
    </row>
    <row r="234" spans="1:13" x14ac:dyDescent="0.2">
      <c r="A234" s="21"/>
      <c r="B234" s="825"/>
      <c r="C234" s="827"/>
      <c r="D234" s="828"/>
      <c r="E234" s="828"/>
      <c r="F234" s="346"/>
      <c r="G234" s="198"/>
      <c r="H234" s="25"/>
      <c r="I234" s="25"/>
      <c r="J234" s="25"/>
      <c r="K234" s="25"/>
      <c r="L234" s="25"/>
      <c r="M234" s="530">
        <f t="shared" si="40"/>
        <v>0</v>
      </c>
    </row>
    <row r="235" spans="1:13" x14ac:dyDescent="0.2">
      <c r="A235" s="21"/>
      <c r="B235" s="825"/>
      <c r="C235" s="827"/>
      <c r="D235" s="828"/>
      <c r="E235" s="828"/>
      <c r="F235" s="346"/>
      <c r="G235" s="198"/>
      <c r="H235" s="25"/>
      <c r="I235" s="25"/>
      <c r="J235" s="25"/>
      <c r="K235" s="25"/>
      <c r="L235" s="25"/>
      <c r="M235" s="530">
        <f t="shared" si="40"/>
        <v>0</v>
      </c>
    </row>
    <row r="236" spans="1:13" x14ac:dyDescent="0.2">
      <c r="A236" s="21"/>
      <c r="B236" s="825"/>
      <c r="C236" s="827"/>
      <c r="D236" s="828"/>
      <c r="E236" s="828"/>
      <c r="F236" s="346"/>
      <c r="G236" s="198"/>
      <c r="H236" s="25"/>
      <c r="I236" s="25"/>
      <c r="J236" s="25"/>
      <c r="K236" s="25"/>
      <c r="L236" s="25"/>
      <c r="M236" s="530">
        <f t="shared" si="40"/>
        <v>0</v>
      </c>
    </row>
    <row r="237" spans="1:13" x14ac:dyDescent="0.2">
      <c r="A237" s="21"/>
      <c r="B237" s="825"/>
      <c r="C237" s="827"/>
      <c r="D237" s="828"/>
      <c r="E237" s="828"/>
      <c r="F237" s="346"/>
      <c r="G237" s="198"/>
      <c r="H237" s="25"/>
      <c r="I237" s="25"/>
      <c r="J237" s="25"/>
      <c r="K237" s="25"/>
      <c r="L237" s="25"/>
      <c r="M237" s="530">
        <f t="shared" si="40"/>
        <v>0</v>
      </c>
    </row>
    <row r="238" spans="1:13" x14ac:dyDescent="0.2">
      <c r="A238" s="21"/>
      <c r="B238" s="825"/>
      <c r="C238" s="827"/>
      <c r="D238" s="828"/>
      <c r="E238" s="828"/>
      <c r="F238" s="346"/>
      <c r="G238" s="198"/>
      <c r="H238" s="25"/>
      <c r="I238" s="25"/>
      <c r="J238" s="25"/>
      <c r="K238" s="25"/>
      <c r="L238" s="25"/>
      <c r="M238" s="530">
        <f t="shared" si="40"/>
        <v>0</v>
      </c>
    </row>
    <row r="239" spans="1:13" x14ac:dyDescent="0.2">
      <c r="A239" s="21"/>
      <c r="B239" s="825"/>
      <c r="C239" s="827"/>
      <c r="D239" s="828"/>
      <c r="E239" s="828"/>
      <c r="F239" s="346"/>
      <c r="G239" s="198"/>
      <c r="H239" s="25"/>
      <c r="I239" s="25"/>
      <c r="J239" s="25"/>
      <c r="K239" s="25"/>
      <c r="L239" s="25"/>
      <c r="M239" s="530">
        <f t="shared" si="40"/>
        <v>0</v>
      </c>
    </row>
    <row r="240" spans="1:13" x14ac:dyDescent="0.2">
      <c r="A240" s="21"/>
      <c r="B240" s="825"/>
      <c r="C240" s="827"/>
      <c r="D240" s="828"/>
      <c r="E240" s="828"/>
      <c r="F240" s="346"/>
      <c r="G240" s="198"/>
      <c r="H240" s="25"/>
      <c r="I240" s="25"/>
      <c r="J240" s="25"/>
      <c r="K240" s="25"/>
      <c r="L240" s="25"/>
      <c r="M240" s="530">
        <f t="shared" si="40"/>
        <v>0</v>
      </c>
    </row>
    <row r="241" spans="1:13" x14ac:dyDescent="0.2">
      <c r="A241" s="21"/>
      <c r="B241" s="825"/>
      <c r="C241" s="827"/>
      <c r="D241" s="828"/>
      <c r="E241" s="828"/>
      <c r="F241" s="346"/>
      <c r="G241" s="198"/>
      <c r="H241" s="25"/>
      <c r="I241" s="25"/>
      <c r="J241" s="25"/>
      <c r="K241" s="25"/>
      <c r="L241" s="25"/>
      <c r="M241" s="530">
        <f t="shared" si="40"/>
        <v>0</v>
      </c>
    </row>
    <row r="242" spans="1:13" x14ac:dyDescent="0.2">
      <c r="A242" s="21"/>
      <c r="B242" s="826"/>
      <c r="C242" s="829"/>
      <c r="D242" s="830"/>
      <c r="E242" s="830"/>
      <c r="F242" s="346"/>
      <c r="G242" s="198"/>
      <c r="H242" s="25"/>
      <c r="I242" s="25"/>
      <c r="J242" s="25"/>
      <c r="K242" s="25"/>
      <c r="L242" s="25"/>
      <c r="M242" s="530">
        <f t="shared" si="40"/>
        <v>0</v>
      </c>
    </row>
    <row r="243" spans="1:13" x14ac:dyDescent="0.2">
      <c r="A243" s="21"/>
      <c r="B243" s="819" t="s">
        <v>378</v>
      </c>
      <c r="C243" s="820"/>
      <c r="D243" s="820"/>
      <c r="E243" s="820"/>
      <c r="F243" s="820"/>
      <c r="G243" s="821"/>
      <c r="H243" s="245">
        <f t="shared" ref="H243:M243" si="41">SUM(H233:H242)</f>
        <v>0</v>
      </c>
      <c r="I243" s="245">
        <f t="shared" si="41"/>
        <v>0</v>
      </c>
      <c r="J243" s="245">
        <f t="shared" si="41"/>
        <v>0</v>
      </c>
      <c r="K243" s="245">
        <f t="shared" si="41"/>
        <v>0</v>
      </c>
      <c r="L243" s="245">
        <f t="shared" si="41"/>
        <v>0</v>
      </c>
      <c r="M243" s="657">
        <f t="shared" si="41"/>
        <v>0</v>
      </c>
    </row>
    <row r="244" spans="1:13" x14ac:dyDescent="0.2">
      <c r="A244" s="21"/>
      <c r="B244" s="825" t="s">
        <v>625</v>
      </c>
      <c r="C244" s="827" t="s">
        <v>372</v>
      </c>
      <c r="D244" s="828"/>
      <c r="E244" s="828"/>
      <c r="F244" s="347"/>
      <c r="G244" s="239"/>
      <c r="H244" s="240"/>
      <c r="I244" s="240"/>
      <c r="J244" s="240"/>
      <c r="K244" s="240"/>
      <c r="L244" s="240"/>
      <c r="M244" s="656">
        <f t="shared" ref="M244:M253" si="42">SUM(H244:L244)</f>
        <v>0</v>
      </c>
    </row>
    <row r="245" spans="1:13" x14ac:dyDescent="0.2">
      <c r="A245" s="21"/>
      <c r="B245" s="825"/>
      <c r="C245" s="827"/>
      <c r="D245" s="828"/>
      <c r="E245" s="828"/>
      <c r="F245" s="346"/>
      <c r="G245" s="198"/>
      <c r="H245" s="25"/>
      <c r="I245" s="25"/>
      <c r="J245" s="25"/>
      <c r="K245" s="25"/>
      <c r="L245" s="25"/>
      <c r="M245" s="530">
        <f t="shared" si="42"/>
        <v>0</v>
      </c>
    </row>
    <row r="246" spans="1:13" x14ac:dyDescent="0.2">
      <c r="A246" s="21"/>
      <c r="B246" s="825"/>
      <c r="C246" s="827"/>
      <c r="D246" s="828"/>
      <c r="E246" s="828"/>
      <c r="F246" s="346"/>
      <c r="G246" s="198"/>
      <c r="H246" s="25"/>
      <c r="I246" s="25"/>
      <c r="J246" s="25"/>
      <c r="K246" s="25"/>
      <c r="L246" s="25"/>
      <c r="M246" s="530">
        <f t="shared" si="42"/>
        <v>0</v>
      </c>
    </row>
    <row r="247" spans="1:13" x14ac:dyDescent="0.2">
      <c r="A247" s="21"/>
      <c r="B247" s="825"/>
      <c r="C247" s="827"/>
      <c r="D247" s="828"/>
      <c r="E247" s="828"/>
      <c r="F247" s="346"/>
      <c r="G247" s="198"/>
      <c r="H247" s="25"/>
      <c r="I247" s="25"/>
      <c r="J247" s="25"/>
      <c r="K247" s="25"/>
      <c r="L247" s="25"/>
      <c r="M247" s="530">
        <f t="shared" si="42"/>
        <v>0</v>
      </c>
    </row>
    <row r="248" spans="1:13" x14ac:dyDescent="0.2">
      <c r="A248" s="21"/>
      <c r="B248" s="825"/>
      <c r="C248" s="827"/>
      <c r="D248" s="828"/>
      <c r="E248" s="828"/>
      <c r="F248" s="346"/>
      <c r="G248" s="198"/>
      <c r="H248" s="25"/>
      <c r="I248" s="25"/>
      <c r="J248" s="25"/>
      <c r="K248" s="25"/>
      <c r="L248" s="25"/>
      <c r="M248" s="530">
        <f t="shared" si="42"/>
        <v>0</v>
      </c>
    </row>
    <row r="249" spans="1:13" x14ac:dyDescent="0.2">
      <c r="A249" s="21"/>
      <c r="B249" s="825"/>
      <c r="C249" s="827"/>
      <c r="D249" s="828"/>
      <c r="E249" s="828"/>
      <c r="F249" s="346"/>
      <c r="G249" s="198"/>
      <c r="H249" s="25"/>
      <c r="I249" s="25"/>
      <c r="J249" s="25"/>
      <c r="K249" s="25"/>
      <c r="L249" s="25"/>
      <c r="M249" s="530">
        <f t="shared" si="42"/>
        <v>0</v>
      </c>
    </row>
    <row r="250" spans="1:13" x14ac:dyDescent="0.2">
      <c r="A250" s="21"/>
      <c r="B250" s="825"/>
      <c r="C250" s="827"/>
      <c r="D250" s="828"/>
      <c r="E250" s="828"/>
      <c r="F250" s="346"/>
      <c r="G250" s="198"/>
      <c r="H250" s="25"/>
      <c r="I250" s="25"/>
      <c r="J250" s="25"/>
      <c r="K250" s="25"/>
      <c r="L250" s="25"/>
      <c r="M250" s="530">
        <f t="shared" si="42"/>
        <v>0</v>
      </c>
    </row>
    <row r="251" spans="1:13" x14ac:dyDescent="0.2">
      <c r="A251" s="21"/>
      <c r="B251" s="825"/>
      <c r="C251" s="827"/>
      <c r="D251" s="828"/>
      <c r="E251" s="828"/>
      <c r="F251" s="346"/>
      <c r="G251" s="198"/>
      <c r="H251" s="25"/>
      <c r="I251" s="25"/>
      <c r="J251" s="25"/>
      <c r="K251" s="25"/>
      <c r="L251" s="25"/>
      <c r="M251" s="530">
        <f t="shared" si="42"/>
        <v>0</v>
      </c>
    </row>
    <row r="252" spans="1:13" x14ac:dyDescent="0.2">
      <c r="A252" s="21"/>
      <c r="B252" s="825"/>
      <c r="C252" s="827"/>
      <c r="D252" s="828"/>
      <c r="E252" s="828"/>
      <c r="F252" s="346"/>
      <c r="G252" s="198"/>
      <c r="H252" s="25"/>
      <c r="I252" s="25"/>
      <c r="J252" s="25"/>
      <c r="K252" s="25"/>
      <c r="L252" s="25"/>
      <c r="M252" s="530">
        <f t="shared" si="42"/>
        <v>0</v>
      </c>
    </row>
    <row r="253" spans="1:13" x14ac:dyDescent="0.2">
      <c r="A253" s="21"/>
      <c r="B253" s="826"/>
      <c r="C253" s="829"/>
      <c r="D253" s="830"/>
      <c r="E253" s="830"/>
      <c r="F253" s="346"/>
      <c r="G253" s="198"/>
      <c r="H253" s="25"/>
      <c r="I253" s="25"/>
      <c r="J253" s="25"/>
      <c r="K253" s="25"/>
      <c r="L253" s="25"/>
      <c r="M253" s="530">
        <f t="shared" si="42"/>
        <v>0</v>
      </c>
    </row>
    <row r="254" spans="1:13" x14ac:dyDescent="0.2">
      <c r="A254" s="21"/>
      <c r="B254" s="819" t="s">
        <v>378</v>
      </c>
      <c r="C254" s="820"/>
      <c r="D254" s="820"/>
      <c r="E254" s="820"/>
      <c r="F254" s="820"/>
      <c r="G254" s="821"/>
      <c r="H254" s="245">
        <f t="shared" ref="H254:M254" si="43">SUM(H244:H253)</f>
        <v>0</v>
      </c>
      <c r="I254" s="245">
        <f t="shared" si="43"/>
        <v>0</v>
      </c>
      <c r="J254" s="245">
        <f t="shared" si="43"/>
        <v>0</v>
      </c>
      <c r="K254" s="245">
        <f t="shared" si="43"/>
        <v>0</v>
      </c>
      <c r="L254" s="245">
        <f t="shared" si="43"/>
        <v>0</v>
      </c>
      <c r="M254" s="657">
        <f t="shared" si="43"/>
        <v>0</v>
      </c>
    </row>
    <row r="255" spans="1:13" x14ac:dyDescent="0.2">
      <c r="A255" s="21"/>
      <c r="B255" s="825" t="s">
        <v>627</v>
      </c>
      <c r="C255" s="828" t="s">
        <v>373</v>
      </c>
      <c r="D255" s="828"/>
      <c r="E255" s="828"/>
      <c r="F255" s="347"/>
      <c r="G255" s="239"/>
      <c r="H255" s="240"/>
      <c r="I255" s="240"/>
      <c r="J255" s="240"/>
      <c r="K255" s="240"/>
      <c r="L255" s="240"/>
      <c r="M255" s="656">
        <f t="shared" ref="M255:M264" si="44">SUM(H255:L255)</f>
        <v>0</v>
      </c>
    </row>
    <row r="256" spans="1:13" x14ac:dyDescent="0.2">
      <c r="A256" s="21"/>
      <c r="B256" s="825"/>
      <c r="C256" s="828"/>
      <c r="D256" s="828"/>
      <c r="E256" s="828"/>
      <c r="F256" s="346"/>
      <c r="G256" s="198"/>
      <c r="H256" s="25"/>
      <c r="I256" s="25"/>
      <c r="J256" s="25"/>
      <c r="K256" s="25"/>
      <c r="L256" s="25"/>
      <c r="M256" s="530">
        <f t="shared" si="44"/>
        <v>0</v>
      </c>
    </row>
    <row r="257" spans="1:13" x14ac:dyDescent="0.2">
      <c r="A257" s="21"/>
      <c r="B257" s="825"/>
      <c r="C257" s="828"/>
      <c r="D257" s="828"/>
      <c r="E257" s="828"/>
      <c r="F257" s="346"/>
      <c r="G257" s="198"/>
      <c r="H257" s="25"/>
      <c r="I257" s="25"/>
      <c r="J257" s="25"/>
      <c r="K257" s="25"/>
      <c r="L257" s="25"/>
      <c r="M257" s="530">
        <f t="shared" si="44"/>
        <v>0</v>
      </c>
    </row>
    <row r="258" spans="1:13" x14ac:dyDescent="0.2">
      <c r="A258" s="21"/>
      <c r="B258" s="825"/>
      <c r="C258" s="828"/>
      <c r="D258" s="828"/>
      <c r="E258" s="828"/>
      <c r="F258" s="346"/>
      <c r="G258" s="198"/>
      <c r="H258" s="25"/>
      <c r="I258" s="25"/>
      <c r="J258" s="25"/>
      <c r="K258" s="25"/>
      <c r="L258" s="25"/>
      <c r="M258" s="530">
        <f t="shared" si="44"/>
        <v>0</v>
      </c>
    </row>
    <row r="259" spans="1:13" x14ac:dyDescent="0.2">
      <c r="A259" s="21"/>
      <c r="B259" s="825"/>
      <c r="C259" s="828"/>
      <c r="D259" s="828"/>
      <c r="E259" s="828"/>
      <c r="F259" s="346"/>
      <c r="G259" s="198"/>
      <c r="H259" s="25"/>
      <c r="I259" s="25"/>
      <c r="J259" s="25"/>
      <c r="K259" s="25"/>
      <c r="L259" s="25"/>
      <c r="M259" s="530">
        <f t="shared" si="44"/>
        <v>0</v>
      </c>
    </row>
    <row r="260" spans="1:13" x14ac:dyDescent="0.2">
      <c r="A260" s="21"/>
      <c r="B260" s="825"/>
      <c r="C260" s="828"/>
      <c r="D260" s="828"/>
      <c r="E260" s="828"/>
      <c r="F260" s="346"/>
      <c r="G260" s="198"/>
      <c r="H260" s="25"/>
      <c r="I260" s="25"/>
      <c r="J260" s="25"/>
      <c r="K260" s="25"/>
      <c r="L260" s="25"/>
      <c r="M260" s="530">
        <f t="shared" si="44"/>
        <v>0</v>
      </c>
    </row>
    <row r="261" spans="1:13" x14ac:dyDescent="0.2">
      <c r="A261" s="21"/>
      <c r="B261" s="825"/>
      <c r="C261" s="828"/>
      <c r="D261" s="828"/>
      <c r="E261" s="828"/>
      <c r="F261" s="346"/>
      <c r="G261" s="198"/>
      <c r="H261" s="25"/>
      <c r="I261" s="25"/>
      <c r="J261" s="25"/>
      <c r="K261" s="25"/>
      <c r="L261" s="25"/>
      <c r="M261" s="530">
        <f t="shared" si="44"/>
        <v>0</v>
      </c>
    </row>
    <row r="262" spans="1:13" x14ac:dyDescent="0.2">
      <c r="A262" s="21"/>
      <c r="B262" s="825"/>
      <c r="C262" s="828"/>
      <c r="D262" s="828"/>
      <c r="E262" s="828"/>
      <c r="F262" s="346"/>
      <c r="G262" s="198"/>
      <c r="H262" s="25"/>
      <c r="I262" s="25"/>
      <c r="J262" s="25"/>
      <c r="K262" s="25"/>
      <c r="L262" s="25"/>
      <c r="M262" s="530">
        <f t="shared" si="44"/>
        <v>0</v>
      </c>
    </row>
    <row r="263" spans="1:13" x14ac:dyDescent="0.2">
      <c r="A263" s="21"/>
      <c r="B263" s="825"/>
      <c r="C263" s="828"/>
      <c r="D263" s="828"/>
      <c r="E263" s="828"/>
      <c r="F263" s="346"/>
      <c r="G263" s="198"/>
      <c r="H263" s="25"/>
      <c r="I263" s="25"/>
      <c r="J263" s="25"/>
      <c r="K263" s="25"/>
      <c r="L263" s="25"/>
      <c r="M263" s="530">
        <f t="shared" si="44"/>
        <v>0</v>
      </c>
    </row>
    <row r="264" spans="1:13" x14ac:dyDescent="0.2">
      <c r="A264" s="21"/>
      <c r="B264" s="826"/>
      <c r="C264" s="830"/>
      <c r="D264" s="830"/>
      <c r="E264" s="830"/>
      <c r="F264" s="346"/>
      <c r="G264" s="198"/>
      <c r="H264" s="25"/>
      <c r="I264" s="25"/>
      <c r="J264" s="25"/>
      <c r="K264" s="25"/>
      <c r="L264" s="25"/>
      <c r="M264" s="530">
        <f t="shared" si="44"/>
        <v>0</v>
      </c>
    </row>
    <row r="265" spans="1:13" x14ac:dyDescent="0.2">
      <c r="A265" s="21"/>
      <c r="B265" s="819" t="s">
        <v>378</v>
      </c>
      <c r="C265" s="820"/>
      <c r="D265" s="820"/>
      <c r="E265" s="820"/>
      <c r="F265" s="820"/>
      <c r="G265" s="821"/>
      <c r="H265" s="245">
        <f t="shared" ref="H265:M265" si="45">SUM(H255:H264)</f>
        <v>0</v>
      </c>
      <c r="I265" s="245">
        <f t="shared" si="45"/>
        <v>0</v>
      </c>
      <c r="J265" s="245">
        <f t="shared" si="45"/>
        <v>0</v>
      </c>
      <c r="K265" s="245">
        <f t="shared" si="45"/>
        <v>0</v>
      </c>
      <c r="L265" s="245">
        <f t="shared" si="45"/>
        <v>0</v>
      </c>
      <c r="M265" s="657">
        <f t="shared" si="45"/>
        <v>0</v>
      </c>
    </row>
    <row r="266" spans="1:13" x14ac:dyDescent="0.2">
      <c r="A266" s="21"/>
      <c r="B266" s="825" t="s">
        <v>633</v>
      </c>
      <c r="C266" s="827" t="s">
        <v>376</v>
      </c>
      <c r="D266" s="828"/>
      <c r="E266" s="828"/>
      <c r="F266" s="347"/>
      <c r="G266" s="239"/>
      <c r="H266" s="240"/>
      <c r="I266" s="240"/>
      <c r="J266" s="240"/>
      <c r="K266" s="240"/>
      <c r="L266" s="240"/>
      <c r="M266" s="656">
        <f t="shared" ref="M266:M275" si="46">SUM(H266:L266)</f>
        <v>0</v>
      </c>
    </row>
    <row r="267" spans="1:13" x14ac:dyDescent="0.2">
      <c r="A267" s="21"/>
      <c r="B267" s="825"/>
      <c r="C267" s="827"/>
      <c r="D267" s="828"/>
      <c r="E267" s="828"/>
      <c r="F267" s="346"/>
      <c r="G267" s="198"/>
      <c r="H267" s="25"/>
      <c r="I267" s="25"/>
      <c r="J267" s="25"/>
      <c r="K267" s="25"/>
      <c r="L267" s="25"/>
      <c r="M267" s="530">
        <f t="shared" si="46"/>
        <v>0</v>
      </c>
    </row>
    <row r="268" spans="1:13" x14ac:dyDescent="0.2">
      <c r="A268" s="21"/>
      <c r="B268" s="825"/>
      <c r="C268" s="827"/>
      <c r="D268" s="828"/>
      <c r="E268" s="828"/>
      <c r="F268" s="346"/>
      <c r="G268" s="198"/>
      <c r="H268" s="25"/>
      <c r="I268" s="25"/>
      <c r="J268" s="25"/>
      <c r="K268" s="25"/>
      <c r="L268" s="25"/>
      <c r="M268" s="530">
        <f t="shared" si="46"/>
        <v>0</v>
      </c>
    </row>
    <row r="269" spans="1:13" x14ac:dyDescent="0.2">
      <c r="A269" s="21"/>
      <c r="B269" s="825"/>
      <c r="C269" s="827"/>
      <c r="D269" s="828"/>
      <c r="E269" s="828"/>
      <c r="F269" s="346"/>
      <c r="G269" s="198"/>
      <c r="H269" s="25"/>
      <c r="I269" s="25"/>
      <c r="J269" s="25"/>
      <c r="K269" s="25"/>
      <c r="L269" s="25"/>
      <c r="M269" s="530">
        <f t="shared" si="46"/>
        <v>0</v>
      </c>
    </row>
    <row r="270" spans="1:13" x14ac:dyDescent="0.2">
      <c r="A270" s="21"/>
      <c r="B270" s="825"/>
      <c r="C270" s="827"/>
      <c r="D270" s="828"/>
      <c r="E270" s="828"/>
      <c r="F270" s="346"/>
      <c r="G270" s="198"/>
      <c r="H270" s="25"/>
      <c r="I270" s="25"/>
      <c r="J270" s="25"/>
      <c r="K270" s="25"/>
      <c r="L270" s="25"/>
      <c r="M270" s="530">
        <f t="shared" si="46"/>
        <v>0</v>
      </c>
    </row>
    <row r="271" spans="1:13" x14ac:dyDescent="0.2">
      <c r="A271" s="21"/>
      <c r="B271" s="825"/>
      <c r="C271" s="827"/>
      <c r="D271" s="828"/>
      <c r="E271" s="828"/>
      <c r="F271" s="346"/>
      <c r="G271" s="198"/>
      <c r="H271" s="25"/>
      <c r="I271" s="25"/>
      <c r="J271" s="25"/>
      <c r="K271" s="25"/>
      <c r="L271" s="25"/>
      <c r="M271" s="530">
        <f t="shared" si="46"/>
        <v>0</v>
      </c>
    </row>
    <row r="272" spans="1:13" x14ac:dyDescent="0.2">
      <c r="A272" s="21"/>
      <c r="B272" s="825"/>
      <c r="C272" s="827"/>
      <c r="D272" s="828"/>
      <c r="E272" s="828"/>
      <c r="F272" s="346"/>
      <c r="G272" s="198"/>
      <c r="H272" s="25"/>
      <c r="I272" s="25"/>
      <c r="J272" s="25"/>
      <c r="K272" s="25"/>
      <c r="L272" s="25"/>
      <c r="M272" s="530">
        <f t="shared" si="46"/>
        <v>0</v>
      </c>
    </row>
    <row r="273" spans="1:13" x14ac:dyDescent="0.2">
      <c r="A273" s="21"/>
      <c r="B273" s="825"/>
      <c r="C273" s="827"/>
      <c r="D273" s="828"/>
      <c r="E273" s="828"/>
      <c r="F273" s="346"/>
      <c r="G273" s="198"/>
      <c r="H273" s="25"/>
      <c r="I273" s="25"/>
      <c r="J273" s="25"/>
      <c r="K273" s="25"/>
      <c r="L273" s="25"/>
      <c r="M273" s="530">
        <f t="shared" si="46"/>
        <v>0</v>
      </c>
    </row>
    <row r="274" spans="1:13" x14ac:dyDescent="0.2">
      <c r="A274" s="21"/>
      <c r="B274" s="825"/>
      <c r="C274" s="827"/>
      <c r="D274" s="828"/>
      <c r="E274" s="828"/>
      <c r="F274" s="346"/>
      <c r="G274" s="198"/>
      <c r="H274" s="25"/>
      <c r="I274" s="25"/>
      <c r="J274" s="25"/>
      <c r="K274" s="25"/>
      <c r="L274" s="25"/>
      <c r="M274" s="530">
        <f t="shared" si="46"/>
        <v>0</v>
      </c>
    </row>
    <row r="275" spans="1:13" x14ac:dyDescent="0.2">
      <c r="A275" s="21"/>
      <c r="B275" s="826"/>
      <c r="C275" s="829"/>
      <c r="D275" s="830"/>
      <c r="E275" s="830"/>
      <c r="F275" s="346"/>
      <c r="G275" s="198"/>
      <c r="H275" s="25"/>
      <c r="I275" s="25"/>
      <c r="J275" s="25"/>
      <c r="K275" s="25"/>
      <c r="L275" s="25"/>
      <c r="M275" s="530">
        <f t="shared" si="46"/>
        <v>0</v>
      </c>
    </row>
    <row r="276" spans="1:13" x14ac:dyDescent="0.2">
      <c r="A276" s="21"/>
      <c r="B276" s="819" t="s">
        <v>378</v>
      </c>
      <c r="C276" s="820"/>
      <c r="D276" s="820"/>
      <c r="E276" s="820"/>
      <c r="F276" s="820"/>
      <c r="G276" s="821"/>
      <c r="H276" s="245">
        <f t="shared" ref="H276:M276" si="47">SUM(H266:H275)</f>
        <v>0</v>
      </c>
      <c r="I276" s="245">
        <f t="shared" si="47"/>
        <v>0</v>
      </c>
      <c r="J276" s="245">
        <f t="shared" si="47"/>
        <v>0</v>
      </c>
      <c r="K276" s="245">
        <f t="shared" si="47"/>
        <v>0</v>
      </c>
      <c r="L276" s="245">
        <f t="shared" si="47"/>
        <v>0</v>
      </c>
      <c r="M276" s="657">
        <f t="shared" si="47"/>
        <v>0</v>
      </c>
    </row>
    <row r="277" spans="1:13" x14ac:dyDescent="0.2">
      <c r="A277" s="21"/>
      <c r="B277" s="825" t="s">
        <v>635</v>
      </c>
      <c r="C277" s="827" t="s">
        <v>377</v>
      </c>
      <c r="D277" s="828"/>
      <c r="E277" s="828"/>
      <c r="F277" s="347"/>
      <c r="G277" s="239"/>
      <c r="H277" s="240"/>
      <c r="I277" s="240"/>
      <c r="J277" s="240"/>
      <c r="K277" s="240"/>
      <c r="L277" s="240"/>
      <c r="M277" s="656">
        <f t="shared" ref="M277:M286" si="48">SUM(H277:L277)</f>
        <v>0</v>
      </c>
    </row>
    <row r="278" spans="1:13" x14ac:dyDescent="0.2">
      <c r="A278" s="21"/>
      <c r="B278" s="825"/>
      <c r="C278" s="827"/>
      <c r="D278" s="828"/>
      <c r="E278" s="828"/>
      <c r="F278" s="346"/>
      <c r="G278" s="198"/>
      <c r="H278" s="25"/>
      <c r="I278" s="25"/>
      <c r="J278" s="25"/>
      <c r="K278" s="25"/>
      <c r="L278" s="25"/>
      <c r="M278" s="530">
        <f t="shared" si="48"/>
        <v>0</v>
      </c>
    </row>
    <row r="279" spans="1:13" x14ac:dyDescent="0.2">
      <c r="A279" s="21"/>
      <c r="B279" s="825"/>
      <c r="C279" s="827"/>
      <c r="D279" s="828"/>
      <c r="E279" s="828"/>
      <c r="F279" s="346"/>
      <c r="G279" s="198"/>
      <c r="H279" s="25"/>
      <c r="I279" s="25"/>
      <c r="J279" s="25"/>
      <c r="K279" s="25"/>
      <c r="L279" s="25"/>
      <c r="M279" s="530">
        <f t="shared" si="48"/>
        <v>0</v>
      </c>
    </row>
    <row r="280" spans="1:13" x14ac:dyDescent="0.2">
      <c r="A280" s="21"/>
      <c r="B280" s="825"/>
      <c r="C280" s="827"/>
      <c r="D280" s="828"/>
      <c r="E280" s="828"/>
      <c r="F280" s="346"/>
      <c r="G280" s="198"/>
      <c r="H280" s="25"/>
      <c r="I280" s="25"/>
      <c r="J280" s="25"/>
      <c r="K280" s="25"/>
      <c r="L280" s="25"/>
      <c r="M280" s="530">
        <f t="shared" si="48"/>
        <v>0</v>
      </c>
    </row>
    <row r="281" spans="1:13" x14ac:dyDescent="0.2">
      <c r="A281" s="21"/>
      <c r="B281" s="825"/>
      <c r="C281" s="827"/>
      <c r="D281" s="828"/>
      <c r="E281" s="828"/>
      <c r="F281" s="346"/>
      <c r="G281" s="198"/>
      <c r="H281" s="25"/>
      <c r="I281" s="25"/>
      <c r="J281" s="25"/>
      <c r="K281" s="25"/>
      <c r="L281" s="25"/>
      <c r="M281" s="530">
        <f t="shared" si="48"/>
        <v>0</v>
      </c>
    </row>
    <row r="282" spans="1:13" x14ac:dyDescent="0.2">
      <c r="A282" s="21"/>
      <c r="B282" s="825"/>
      <c r="C282" s="827"/>
      <c r="D282" s="828"/>
      <c r="E282" s="828"/>
      <c r="F282" s="346"/>
      <c r="G282" s="198"/>
      <c r="H282" s="25"/>
      <c r="I282" s="25"/>
      <c r="J282" s="25"/>
      <c r="K282" s="25"/>
      <c r="L282" s="25"/>
      <c r="M282" s="530">
        <f t="shared" si="48"/>
        <v>0</v>
      </c>
    </row>
    <row r="283" spans="1:13" x14ac:dyDescent="0.2">
      <c r="A283" s="21"/>
      <c r="B283" s="825"/>
      <c r="C283" s="827"/>
      <c r="D283" s="828"/>
      <c r="E283" s="828"/>
      <c r="F283" s="346"/>
      <c r="G283" s="198"/>
      <c r="H283" s="25"/>
      <c r="I283" s="25"/>
      <c r="J283" s="25"/>
      <c r="K283" s="25"/>
      <c r="L283" s="25"/>
      <c r="M283" s="530">
        <f t="shared" si="48"/>
        <v>0</v>
      </c>
    </row>
    <row r="284" spans="1:13" x14ac:dyDescent="0.2">
      <c r="A284" s="21"/>
      <c r="B284" s="825"/>
      <c r="C284" s="827"/>
      <c r="D284" s="828"/>
      <c r="E284" s="828"/>
      <c r="F284" s="346"/>
      <c r="G284" s="198"/>
      <c r="H284" s="25"/>
      <c r="I284" s="25"/>
      <c r="J284" s="25"/>
      <c r="K284" s="25"/>
      <c r="L284" s="25"/>
      <c r="M284" s="530">
        <f t="shared" si="48"/>
        <v>0</v>
      </c>
    </row>
    <row r="285" spans="1:13" x14ac:dyDescent="0.2">
      <c r="A285" s="21"/>
      <c r="B285" s="825"/>
      <c r="C285" s="827"/>
      <c r="D285" s="828"/>
      <c r="E285" s="828"/>
      <c r="F285" s="346"/>
      <c r="G285" s="198"/>
      <c r="H285" s="25"/>
      <c r="I285" s="25"/>
      <c r="J285" s="25"/>
      <c r="K285" s="25"/>
      <c r="L285" s="25"/>
      <c r="M285" s="530">
        <f t="shared" si="48"/>
        <v>0</v>
      </c>
    </row>
    <row r="286" spans="1:13" x14ac:dyDescent="0.2">
      <c r="A286" s="21"/>
      <c r="B286" s="826"/>
      <c r="C286" s="829"/>
      <c r="D286" s="830"/>
      <c r="E286" s="830"/>
      <c r="F286" s="346"/>
      <c r="G286" s="198"/>
      <c r="H286" s="25"/>
      <c r="I286" s="25"/>
      <c r="J286" s="25"/>
      <c r="K286" s="25"/>
      <c r="L286" s="25"/>
      <c r="M286" s="530">
        <f t="shared" si="48"/>
        <v>0</v>
      </c>
    </row>
    <row r="287" spans="1:13" ht="13.5" thickBot="1" x14ac:dyDescent="0.25">
      <c r="A287" s="21"/>
      <c r="B287" s="822" t="s">
        <v>378</v>
      </c>
      <c r="C287" s="823"/>
      <c r="D287" s="823"/>
      <c r="E287" s="823"/>
      <c r="F287" s="823"/>
      <c r="G287" s="824"/>
      <c r="H287" s="244">
        <f t="shared" ref="H287:M287" si="49">SUM(H277:H286)</f>
        <v>0</v>
      </c>
      <c r="I287" s="244">
        <f t="shared" si="49"/>
        <v>0</v>
      </c>
      <c r="J287" s="244">
        <f t="shared" si="49"/>
        <v>0</v>
      </c>
      <c r="K287" s="244">
        <f t="shared" si="49"/>
        <v>0</v>
      </c>
      <c r="L287" s="244">
        <f t="shared" si="49"/>
        <v>0</v>
      </c>
      <c r="M287" s="659">
        <f t="shared" si="49"/>
        <v>0</v>
      </c>
    </row>
    <row r="288" spans="1:13" ht="13.5" thickTop="1" x14ac:dyDescent="0.2">
      <c r="A288" s="21"/>
      <c r="B288" s="825" t="s">
        <v>572</v>
      </c>
      <c r="C288" s="827" t="s">
        <v>349</v>
      </c>
      <c r="D288" s="828"/>
      <c r="E288" s="828"/>
      <c r="F288" s="349"/>
      <c r="G288" s="239"/>
      <c r="H288" s="240"/>
      <c r="I288" s="240"/>
      <c r="J288" s="240"/>
      <c r="K288" s="240"/>
      <c r="L288" s="240"/>
      <c r="M288" s="656">
        <f t="shared" ref="M288:M297" si="50">SUM(H288:L288)</f>
        <v>0</v>
      </c>
    </row>
    <row r="289" spans="1:13" x14ac:dyDescent="0.2">
      <c r="A289" s="21"/>
      <c r="B289" s="825"/>
      <c r="C289" s="827"/>
      <c r="D289" s="828"/>
      <c r="E289" s="828"/>
      <c r="F289" s="346"/>
      <c r="G289" s="198"/>
      <c r="H289" s="25"/>
      <c r="I289" s="25"/>
      <c r="J289" s="25"/>
      <c r="K289" s="25"/>
      <c r="L289" s="25"/>
      <c r="M289" s="530">
        <f t="shared" si="50"/>
        <v>0</v>
      </c>
    </row>
    <row r="290" spans="1:13" x14ac:dyDescent="0.2">
      <c r="A290" s="21"/>
      <c r="B290" s="825"/>
      <c r="C290" s="827"/>
      <c r="D290" s="828"/>
      <c r="E290" s="828"/>
      <c r="F290" s="346"/>
      <c r="G290" s="198"/>
      <c r="H290" s="25"/>
      <c r="I290" s="25"/>
      <c r="J290" s="25"/>
      <c r="K290" s="25"/>
      <c r="L290" s="25"/>
      <c r="M290" s="530">
        <f t="shared" si="50"/>
        <v>0</v>
      </c>
    </row>
    <row r="291" spans="1:13" x14ac:dyDescent="0.2">
      <c r="A291" s="21"/>
      <c r="B291" s="825"/>
      <c r="C291" s="827"/>
      <c r="D291" s="828"/>
      <c r="E291" s="828"/>
      <c r="F291" s="346"/>
      <c r="G291" s="198"/>
      <c r="H291" s="25"/>
      <c r="I291" s="25"/>
      <c r="J291" s="25"/>
      <c r="K291" s="25"/>
      <c r="L291" s="25"/>
      <c r="M291" s="530">
        <f t="shared" si="50"/>
        <v>0</v>
      </c>
    </row>
    <row r="292" spans="1:13" x14ac:dyDescent="0.2">
      <c r="A292" s="21"/>
      <c r="B292" s="825"/>
      <c r="C292" s="827"/>
      <c r="D292" s="828"/>
      <c r="E292" s="828"/>
      <c r="F292" s="346"/>
      <c r="G292" s="198"/>
      <c r="H292" s="25"/>
      <c r="I292" s="25"/>
      <c r="J292" s="25"/>
      <c r="K292" s="25"/>
      <c r="L292" s="25"/>
      <c r="M292" s="530">
        <f t="shared" si="50"/>
        <v>0</v>
      </c>
    </row>
    <row r="293" spans="1:13" x14ac:dyDescent="0.2">
      <c r="A293" s="21"/>
      <c r="B293" s="825"/>
      <c r="C293" s="827"/>
      <c r="D293" s="828"/>
      <c r="E293" s="828"/>
      <c r="F293" s="346"/>
      <c r="G293" s="198"/>
      <c r="H293" s="25"/>
      <c r="I293" s="25"/>
      <c r="J293" s="25"/>
      <c r="K293" s="25"/>
      <c r="L293" s="25"/>
      <c r="M293" s="530">
        <f t="shared" si="50"/>
        <v>0</v>
      </c>
    </row>
    <row r="294" spans="1:13" x14ac:dyDescent="0.2">
      <c r="A294" s="21"/>
      <c r="B294" s="825"/>
      <c r="C294" s="827"/>
      <c r="D294" s="828"/>
      <c r="E294" s="828"/>
      <c r="F294" s="346"/>
      <c r="G294" s="198"/>
      <c r="H294" s="25"/>
      <c r="I294" s="25"/>
      <c r="J294" s="25"/>
      <c r="K294" s="25"/>
      <c r="L294" s="25"/>
      <c r="M294" s="530">
        <f t="shared" si="50"/>
        <v>0</v>
      </c>
    </row>
    <row r="295" spans="1:13" x14ac:dyDescent="0.2">
      <c r="A295" s="21"/>
      <c r="B295" s="825"/>
      <c r="C295" s="827"/>
      <c r="D295" s="828"/>
      <c r="E295" s="828"/>
      <c r="F295" s="346"/>
      <c r="G295" s="198"/>
      <c r="H295" s="25"/>
      <c r="I295" s="25"/>
      <c r="J295" s="25"/>
      <c r="K295" s="25"/>
      <c r="L295" s="25"/>
      <c r="M295" s="530">
        <f t="shared" si="50"/>
        <v>0</v>
      </c>
    </row>
    <row r="296" spans="1:13" x14ac:dyDescent="0.2">
      <c r="A296" s="21"/>
      <c r="B296" s="825"/>
      <c r="C296" s="827"/>
      <c r="D296" s="828"/>
      <c r="E296" s="828"/>
      <c r="F296" s="346"/>
      <c r="G296" s="198"/>
      <c r="H296" s="25"/>
      <c r="I296" s="25"/>
      <c r="J296" s="25"/>
      <c r="K296" s="25"/>
      <c r="L296" s="25"/>
      <c r="M296" s="530">
        <f t="shared" si="50"/>
        <v>0</v>
      </c>
    </row>
    <row r="297" spans="1:13" x14ac:dyDescent="0.2">
      <c r="A297" s="21"/>
      <c r="B297" s="826"/>
      <c r="C297" s="829"/>
      <c r="D297" s="830"/>
      <c r="E297" s="830"/>
      <c r="F297" s="346"/>
      <c r="G297" s="198"/>
      <c r="H297" s="25"/>
      <c r="I297" s="25"/>
      <c r="J297" s="25"/>
      <c r="K297" s="25"/>
      <c r="L297" s="25"/>
      <c r="M297" s="530">
        <f t="shared" si="50"/>
        <v>0</v>
      </c>
    </row>
    <row r="298" spans="1:13" x14ac:dyDescent="0.2">
      <c r="A298" s="21"/>
      <c r="B298" s="819" t="s">
        <v>378</v>
      </c>
      <c r="C298" s="820"/>
      <c r="D298" s="820"/>
      <c r="E298" s="820"/>
      <c r="F298" s="820"/>
      <c r="G298" s="821"/>
      <c r="H298" s="245">
        <f t="shared" ref="H298:M298" si="51">SUM(H288:H297)</f>
        <v>0</v>
      </c>
      <c r="I298" s="245">
        <f t="shared" si="51"/>
        <v>0</v>
      </c>
      <c r="J298" s="245">
        <f t="shared" si="51"/>
        <v>0</v>
      </c>
      <c r="K298" s="245">
        <f t="shared" si="51"/>
        <v>0</v>
      </c>
      <c r="L298" s="245">
        <f t="shared" si="51"/>
        <v>0</v>
      </c>
      <c r="M298" s="657">
        <f t="shared" si="51"/>
        <v>0</v>
      </c>
    </row>
    <row r="299" spans="1:13" x14ac:dyDescent="0.2">
      <c r="A299" s="21"/>
      <c r="B299" s="825" t="s">
        <v>659</v>
      </c>
      <c r="C299" s="827" t="s">
        <v>355</v>
      </c>
      <c r="D299" s="828"/>
      <c r="E299" s="828"/>
      <c r="F299" s="347"/>
      <c r="G299" s="239"/>
      <c r="H299" s="240"/>
      <c r="I299" s="240"/>
      <c r="J299" s="240"/>
      <c r="K299" s="240"/>
      <c r="L299" s="240"/>
      <c r="M299" s="656">
        <f t="shared" ref="M299:M308" si="52">SUM(H299:L299)</f>
        <v>0</v>
      </c>
    </row>
    <row r="300" spans="1:13" x14ac:dyDescent="0.2">
      <c r="A300" s="21"/>
      <c r="B300" s="825"/>
      <c r="C300" s="827"/>
      <c r="D300" s="828"/>
      <c r="E300" s="828"/>
      <c r="F300" s="346"/>
      <c r="G300" s="198"/>
      <c r="H300" s="25"/>
      <c r="I300" s="25"/>
      <c r="J300" s="25"/>
      <c r="K300" s="25"/>
      <c r="L300" s="25"/>
      <c r="M300" s="530">
        <f t="shared" si="52"/>
        <v>0</v>
      </c>
    </row>
    <row r="301" spans="1:13" x14ac:dyDescent="0.2">
      <c r="A301" s="21"/>
      <c r="B301" s="825"/>
      <c r="C301" s="827"/>
      <c r="D301" s="828"/>
      <c r="E301" s="828"/>
      <c r="F301" s="346"/>
      <c r="G301" s="198"/>
      <c r="H301" s="25"/>
      <c r="I301" s="25"/>
      <c r="J301" s="25"/>
      <c r="K301" s="25"/>
      <c r="L301" s="25"/>
      <c r="M301" s="530">
        <f t="shared" si="52"/>
        <v>0</v>
      </c>
    </row>
    <row r="302" spans="1:13" x14ac:dyDescent="0.2">
      <c r="A302" s="21"/>
      <c r="B302" s="825"/>
      <c r="C302" s="827"/>
      <c r="D302" s="828"/>
      <c r="E302" s="828"/>
      <c r="F302" s="346"/>
      <c r="G302" s="198"/>
      <c r="H302" s="25"/>
      <c r="I302" s="25"/>
      <c r="J302" s="25"/>
      <c r="K302" s="25"/>
      <c r="L302" s="25"/>
      <c r="M302" s="530">
        <f t="shared" si="52"/>
        <v>0</v>
      </c>
    </row>
    <row r="303" spans="1:13" x14ac:dyDescent="0.2">
      <c r="A303" s="21"/>
      <c r="B303" s="825"/>
      <c r="C303" s="827"/>
      <c r="D303" s="828"/>
      <c r="E303" s="828"/>
      <c r="F303" s="346"/>
      <c r="G303" s="198"/>
      <c r="H303" s="25"/>
      <c r="I303" s="25"/>
      <c r="J303" s="25"/>
      <c r="K303" s="25"/>
      <c r="L303" s="25"/>
      <c r="M303" s="530">
        <f t="shared" si="52"/>
        <v>0</v>
      </c>
    </row>
    <row r="304" spans="1:13" x14ac:dyDescent="0.2">
      <c r="A304" s="21"/>
      <c r="B304" s="825"/>
      <c r="C304" s="827"/>
      <c r="D304" s="828"/>
      <c r="E304" s="828"/>
      <c r="F304" s="346"/>
      <c r="G304" s="198"/>
      <c r="H304" s="25"/>
      <c r="I304" s="25"/>
      <c r="J304" s="25"/>
      <c r="K304" s="25"/>
      <c r="L304" s="25"/>
      <c r="M304" s="530">
        <f t="shared" si="52"/>
        <v>0</v>
      </c>
    </row>
    <row r="305" spans="1:13" x14ac:dyDescent="0.2">
      <c r="A305" s="21"/>
      <c r="B305" s="825"/>
      <c r="C305" s="827"/>
      <c r="D305" s="828"/>
      <c r="E305" s="828"/>
      <c r="F305" s="346"/>
      <c r="G305" s="198"/>
      <c r="H305" s="25"/>
      <c r="I305" s="25"/>
      <c r="J305" s="25"/>
      <c r="K305" s="25"/>
      <c r="L305" s="25"/>
      <c r="M305" s="530">
        <f t="shared" si="52"/>
        <v>0</v>
      </c>
    </row>
    <row r="306" spans="1:13" x14ac:dyDescent="0.2">
      <c r="A306" s="21"/>
      <c r="B306" s="825"/>
      <c r="C306" s="827"/>
      <c r="D306" s="828"/>
      <c r="E306" s="828"/>
      <c r="F306" s="346"/>
      <c r="G306" s="198"/>
      <c r="H306" s="25"/>
      <c r="I306" s="25"/>
      <c r="J306" s="25"/>
      <c r="K306" s="25"/>
      <c r="L306" s="25"/>
      <c r="M306" s="530">
        <f t="shared" si="52"/>
        <v>0</v>
      </c>
    </row>
    <row r="307" spans="1:13" x14ac:dyDescent="0.2">
      <c r="A307" s="21"/>
      <c r="B307" s="825"/>
      <c r="C307" s="827"/>
      <c r="D307" s="828"/>
      <c r="E307" s="828"/>
      <c r="F307" s="346"/>
      <c r="G307" s="198"/>
      <c r="H307" s="25"/>
      <c r="I307" s="25"/>
      <c r="J307" s="25"/>
      <c r="K307" s="25"/>
      <c r="L307" s="25"/>
      <c r="M307" s="530">
        <f t="shared" si="52"/>
        <v>0</v>
      </c>
    </row>
    <row r="308" spans="1:13" x14ac:dyDescent="0.2">
      <c r="A308" s="21"/>
      <c r="B308" s="826"/>
      <c r="C308" s="829"/>
      <c r="D308" s="830"/>
      <c r="E308" s="830"/>
      <c r="F308" s="346"/>
      <c r="G308" s="198"/>
      <c r="H308" s="25"/>
      <c r="I308" s="25"/>
      <c r="J308" s="25"/>
      <c r="K308" s="25"/>
      <c r="L308" s="25"/>
      <c r="M308" s="530">
        <f t="shared" si="52"/>
        <v>0</v>
      </c>
    </row>
    <row r="309" spans="1:13" x14ac:dyDescent="0.2">
      <c r="A309" s="21"/>
      <c r="B309" s="819" t="s">
        <v>378</v>
      </c>
      <c r="C309" s="820"/>
      <c r="D309" s="820"/>
      <c r="E309" s="820"/>
      <c r="F309" s="820"/>
      <c r="G309" s="821"/>
      <c r="H309" s="245">
        <f t="shared" ref="H309:M309" si="53">SUM(H299:H308)</f>
        <v>0</v>
      </c>
      <c r="I309" s="245">
        <f t="shared" si="53"/>
        <v>0</v>
      </c>
      <c r="J309" s="245">
        <f t="shared" si="53"/>
        <v>0</v>
      </c>
      <c r="K309" s="245">
        <f t="shared" si="53"/>
        <v>0</v>
      </c>
      <c r="L309" s="245">
        <f t="shared" si="53"/>
        <v>0</v>
      </c>
      <c r="M309" s="657">
        <f t="shared" si="53"/>
        <v>0</v>
      </c>
    </row>
    <row r="310" spans="1:13" x14ac:dyDescent="0.2">
      <c r="A310" s="21"/>
      <c r="B310" s="825" t="s">
        <v>602</v>
      </c>
      <c r="C310" s="828" t="s">
        <v>357</v>
      </c>
      <c r="D310" s="828"/>
      <c r="E310" s="828"/>
      <c r="F310" s="347"/>
      <c r="G310" s="239"/>
      <c r="H310" s="222"/>
      <c r="I310" s="222"/>
      <c r="J310" s="222"/>
      <c r="K310" s="222"/>
      <c r="L310" s="222"/>
      <c r="M310" s="656">
        <f t="shared" ref="M310:M319" si="54">SUM(H310:L310)</f>
        <v>0</v>
      </c>
    </row>
    <row r="311" spans="1:13" x14ac:dyDescent="0.2">
      <c r="A311" s="21"/>
      <c r="B311" s="825"/>
      <c r="C311" s="828"/>
      <c r="D311" s="828"/>
      <c r="E311" s="828"/>
      <c r="F311" s="346"/>
      <c r="G311" s="198"/>
      <c r="H311" s="93"/>
      <c r="I311" s="93"/>
      <c r="J311" s="93"/>
      <c r="K311" s="93"/>
      <c r="L311" s="93"/>
      <c r="M311" s="530">
        <f t="shared" si="54"/>
        <v>0</v>
      </c>
    </row>
    <row r="312" spans="1:13" x14ac:dyDescent="0.2">
      <c r="A312" s="21"/>
      <c r="B312" s="825"/>
      <c r="C312" s="828"/>
      <c r="D312" s="828"/>
      <c r="E312" s="828"/>
      <c r="F312" s="346"/>
      <c r="G312" s="198"/>
      <c r="H312" s="93"/>
      <c r="I312" s="93"/>
      <c r="J312" s="93"/>
      <c r="K312" s="93"/>
      <c r="L312" s="93"/>
      <c r="M312" s="530">
        <f t="shared" si="54"/>
        <v>0</v>
      </c>
    </row>
    <row r="313" spans="1:13" x14ac:dyDescent="0.2">
      <c r="A313" s="21"/>
      <c r="B313" s="825"/>
      <c r="C313" s="828"/>
      <c r="D313" s="828"/>
      <c r="E313" s="828"/>
      <c r="F313" s="346"/>
      <c r="G313" s="198"/>
      <c r="H313" s="93"/>
      <c r="I313" s="93"/>
      <c r="J313" s="93"/>
      <c r="K313" s="93"/>
      <c r="L313" s="93"/>
      <c r="M313" s="530">
        <f t="shared" si="54"/>
        <v>0</v>
      </c>
    </row>
    <row r="314" spans="1:13" x14ac:dyDescent="0.2">
      <c r="A314" s="21"/>
      <c r="B314" s="825"/>
      <c r="C314" s="828"/>
      <c r="D314" s="828"/>
      <c r="E314" s="828"/>
      <c r="F314" s="346"/>
      <c r="G314" s="198"/>
      <c r="H314" s="93"/>
      <c r="I314" s="93"/>
      <c r="J314" s="93"/>
      <c r="K314" s="93"/>
      <c r="L314" s="93"/>
      <c r="M314" s="530">
        <f t="shared" si="54"/>
        <v>0</v>
      </c>
    </row>
    <row r="315" spans="1:13" x14ac:dyDescent="0.2">
      <c r="A315" s="21"/>
      <c r="B315" s="825"/>
      <c r="C315" s="828"/>
      <c r="D315" s="828"/>
      <c r="E315" s="828"/>
      <c r="F315" s="346"/>
      <c r="G315" s="198"/>
      <c r="H315" s="93"/>
      <c r="I315" s="93"/>
      <c r="J315" s="93"/>
      <c r="K315" s="93"/>
      <c r="L315" s="93"/>
      <c r="M315" s="530">
        <f t="shared" si="54"/>
        <v>0</v>
      </c>
    </row>
    <row r="316" spans="1:13" x14ac:dyDescent="0.2">
      <c r="A316" s="21"/>
      <c r="B316" s="825"/>
      <c r="C316" s="828"/>
      <c r="D316" s="828"/>
      <c r="E316" s="828"/>
      <c r="F316" s="346"/>
      <c r="G316" s="198"/>
      <c r="H316" s="93"/>
      <c r="I316" s="93"/>
      <c r="J316" s="93"/>
      <c r="K316" s="93"/>
      <c r="L316" s="93"/>
      <c r="M316" s="530">
        <f t="shared" si="54"/>
        <v>0</v>
      </c>
    </row>
    <row r="317" spans="1:13" x14ac:dyDescent="0.2">
      <c r="A317" s="21"/>
      <c r="B317" s="825"/>
      <c r="C317" s="828"/>
      <c r="D317" s="828"/>
      <c r="E317" s="828"/>
      <c r="F317" s="346"/>
      <c r="G317" s="198"/>
      <c r="H317" s="93"/>
      <c r="I317" s="93"/>
      <c r="J317" s="93"/>
      <c r="K317" s="93"/>
      <c r="L317" s="93"/>
      <c r="M317" s="530">
        <f t="shared" si="54"/>
        <v>0</v>
      </c>
    </row>
    <row r="318" spans="1:13" x14ac:dyDescent="0.2">
      <c r="A318" s="21"/>
      <c r="B318" s="825"/>
      <c r="C318" s="828"/>
      <c r="D318" s="828"/>
      <c r="E318" s="828"/>
      <c r="F318" s="346"/>
      <c r="G318" s="198"/>
      <c r="H318" s="93"/>
      <c r="I318" s="93"/>
      <c r="J318" s="93"/>
      <c r="K318" s="93"/>
      <c r="L318" s="93"/>
      <c r="M318" s="530">
        <f t="shared" si="54"/>
        <v>0</v>
      </c>
    </row>
    <row r="319" spans="1:13" x14ac:dyDescent="0.2">
      <c r="A319" s="21"/>
      <c r="B319" s="826"/>
      <c r="C319" s="830"/>
      <c r="D319" s="830"/>
      <c r="E319" s="830"/>
      <c r="F319" s="346"/>
      <c r="G319" s="198"/>
      <c r="H319" s="93"/>
      <c r="I319" s="93"/>
      <c r="J319" s="93"/>
      <c r="K319" s="93"/>
      <c r="L319" s="93"/>
      <c r="M319" s="530">
        <f t="shared" si="54"/>
        <v>0</v>
      </c>
    </row>
    <row r="320" spans="1:13" x14ac:dyDescent="0.2">
      <c r="A320" s="21"/>
      <c r="B320" s="819" t="s">
        <v>378</v>
      </c>
      <c r="C320" s="820"/>
      <c r="D320" s="820"/>
      <c r="E320" s="820"/>
      <c r="F320" s="820"/>
      <c r="G320" s="821"/>
      <c r="H320" s="245">
        <f t="shared" ref="H320:M320" si="55">SUM(H310:H319)</f>
        <v>0</v>
      </c>
      <c r="I320" s="245">
        <f t="shared" si="55"/>
        <v>0</v>
      </c>
      <c r="J320" s="245">
        <f t="shared" si="55"/>
        <v>0</v>
      </c>
      <c r="K320" s="245">
        <f t="shared" si="55"/>
        <v>0</v>
      </c>
      <c r="L320" s="245">
        <f t="shared" si="55"/>
        <v>0</v>
      </c>
      <c r="M320" s="657">
        <f t="shared" si="55"/>
        <v>0</v>
      </c>
    </row>
    <row r="321" spans="1:13" x14ac:dyDescent="0.2">
      <c r="A321" s="21"/>
      <c r="B321" s="825" t="s">
        <v>605</v>
      </c>
      <c r="C321" s="828" t="s">
        <v>358</v>
      </c>
      <c r="D321" s="828"/>
      <c r="E321" s="828"/>
      <c r="F321" s="347"/>
      <c r="G321" s="239"/>
      <c r="H321" s="240"/>
      <c r="I321" s="240"/>
      <c r="J321" s="240"/>
      <c r="K321" s="240"/>
      <c r="L321" s="240"/>
      <c r="M321" s="656">
        <f t="shared" ref="M321:M330" si="56">SUM(H321:L321)</f>
        <v>0</v>
      </c>
    </row>
    <row r="322" spans="1:13" x14ac:dyDescent="0.2">
      <c r="A322" s="21"/>
      <c r="B322" s="825"/>
      <c r="C322" s="828"/>
      <c r="D322" s="828"/>
      <c r="E322" s="828"/>
      <c r="F322" s="346"/>
      <c r="G322" s="198"/>
      <c r="H322" s="25"/>
      <c r="I322" s="25"/>
      <c r="J322" s="25"/>
      <c r="K322" s="25"/>
      <c r="L322" s="25"/>
      <c r="M322" s="530">
        <f t="shared" si="56"/>
        <v>0</v>
      </c>
    </row>
    <row r="323" spans="1:13" x14ac:dyDescent="0.2">
      <c r="A323" s="21"/>
      <c r="B323" s="825"/>
      <c r="C323" s="828"/>
      <c r="D323" s="828"/>
      <c r="E323" s="828"/>
      <c r="F323" s="346"/>
      <c r="G323" s="198"/>
      <c r="H323" s="25"/>
      <c r="I323" s="25"/>
      <c r="J323" s="25"/>
      <c r="K323" s="25"/>
      <c r="L323" s="25"/>
      <c r="M323" s="530">
        <f t="shared" si="56"/>
        <v>0</v>
      </c>
    </row>
    <row r="324" spans="1:13" x14ac:dyDescent="0.2">
      <c r="A324" s="21"/>
      <c r="B324" s="825"/>
      <c r="C324" s="828"/>
      <c r="D324" s="828"/>
      <c r="E324" s="828"/>
      <c r="F324" s="346"/>
      <c r="G324" s="198"/>
      <c r="H324" s="25"/>
      <c r="I324" s="25"/>
      <c r="J324" s="25"/>
      <c r="K324" s="25"/>
      <c r="L324" s="25"/>
      <c r="M324" s="530">
        <f t="shared" si="56"/>
        <v>0</v>
      </c>
    </row>
    <row r="325" spans="1:13" x14ac:dyDescent="0.2">
      <c r="A325" s="21"/>
      <c r="B325" s="825"/>
      <c r="C325" s="828"/>
      <c r="D325" s="828"/>
      <c r="E325" s="828"/>
      <c r="F325" s="346"/>
      <c r="G325" s="198"/>
      <c r="H325" s="25"/>
      <c r="I325" s="25"/>
      <c r="J325" s="25"/>
      <c r="K325" s="25"/>
      <c r="L325" s="25"/>
      <c r="M325" s="530">
        <f t="shared" si="56"/>
        <v>0</v>
      </c>
    </row>
    <row r="326" spans="1:13" x14ac:dyDescent="0.2">
      <c r="A326" s="21"/>
      <c r="B326" s="825"/>
      <c r="C326" s="828"/>
      <c r="D326" s="828"/>
      <c r="E326" s="828"/>
      <c r="F326" s="346"/>
      <c r="G326" s="198"/>
      <c r="H326" s="25"/>
      <c r="I326" s="25"/>
      <c r="J326" s="25"/>
      <c r="K326" s="25"/>
      <c r="L326" s="25"/>
      <c r="M326" s="530">
        <f t="shared" si="56"/>
        <v>0</v>
      </c>
    </row>
    <row r="327" spans="1:13" x14ac:dyDescent="0.2">
      <c r="A327" s="21"/>
      <c r="B327" s="825"/>
      <c r="C327" s="828"/>
      <c r="D327" s="828"/>
      <c r="E327" s="828"/>
      <c r="F327" s="346"/>
      <c r="G327" s="198"/>
      <c r="H327" s="25"/>
      <c r="I327" s="25"/>
      <c r="J327" s="25"/>
      <c r="K327" s="25"/>
      <c r="L327" s="25"/>
      <c r="M327" s="530">
        <f t="shared" si="56"/>
        <v>0</v>
      </c>
    </row>
    <row r="328" spans="1:13" x14ac:dyDescent="0.2">
      <c r="A328" s="21"/>
      <c r="B328" s="825"/>
      <c r="C328" s="828"/>
      <c r="D328" s="828"/>
      <c r="E328" s="828"/>
      <c r="F328" s="346"/>
      <c r="G328" s="198"/>
      <c r="H328" s="25"/>
      <c r="I328" s="25"/>
      <c r="J328" s="25"/>
      <c r="K328" s="25"/>
      <c r="L328" s="25"/>
      <c r="M328" s="530">
        <f t="shared" si="56"/>
        <v>0</v>
      </c>
    </row>
    <row r="329" spans="1:13" x14ac:dyDescent="0.2">
      <c r="A329" s="21"/>
      <c r="B329" s="825"/>
      <c r="C329" s="828"/>
      <c r="D329" s="828"/>
      <c r="E329" s="828"/>
      <c r="F329" s="346"/>
      <c r="G329" s="198"/>
      <c r="H329" s="25"/>
      <c r="I329" s="25"/>
      <c r="J329" s="25"/>
      <c r="K329" s="25"/>
      <c r="L329" s="25"/>
      <c r="M329" s="530">
        <f t="shared" si="56"/>
        <v>0</v>
      </c>
    </row>
    <row r="330" spans="1:13" x14ac:dyDescent="0.2">
      <c r="A330" s="21"/>
      <c r="B330" s="826"/>
      <c r="C330" s="830"/>
      <c r="D330" s="830"/>
      <c r="E330" s="830"/>
      <c r="F330" s="346"/>
      <c r="G330" s="198"/>
      <c r="H330" s="25"/>
      <c r="I330" s="25"/>
      <c r="J330" s="25"/>
      <c r="K330" s="25"/>
      <c r="L330" s="25"/>
      <c r="M330" s="530">
        <f t="shared" si="56"/>
        <v>0</v>
      </c>
    </row>
    <row r="331" spans="1:13" x14ac:dyDescent="0.2">
      <c r="A331" s="21"/>
      <c r="B331" s="819" t="s">
        <v>378</v>
      </c>
      <c r="C331" s="820"/>
      <c r="D331" s="820"/>
      <c r="E331" s="820"/>
      <c r="F331" s="820"/>
      <c r="G331" s="821"/>
      <c r="H331" s="245">
        <f t="shared" ref="H331:M331" si="57">SUM(H321:H330)</f>
        <v>0</v>
      </c>
      <c r="I331" s="245">
        <f t="shared" si="57"/>
        <v>0</v>
      </c>
      <c r="J331" s="245">
        <f t="shared" si="57"/>
        <v>0</v>
      </c>
      <c r="K331" s="245">
        <f t="shared" si="57"/>
        <v>0</v>
      </c>
      <c r="L331" s="245">
        <f t="shared" si="57"/>
        <v>0</v>
      </c>
      <c r="M331" s="657">
        <f t="shared" si="57"/>
        <v>0</v>
      </c>
    </row>
    <row r="332" spans="1:13" x14ac:dyDescent="0.2">
      <c r="A332" s="21"/>
      <c r="B332" s="825" t="s">
        <v>631</v>
      </c>
      <c r="C332" s="827" t="s">
        <v>375</v>
      </c>
      <c r="D332" s="828"/>
      <c r="E332" s="828"/>
      <c r="F332" s="347"/>
      <c r="G332" s="239"/>
      <c r="H332" s="240"/>
      <c r="I332" s="240"/>
      <c r="J332" s="240"/>
      <c r="K332" s="240"/>
      <c r="L332" s="240"/>
      <c r="M332" s="656">
        <f t="shared" ref="M332:M341" si="58">SUM(H332:L332)</f>
        <v>0</v>
      </c>
    </row>
    <row r="333" spans="1:13" x14ac:dyDescent="0.2">
      <c r="A333" s="21"/>
      <c r="B333" s="825"/>
      <c r="C333" s="827"/>
      <c r="D333" s="828"/>
      <c r="E333" s="828"/>
      <c r="F333" s="346"/>
      <c r="G333" s="198"/>
      <c r="H333" s="25"/>
      <c r="I333" s="25"/>
      <c r="J333" s="25"/>
      <c r="K333" s="25"/>
      <c r="L333" s="25"/>
      <c r="M333" s="530">
        <f t="shared" si="58"/>
        <v>0</v>
      </c>
    </row>
    <row r="334" spans="1:13" x14ac:dyDescent="0.2">
      <c r="A334" s="21"/>
      <c r="B334" s="825"/>
      <c r="C334" s="827"/>
      <c r="D334" s="828"/>
      <c r="E334" s="828"/>
      <c r="F334" s="346"/>
      <c r="G334" s="198"/>
      <c r="H334" s="25"/>
      <c r="I334" s="25"/>
      <c r="J334" s="25"/>
      <c r="K334" s="25"/>
      <c r="L334" s="25"/>
      <c r="M334" s="530">
        <f t="shared" si="58"/>
        <v>0</v>
      </c>
    </row>
    <row r="335" spans="1:13" x14ac:dyDescent="0.2">
      <c r="A335" s="21"/>
      <c r="B335" s="825"/>
      <c r="C335" s="827"/>
      <c r="D335" s="828"/>
      <c r="E335" s="828"/>
      <c r="F335" s="346"/>
      <c r="G335" s="198"/>
      <c r="H335" s="25"/>
      <c r="I335" s="25"/>
      <c r="J335" s="25"/>
      <c r="K335" s="25"/>
      <c r="L335" s="25"/>
      <c r="M335" s="530">
        <f t="shared" si="58"/>
        <v>0</v>
      </c>
    </row>
    <row r="336" spans="1:13" x14ac:dyDescent="0.2">
      <c r="A336" s="21"/>
      <c r="B336" s="825"/>
      <c r="C336" s="827"/>
      <c r="D336" s="828"/>
      <c r="E336" s="828"/>
      <c r="F336" s="346"/>
      <c r="G336" s="198"/>
      <c r="H336" s="25"/>
      <c r="I336" s="25"/>
      <c r="J336" s="25"/>
      <c r="K336" s="25"/>
      <c r="L336" s="25"/>
      <c r="M336" s="530">
        <f t="shared" si="58"/>
        <v>0</v>
      </c>
    </row>
    <row r="337" spans="1:13" x14ac:dyDescent="0.2">
      <c r="A337" s="21"/>
      <c r="B337" s="825"/>
      <c r="C337" s="827"/>
      <c r="D337" s="828"/>
      <c r="E337" s="828"/>
      <c r="F337" s="346"/>
      <c r="G337" s="198"/>
      <c r="H337" s="25"/>
      <c r="I337" s="25"/>
      <c r="J337" s="25"/>
      <c r="K337" s="25"/>
      <c r="L337" s="25"/>
      <c r="M337" s="530">
        <f t="shared" si="58"/>
        <v>0</v>
      </c>
    </row>
    <row r="338" spans="1:13" x14ac:dyDescent="0.2">
      <c r="A338" s="21"/>
      <c r="B338" s="825"/>
      <c r="C338" s="827"/>
      <c r="D338" s="828"/>
      <c r="E338" s="828"/>
      <c r="F338" s="346"/>
      <c r="G338" s="198"/>
      <c r="H338" s="25"/>
      <c r="I338" s="25"/>
      <c r="J338" s="25"/>
      <c r="K338" s="25"/>
      <c r="L338" s="25"/>
      <c r="M338" s="530">
        <f t="shared" si="58"/>
        <v>0</v>
      </c>
    </row>
    <row r="339" spans="1:13" x14ac:dyDescent="0.2">
      <c r="A339" s="21"/>
      <c r="B339" s="825"/>
      <c r="C339" s="827"/>
      <c r="D339" s="828"/>
      <c r="E339" s="828"/>
      <c r="F339" s="346"/>
      <c r="G339" s="198"/>
      <c r="H339" s="25"/>
      <c r="I339" s="25"/>
      <c r="J339" s="25"/>
      <c r="K339" s="25"/>
      <c r="L339" s="25"/>
      <c r="M339" s="530">
        <f t="shared" si="58"/>
        <v>0</v>
      </c>
    </row>
    <row r="340" spans="1:13" x14ac:dyDescent="0.2">
      <c r="A340" s="21"/>
      <c r="B340" s="825"/>
      <c r="C340" s="827"/>
      <c r="D340" s="828"/>
      <c r="E340" s="828"/>
      <c r="F340" s="346"/>
      <c r="G340" s="198"/>
      <c r="H340" s="25"/>
      <c r="I340" s="25"/>
      <c r="J340" s="25"/>
      <c r="K340" s="25"/>
      <c r="L340" s="25"/>
      <c r="M340" s="530">
        <f t="shared" si="58"/>
        <v>0</v>
      </c>
    </row>
    <row r="341" spans="1:13" x14ac:dyDescent="0.2">
      <c r="A341" s="21"/>
      <c r="B341" s="826"/>
      <c r="C341" s="829"/>
      <c r="D341" s="830"/>
      <c r="E341" s="830"/>
      <c r="F341" s="346"/>
      <c r="G341" s="198"/>
      <c r="H341" s="25"/>
      <c r="I341" s="25"/>
      <c r="J341" s="25"/>
      <c r="K341" s="25"/>
      <c r="L341" s="25"/>
      <c r="M341" s="530">
        <f t="shared" si="58"/>
        <v>0</v>
      </c>
    </row>
    <row r="342" spans="1:13" ht="13.5" thickBot="1" x14ac:dyDescent="0.25">
      <c r="A342" s="21"/>
      <c r="B342" s="822" t="s">
        <v>378</v>
      </c>
      <c r="C342" s="823"/>
      <c r="D342" s="823"/>
      <c r="E342" s="823"/>
      <c r="F342" s="823"/>
      <c r="G342" s="824"/>
      <c r="H342" s="244">
        <f t="shared" ref="H342:M342" si="59">SUM(H332:H341)</f>
        <v>0</v>
      </c>
      <c r="I342" s="244">
        <f t="shared" si="59"/>
        <v>0</v>
      </c>
      <c r="J342" s="244">
        <f t="shared" si="59"/>
        <v>0</v>
      </c>
      <c r="K342" s="244">
        <f t="shared" si="59"/>
        <v>0</v>
      </c>
      <c r="L342" s="244">
        <f t="shared" si="59"/>
        <v>0</v>
      </c>
      <c r="M342" s="659">
        <f t="shared" si="59"/>
        <v>0</v>
      </c>
    </row>
    <row r="343" spans="1:13" ht="13.5" thickTop="1" x14ac:dyDescent="0.2">
      <c r="A343" s="21"/>
      <c r="B343" s="825" t="s">
        <v>595</v>
      </c>
      <c r="C343" s="857" t="s">
        <v>390</v>
      </c>
      <c r="D343" s="858"/>
      <c r="E343" s="858"/>
      <c r="F343" s="349"/>
      <c r="G343" s="239"/>
      <c r="H343" s="222"/>
      <c r="I343" s="222"/>
      <c r="J343" s="222"/>
      <c r="K343" s="222"/>
      <c r="L343" s="222"/>
      <c r="M343" s="656">
        <f t="shared" ref="M343:M382" si="60">SUM(H343:L343)</f>
        <v>0</v>
      </c>
    </row>
    <row r="344" spans="1:13" x14ac:dyDescent="0.2">
      <c r="A344" s="21"/>
      <c r="B344" s="825"/>
      <c r="C344" s="827"/>
      <c r="D344" s="828"/>
      <c r="E344" s="828"/>
      <c r="F344" s="346"/>
      <c r="G344" s="198"/>
      <c r="H344" s="93"/>
      <c r="I344" s="93"/>
      <c r="J344" s="93"/>
      <c r="K344" s="93"/>
      <c r="L344" s="93"/>
      <c r="M344" s="656">
        <f t="shared" si="60"/>
        <v>0</v>
      </c>
    </row>
    <row r="345" spans="1:13" x14ac:dyDescent="0.2">
      <c r="A345" s="21"/>
      <c r="B345" s="825"/>
      <c r="C345" s="827"/>
      <c r="D345" s="828"/>
      <c r="E345" s="828"/>
      <c r="F345" s="346"/>
      <c r="G345" s="198"/>
      <c r="H345" s="93"/>
      <c r="I345" s="93"/>
      <c r="J345" s="93"/>
      <c r="K345" s="93"/>
      <c r="L345" s="93"/>
      <c r="M345" s="656">
        <f t="shared" si="60"/>
        <v>0</v>
      </c>
    </row>
    <row r="346" spans="1:13" x14ac:dyDescent="0.2">
      <c r="A346" s="21"/>
      <c r="B346" s="825"/>
      <c r="C346" s="827"/>
      <c r="D346" s="828"/>
      <c r="E346" s="828"/>
      <c r="F346" s="346"/>
      <c r="G346" s="198"/>
      <c r="H346" s="93"/>
      <c r="I346" s="93"/>
      <c r="J346" s="93"/>
      <c r="K346" s="93"/>
      <c r="L346" s="93"/>
      <c r="M346" s="656">
        <f t="shared" si="60"/>
        <v>0</v>
      </c>
    </row>
    <row r="347" spans="1:13" x14ac:dyDescent="0.2">
      <c r="A347" s="21"/>
      <c r="B347" s="825"/>
      <c r="C347" s="829"/>
      <c r="D347" s="830"/>
      <c r="E347" s="830"/>
      <c r="F347" s="346"/>
      <c r="G347" s="198"/>
      <c r="H347" s="93"/>
      <c r="I347" s="93"/>
      <c r="J347" s="93"/>
      <c r="K347" s="93"/>
      <c r="L347" s="93"/>
      <c r="M347" s="656">
        <f t="shared" si="60"/>
        <v>0</v>
      </c>
    </row>
    <row r="348" spans="1:13" x14ac:dyDescent="0.2">
      <c r="A348" s="21"/>
      <c r="B348" s="825"/>
      <c r="C348" s="831" t="s">
        <v>389</v>
      </c>
      <c r="D348" s="832"/>
      <c r="E348" s="832"/>
      <c r="F348" s="346"/>
      <c r="G348" s="198"/>
      <c r="H348" s="93"/>
      <c r="I348" s="93"/>
      <c r="J348" s="93"/>
      <c r="K348" s="93"/>
      <c r="L348" s="93"/>
      <c r="M348" s="656">
        <f t="shared" si="60"/>
        <v>0</v>
      </c>
    </row>
    <row r="349" spans="1:13" x14ac:dyDescent="0.2">
      <c r="A349" s="21"/>
      <c r="B349" s="825"/>
      <c r="C349" s="827"/>
      <c r="D349" s="828"/>
      <c r="E349" s="828"/>
      <c r="F349" s="346"/>
      <c r="G349" s="198"/>
      <c r="H349" s="93"/>
      <c r="I349" s="93"/>
      <c r="J349" s="93"/>
      <c r="K349" s="93"/>
      <c r="L349" s="93"/>
      <c r="M349" s="656">
        <f t="shared" si="60"/>
        <v>0</v>
      </c>
    </row>
    <row r="350" spans="1:13" x14ac:dyDescent="0.2">
      <c r="A350" s="21"/>
      <c r="B350" s="825"/>
      <c r="C350" s="827"/>
      <c r="D350" s="828"/>
      <c r="E350" s="828"/>
      <c r="F350" s="346"/>
      <c r="G350" s="198"/>
      <c r="H350" s="93"/>
      <c r="I350" s="93"/>
      <c r="J350" s="93"/>
      <c r="K350" s="93"/>
      <c r="L350" s="93"/>
      <c r="M350" s="656">
        <f t="shared" si="60"/>
        <v>0</v>
      </c>
    </row>
    <row r="351" spans="1:13" x14ac:dyDescent="0.2">
      <c r="A351" s="21"/>
      <c r="B351" s="825"/>
      <c r="C351" s="827"/>
      <c r="D351" s="828"/>
      <c r="E351" s="828"/>
      <c r="F351" s="346"/>
      <c r="G351" s="198"/>
      <c r="H351" s="93"/>
      <c r="I351" s="93"/>
      <c r="J351" s="93"/>
      <c r="K351" s="93"/>
      <c r="L351" s="93"/>
      <c r="M351" s="656">
        <f t="shared" si="60"/>
        <v>0</v>
      </c>
    </row>
    <row r="352" spans="1:13" x14ac:dyDescent="0.2">
      <c r="A352" s="21"/>
      <c r="B352" s="825"/>
      <c r="C352" s="829"/>
      <c r="D352" s="830"/>
      <c r="E352" s="830"/>
      <c r="F352" s="346"/>
      <c r="G352" s="198"/>
      <c r="H352" s="93"/>
      <c r="I352" s="93"/>
      <c r="J352" s="93"/>
      <c r="K352" s="93"/>
      <c r="L352" s="93"/>
      <c r="M352" s="656">
        <f t="shared" si="60"/>
        <v>0</v>
      </c>
    </row>
    <row r="353" spans="1:13" x14ac:dyDescent="0.2">
      <c r="A353" s="21"/>
      <c r="B353" s="825"/>
      <c r="C353" s="831" t="s">
        <v>391</v>
      </c>
      <c r="D353" s="832"/>
      <c r="E353" s="832"/>
      <c r="F353" s="346"/>
      <c r="G353" s="198"/>
      <c r="H353" s="93"/>
      <c r="I353" s="93"/>
      <c r="J353" s="93"/>
      <c r="K353" s="93"/>
      <c r="L353" s="93"/>
      <c r="M353" s="656">
        <f t="shared" si="60"/>
        <v>0</v>
      </c>
    </row>
    <row r="354" spans="1:13" x14ac:dyDescent="0.2">
      <c r="A354" s="21"/>
      <c r="B354" s="825"/>
      <c r="C354" s="827"/>
      <c r="D354" s="828"/>
      <c r="E354" s="828"/>
      <c r="F354" s="346"/>
      <c r="G354" s="198"/>
      <c r="H354" s="93"/>
      <c r="I354" s="93"/>
      <c r="J354" s="93"/>
      <c r="K354" s="93"/>
      <c r="L354" s="93"/>
      <c r="M354" s="656">
        <f t="shared" si="60"/>
        <v>0</v>
      </c>
    </row>
    <row r="355" spans="1:13" x14ac:dyDescent="0.2">
      <c r="A355" s="21"/>
      <c r="B355" s="825"/>
      <c r="C355" s="827"/>
      <c r="D355" s="828"/>
      <c r="E355" s="828"/>
      <c r="F355" s="346"/>
      <c r="G355" s="198"/>
      <c r="H355" s="93"/>
      <c r="I355" s="93"/>
      <c r="J355" s="93"/>
      <c r="K355" s="93"/>
      <c r="L355" s="93"/>
      <c r="M355" s="656">
        <f t="shared" si="60"/>
        <v>0</v>
      </c>
    </row>
    <row r="356" spans="1:13" x14ac:dyDescent="0.2">
      <c r="A356" s="21"/>
      <c r="B356" s="825"/>
      <c r="C356" s="827"/>
      <c r="D356" s="828"/>
      <c r="E356" s="828"/>
      <c r="F356" s="346"/>
      <c r="G356" s="198"/>
      <c r="H356" s="93"/>
      <c r="I356" s="93"/>
      <c r="J356" s="93"/>
      <c r="K356" s="93"/>
      <c r="L356" s="93"/>
      <c r="M356" s="656">
        <f t="shared" si="60"/>
        <v>0</v>
      </c>
    </row>
    <row r="357" spans="1:13" x14ac:dyDescent="0.2">
      <c r="A357" s="21"/>
      <c r="B357" s="825"/>
      <c r="C357" s="829"/>
      <c r="D357" s="830"/>
      <c r="E357" s="830"/>
      <c r="F357" s="346"/>
      <c r="G357" s="198"/>
      <c r="H357" s="93"/>
      <c r="I357" s="93"/>
      <c r="J357" s="93"/>
      <c r="K357" s="93"/>
      <c r="L357" s="93"/>
      <c r="M357" s="656">
        <f t="shared" si="60"/>
        <v>0</v>
      </c>
    </row>
    <row r="358" spans="1:13" x14ac:dyDescent="0.2">
      <c r="A358" s="21"/>
      <c r="B358" s="825"/>
      <c r="C358" s="831" t="s">
        <v>392</v>
      </c>
      <c r="D358" s="832"/>
      <c r="E358" s="832"/>
      <c r="F358" s="346"/>
      <c r="G358" s="198"/>
      <c r="H358" s="93"/>
      <c r="I358" s="93"/>
      <c r="J358" s="93"/>
      <c r="K358" s="93"/>
      <c r="L358" s="93"/>
      <c r="M358" s="656">
        <f t="shared" si="60"/>
        <v>0</v>
      </c>
    </row>
    <row r="359" spans="1:13" x14ac:dyDescent="0.2">
      <c r="A359" s="21"/>
      <c r="B359" s="825"/>
      <c r="C359" s="827"/>
      <c r="D359" s="828"/>
      <c r="E359" s="828"/>
      <c r="F359" s="346"/>
      <c r="G359" s="198"/>
      <c r="H359" s="93"/>
      <c r="I359" s="93"/>
      <c r="J359" s="93"/>
      <c r="K359" s="93"/>
      <c r="L359" s="93"/>
      <c r="M359" s="656">
        <f t="shared" si="60"/>
        <v>0</v>
      </c>
    </row>
    <row r="360" spans="1:13" x14ac:dyDescent="0.2">
      <c r="A360" s="21"/>
      <c r="B360" s="825"/>
      <c r="C360" s="827"/>
      <c r="D360" s="828"/>
      <c r="E360" s="828"/>
      <c r="F360" s="346"/>
      <c r="G360" s="198"/>
      <c r="H360" s="93"/>
      <c r="I360" s="93"/>
      <c r="J360" s="93"/>
      <c r="K360" s="93"/>
      <c r="L360" s="93"/>
      <c r="M360" s="656">
        <f t="shared" si="60"/>
        <v>0</v>
      </c>
    </row>
    <row r="361" spans="1:13" x14ac:dyDescent="0.2">
      <c r="A361" s="21"/>
      <c r="B361" s="825"/>
      <c r="C361" s="827"/>
      <c r="D361" s="828"/>
      <c r="E361" s="828"/>
      <c r="F361" s="346"/>
      <c r="G361" s="198"/>
      <c r="H361" s="93"/>
      <c r="I361" s="93"/>
      <c r="J361" s="93"/>
      <c r="K361" s="93"/>
      <c r="L361" s="93"/>
      <c r="M361" s="656">
        <f t="shared" si="60"/>
        <v>0</v>
      </c>
    </row>
    <row r="362" spans="1:13" x14ac:dyDescent="0.2">
      <c r="A362" s="21"/>
      <c r="B362" s="825"/>
      <c r="C362" s="829"/>
      <c r="D362" s="830"/>
      <c r="E362" s="830"/>
      <c r="F362" s="346"/>
      <c r="G362" s="198"/>
      <c r="H362" s="93"/>
      <c r="I362" s="93"/>
      <c r="J362" s="93"/>
      <c r="K362" s="93"/>
      <c r="L362" s="93"/>
      <c r="M362" s="656">
        <f t="shared" si="60"/>
        <v>0</v>
      </c>
    </row>
    <row r="363" spans="1:13" x14ac:dyDescent="0.2">
      <c r="A363" s="21"/>
      <c r="B363" s="825"/>
      <c r="C363" s="827" t="s">
        <v>393</v>
      </c>
      <c r="D363" s="828"/>
      <c r="E363" s="828"/>
      <c r="F363" s="346"/>
      <c r="G363" s="198"/>
      <c r="H363" s="93"/>
      <c r="I363" s="93"/>
      <c r="J363" s="93"/>
      <c r="K363" s="93"/>
      <c r="L363" s="93"/>
      <c r="M363" s="656">
        <f t="shared" si="60"/>
        <v>0</v>
      </c>
    </row>
    <row r="364" spans="1:13" x14ac:dyDescent="0.2">
      <c r="A364" s="21"/>
      <c r="B364" s="825"/>
      <c r="C364" s="827"/>
      <c r="D364" s="828"/>
      <c r="E364" s="828"/>
      <c r="F364" s="346"/>
      <c r="G364" s="198"/>
      <c r="H364" s="93"/>
      <c r="I364" s="93"/>
      <c r="J364" s="93"/>
      <c r="K364" s="93"/>
      <c r="L364" s="93"/>
      <c r="M364" s="656">
        <f t="shared" si="60"/>
        <v>0</v>
      </c>
    </row>
    <row r="365" spans="1:13" x14ac:dyDescent="0.2">
      <c r="A365" s="21"/>
      <c r="B365" s="825"/>
      <c r="C365" s="827"/>
      <c r="D365" s="828"/>
      <c r="E365" s="828"/>
      <c r="F365" s="346"/>
      <c r="G365" s="198"/>
      <c r="H365" s="93"/>
      <c r="I365" s="93"/>
      <c r="J365" s="93"/>
      <c r="K365" s="93"/>
      <c r="L365" s="93"/>
      <c r="M365" s="656">
        <f t="shared" si="60"/>
        <v>0</v>
      </c>
    </row>
    <row r="366" spans="1:13" x14ac:dyDescent="0.2">
      <c r="A366" s="21"/>
      <c r="B366" s="825"/>
      <c r="C366" s="827"/>
      <c r="D366" s="828"/>
      <c r="E366" s="828"/>
      <c r="F366" s="346"/>
      <c r="G366" s="198"/>
      <c r="H366" s="93"/>
      <c r="I366" s="93"/>
      <c r="J366" s="93"/>
      <c r="K366" s="93"/>
      <c r="L366" s="93"/>
      <c r="M366" s="656">
        <f t="shared" si="60"/>
        <v>0</v>
      </c>
    </row>
    <row r="367" spans="1:13" x14ac:dyDescent="0.2">
      <c r="A367" s="21"/>
      <c r="B367" s="825"/>
      <c r="C367" s="827"/>
      <c r="D367" s="828"/>
      <c r="E367" s="828"/>
      <c r="F367" s="346"/>
      <c r="G367" s="198"/>
      <c r="H367" s="93"/>
      <c r="I367" s="93"/>
      <c r="J367" s="93"/>
      <c r="K367" s="93"/>
      <c r="L367" s="93"/>
      <c r="M367" s="656">
        <f t="shared" si="60"/>
        <v>0</v>
      </c>
    </row>
    <row r="368" spans="1:13" x14ac:dyDescent="0.2">
      <c r="A368" s="21"/>
      <c r="B368" s="825"/>
      <c r="C368" s="831" t="s">
        <v>394</v>
      </c>
      <c r="D368" s="832"/>
      <c r="E368" s="832"/>
      <c r="F368" s="346"/>
      <c r="G368" s="198"/>
      <c r="H368" s="93"/>
      <c r="I368" s="93"/>
      <c r="J368" s="93"/>
      <c r="K368" s="93"/>
      <c r="L368" s="93"/>
      <c r="M368" s="530">
        <f t="shared" si="60"/>
        <v>0</v>
      </c>
    </row>
    <row r="369" spans="1:13" x14ac:dyDescent="0.2">
      <c r="A369" s="21"/>
      <c r="B369" s="825"/>
      <c r="C369" s="827"/>
      <c r="D369" s="828"/>
      <c r="E369" s="828"/>
      <c r="F369" s="346"/>
      <c r="G369" s="198"/>
      <c r="H369" s="93"/>
      <c r="I369" s="93"/>
      <c r="J369" s="93"/>
      <c r="K369" s="93"/>
      <c r="L369" s="93"/>
      <c r="M369" s="530">
        <f t="shared" si="60"/>
        <v>0</v>
      </c>
    </row>
    <row r="370" spans="1:13" x14ac:dyDescent="0.2">
      <c r="A370" s="21"/>
      <c r="B370" s="825"/>
      <c r="C370" s="827"/>
      <c r="D370" s="828"/>
      <c r="E370" s="828"/>
      <c r="F370" s="346"/>
      <c r="G370" s="198"/>
      <c r="H370" s="93"/>
      <c r="I370" s="93"/>
      <c r="J370" s="93"/>
      <c r="K370" s="93"/>
      <c r="L370" s="93"/>
      <c r="M370" s="530">
        <f t="shared" si="60"/>
        <v>0</v>
      </c>
    </row>
    <row r="371" spans="1:13" x14ac:dyDescent="0.2">
      <c r="A371" s="21"/>
      <c r="B371" s="825"/>
      <c r="C371" s="827"/>
      <c r="D371" s="828"/>
      <c r="E371" s="828"/>
      <c r="F371" s="346"/>
      <c r="G371" s="198"/>
      <c r="H371" s="93"/>
      <c r="I371" s="93"/>
      <c r="J371" s="93"/>
      <c r="K371" s="93"/>
      <c r="L371" s="93"/>
      <c r="M371" s="530">
        <f t="shared" si="60"/>
        <v>0</v>
      </c>
    </row>
    <row r="372" spans="1:13" x14ac:dyDescent="0.2">
      <c r="A372" s="21"/>
      <c r="B372" s="825"/>
      <c r="C372" s="829"/>
      <c r="D372" s="830"/>
      <c r="E372" s="830"/>
      <c r="F372" s="346"/>
      <c r="G372" s="198"/>
      <c r="H372" s="93"/>
      <c r="I372" s="93"/>
      <c r="J372" s="93"/>
      <c r="K372" s="93"/>
      <c r="L372" s="93"/>
      <c r="M372" s="530">
        <f t="shared" si="60"/>
        <v>0</v>
      </c>
    </row>
    <row r="373" spans="1:13" x14ac:dyDescent="0.2">
      <c r="A373" s="21"/>
      <c r="B373" s="825"/>
      <c r="C373" s="831" t="s">
        <v>395</v>
      </c>
      <c r="D373" s="832"/>
      <c r="E373" s="832"/>
      <c r="F373" s="346"/>
      <c r="G373" s="198"/>
      <c r="H373" s="93"/>
      <c r="I373" s="93"/>
      <c r="J373" s="93"/>
      <c r="K373" s="93"/>
      <c r="L373" s="93"/>
      <c r="M373" s="530">
        <f t="shared" si="60"/>
        <v>0</v>
      </c>
    </row>
    <row r="374" spans="1:13" x14ac:dyDescent="0.2">
      <c r="A374" s="21"/>
      <c r="B374" s="825"/>
      <c r="C374" s="827"/>
      <c r="D374" s="828"/>
      <c r="E374" s="828"/>
      <c r="F374" s="346"/>
      <c r="G374" s="198"/>
      <c r="H374" s="93"/>
      <c r="I374" s="93"/>
      <c r="J374" s="93"/>
      <c r="K374" s="93"/>
      <c r="L374" s="93"/>
      <c r="M374" s="530">
        <f t="shared" si="60"/>
        <v>0</v>
      </c>
    </row>
    <row r="375" spans="1:13" x14ac:dyDescent="0.2">
      <c r="A375" s="21"/>
      <c r="B375" s="825"/>
      <c r="C375" s="827"/>
      <c r="D375" s="828"/>
      <c r="E375" s="828"/>
      <c r="F375" s="346"/>
      <c r="G375" s="198"/>
      <c r="H375" s="93"/>
      <c r="I375" s="93"/>
      <c r="J375" s="93"/>
      <c r="K375" s="93"/>
      <c r="L375" s="93"/>
      <c r="M375" s="530">
        <f t="shared" si="60"/>
        <v>0</v>
      </c>
    </row>
    <row r="376" spans="1:13" x14ac:dyDescent="0.2">
      <c r="A376" s="21"/>
      <c r="B376" s="825"/>
      <c r="C376" s="827"/>
      <c r="D376" s="828"/>
      <c r="E376" s="828"/>
      <c r="F376" s="346"/>
      <c r="G376" s="198"/>
      <c r="H376" s="93"/>
      <c r="I376" s="93"/>
      <c r="J376" s="93"/>
      <c r="K376" s="93"/>
      <c r="L376" s="93"/>
      <c r="M376" s="530">
        <f t="shared" si="60"/>
        <v>0</v>
      </c>
    </row>
    <row r="377" spans="1:13" x14ac:dyDescent="0.2">
      <c r="A377" s="21"/>
      <c r="B377" s="825"/>
      <c r="C377" s="829"/>
      <c r="D377" s="830"/>
      <c r="E377" s="830"/>
      <c r="F377" s="346"/>
      <c r="G377" s="198"/>
      <c r="H377" s="93"/>
      <c r="I377" s="93"/>
      <c r="J377" s="93"/>
      <c r="K377" s="93"/>
      <c r="L377" s="93"/>
      <c r="M377" s="530">
        <f t="shared" si="60"/>
        <v>0</v>
      </c>
    </row>
    <row r="378" spans="1:13" x14ac:dyDescent="0.2">
      <c r="A378" s="21"/>
      <c r="B378" s="825"/>
      <c r="C378" s="831" t="s">
        <v>396</v>
      </c>
      <c r="D378" s="832"/>
      <c r="E378" s="832"/>
      <c r="F378" s="346"/>
      <c r="G378" s="198"/>
      <c r="H378" s="93"/>
      <c r="I378" s="93"/>
      <c r="J378" s="93"/>
      <c r="K378" s="93"/>
      <c r="L378" s="93"/>
      <c r="M378" s="530">
        <f t="shared" si="60"/>
        <v>0</v>
      </c>
    </row>
    <row r="379" spans="1:13" x14ac:dyDescent="0.2">
      <c r="A379" s="21"/>
      <c r="B379" s="825"/>
      <c r="C379" s="827"/>
      <c r="D379" s="828"/>
      <c r="E379" s="828"/>
      <c r="F379" s="346"/>
      <c r="G379" s="198"/>
      <c r="H379" s="93"/>
      <c r="I379" s="93"/>
      <c r="J379" s="93"/>
      <c r="K379" s="93"/>
      <c r="L379" s="93"/>
      <c r="M379" s="530">
        <f t="shared" si="60"/>
        <v>0</v>
      </c>
    </row>
    <row r="380" spans="1:13" x14ac:dyDescent="0.2">
      <c r="A380" s="21"/>
      <c r="B380" s="825"/>
      <c r="C380" s="827"/>
      <c r="D380" s="828"/>
      <c r="E380" s="828"/>
      <c r="F380" s="346"/>
      <c r="G380" s="198"/>
      <c r="H380" s="93"/>
      <c r="I380" s="93"/>
      <c r="J380" s="93"/>
      <c r="K380" s="93"/>
      <c r="L380" s="93"/>
      <c r="M380" s="530">
        <f t="shared" si="60"/>
        <v>0</v>
      </c>
    </row>
    <row r="381" spans="1:13" x14ac:dyDescent="0.2">
      <c r="A381" s="21"/>
      <c r="B381" s="825"/>
      <c r="C381" s="827"/>
      <c r="D381" s="828"/>
      <c r="E381" s="828"/>
      <c r="F381" s="346"/>
      <c r="G381" s="198"/>
      <c r="H381" s="93"/>
      <c r="I381" s="93"/>
      <c r="J381" s="93"/>
      <c r="K381" s="93"/>
      <c r="L381" s="93"/>
      <c r="M381" s="530">
        <f t="shared" si="60"/>
        <v>0</v>
      </c>
    </row>
    <row r="382" spans="1:13" x14ac:dyDescent="0.2">
      <c r="A382" s="21"/>
      <c r="B382" s="825"/>
      <c r="C382" s="829"/>
      <c r="D382" s="830"/>
      <c r="E382" s="830"/>
      <c r="F382" s="346"/>
      <c r="G382" s="198"/>
      <c r="H382" s="93"/>
      <c r="I382" s="93"/>
      <c r="J382" s="93"/>
      <c r="K382" s="93"/>
      <c r="L382" s="93"/>
      <c r="M382" s="530">
        <f t="shared" si="60"/>
        <v>0</v>
      </c>
    </row>
    <row r="383" spans="1:13" x14ac:dyDescent="0.2">
      <c r="A383" s="21"/>
      <c r="B383" s="819" t="s">
        <v>378</v>
      </c>
      <c r="C383" s="820"/>
      <c r="D383" s="820"/>
      <c r="E383" s="820"/>
      <c r="F383" s="820"/>
      <c r="G383" s="821"/>
      <c r="H383" s="245">
        <f t="shared" ref="H383:M383" si="61">SUM(H343:H382)</f>
        <v>0</v>
      </c>
      <c r="I383" s="245">
        <f t="shared" si="61"/>
        <v>0</v>
      </c>
      <c r="J383" s="245">
        <f t="shared" si="61"/>
        <v>0</v>
      </c>
      <c r="K383" s="245">
        <f t="shared" si="61"/>
        <v>0</v>
      </c>
      <c r="L383" s="245">
        <f t="shared" si="61"/>
        <v>0</v>
      </c>
      <c r="M383" s="657">
        <f t="shared" si="61"/>
        <v>0</v>
      </c>
    </row>
    <row r="384" spans="1:13" x14ac:dyDescent="0.2">
      <c r="A384" s="21"/>
      <c r="B384" s="825" t="s">
        <v>603</v>
      </c>
      <c r="C384" s="827" t="s">
        <v>401</v>
      </c>
      <c r="D384" s="828"/>
      <c r="E384" s="828"/>
      <c r="F384" s="347"/>
      <c r="G384" s="239"/>
      <c r="H384" s="240"/>
      <c r="I384" s="240"/>
      <c r="J384" s="240"/>
      <c r="K384" s="240"/>
      <c r="L384" s="240"/>
      <c r="M384" s="656">
        <f t="shared" ref="M384:M393" si="62">SUM(H384:L384)</f>
        <v>0</v>
      </c>
    </row>
    <row r="385" spans="1:13" x14ac:dyDescent="0.2">
      <c r="A385" s="21"/>
      <c r="B385" s="825"/>
      <c r="C385" s="827"/>
      <c r="D385" s="828"/>
      <c r="E385" s="828"/>
      <c r="F385" s="346"/>
      <c r="G385" s="198"/>
      <c r="H385" s="25"/>
      <c r="I385" s="25"/>
      <c r="J385" s="25"/>
      <c r="K385" s="25"/>
      <c r="L385" s="25"/>
      <c r="M385" s="530">
        <f t="shared" si="62"/>
        <v>0</v>
      </c>
    </row>
    <row r="386" spans="1:13" x14ac:dyDescent="0.2">
      <c r="A386" s="21"/>
      <c r="B386" s="825"/>
      <c r="C386" s="827"/>
      <c r="D386" s="828"/>
      <c r="E386" s="828"/>
      <c r="F386" s="346"/>
      <c r="G386" s="198"/>
      <c r="H386" s="25"/>
      <c r="I386" s="25"/>
      <c r="J386" s="25"/>
      <c r="K386" s="25"/>
      <c r="L386" s="25"/>
      <c r="M386" s="530">
        <f t="shared" si="62"/>
        <v>0</v>
      </c>
    </row>
    <row r="387" spans="1:13" x14ac:dyDescent="0.2">
      <c r="A387" s="21"/>
      <c r="B387" s="825"/>
      <c r="C387" s="827"/>
      <c r="D387" s="828"/>
      <c r="E387" s="828"/>
      <c r="F387" s="346"/>
      <c r="G387" s="198"/>
      <c r="H387" s="25"/>
      <c r="I387" s="25"/>
      <c r="J387" s="25"/>
      <c r="K387" s="25"/>
      <c r="L387" s="25"/>
      <c r="M387" s="530">
        <f t="shared" si="62"/>
        <v>0</v>
      </c>
    </row>
    <row r="388" spans="1:13" x14ac:dyDescent="0.2">
      <c r="A388" s="21"/>
      <c r="B388" s="825"/>
      <c r="C388" s="827"/>
      <c r="D388" s="828"/>
      <c r="E388" s="828"/>
      <c r="F388" s="346"/>
      <c r="G388" s="198"/>
      <c r="H388" s="25"/>
      <c r="I388" s="25"/>
      <c r="J388" s="25"/>
      <c r="K388" s="25"/>
      <c r="L388" s="25"/>
      <c r="M388" s="530">
        <f t="shared" si="62"/>
        <v>0</v>
      </c>
    </row>
    <row r="389" spans="1:13" x14ac:dyDescent="0.2">
      <c r="A389" s="21"/>
      <c r="B389" s="825"/>
      <c r="C389" s="831" t="s">
        <v>402</v>
      </c>
      <c r="D389" s="832"/>
      <c r="E389" s="832"/>
      <c r="F389" s="346"/>
      <c r="G389" s="198"/>
      <c r="H389" s="25"/>
      <c r="I389" s="25"/>
      <c r="J389" s="25"/>
      <c r="K389" s="25"/>
      <c r="L389" s="25"/>
      <c r="M389" s="530">
        <f t="shared" si="62"/>
        <v>0</v>
      </c>
    </row>
    <row r="390" spans="1:13" x14ac:dyDescent="0.2">
      <c r="A390" s="21"/>
      <c r="B390" s="825"/>
      <c r="C390" s="827"/>
      <c r="D390" s="828"/>
      <c r="E390" s="828"/>
      <c r="F390" s="346"/>
      <c r="G390" s="198"/>
      <c r="H390" s="25"/>
      <c r="I390" s="25"/>
      <c r="J390" s="25"/>
      <c r="K390" s="25"/>
      <c r="L390" s="25"/>
      <c r="M390" s="530">
        <f t="shared" si="62"/>
        <v>0</v>
      </c>
    </row>
    <row r="391" spans="1:13" x14ac:dyDescent="0.2">
      <c r="A391" s="21"/>
      <c r="B391" s="825"/>
      <c r="C391" s="827"/>
      <c r="D391" s="828"/>
      <c r="E391" s="828"/>
      <c r="F391" s="346"/>
      <c r="G391" s="198"/>
      <c r="H391" s="25"/>
      <c r="I391" s="25"/>
      <c r="J391" s="25"/>
      <c r="K391" s="25"/>
      <c r="L391" s="25"/>
      <c r="M391" s="530">
        <f t="shared" si="62"/>
        <v>0</v>
      </c>
    </row>
    <row r="392" spans="1:13" x14ac:dyDescent="0.2">
      <c r="A392" s="21"/>
      <c r="B392" s="825"/>
      <c r="C392" s="827"/>
      <c r="D392" s="828"/>
      <c r="E392" s="828"/>
      <c r="F392" s="346"/>
      <c r="G392" s="198"/>
      <c r="H392" s="25"/>
      <c r="I392" s="25"/>
      <c r="J392" s="25"/>
      <c r="K392" s="25"/>
      <c r="L392" s="25"/>
      <c r="M392" s="530">
        <f t="shared" si="62"/>
        <v>0</v>
      </c>
    </row>
    <row r="393" spans="1:13" x14ac:dyDescent="0.2">
      <c r="A393" s="21"/>
      <c r="B393" s="826"/>
      <c r="C393" s="829"/>
      <c r="D393" s="830"/>
      <c r="E393" s="830"/>
      <c r="F393" s="346"/>
      <c r="G393" s="198"/>
      <c r="H393" s="25"/>
      <c r="I393" s="25"/>
      <c r="J393" s="25"/>
      <c r="K393" s="25"/>
      <c r="L393" s="25"/>
      <c r="M393" s="530">
        <f t="shared" si="62"/>
        <v>0</v>
      </c>
    </row>
    <row r="394" spans="1:13" x14ac:dyDescent="0.2">
      <c r="A394" s="21"/>
      <c r="B394" s="819" t="s">
        <v>378</v>
      </c>
      <c r="C394" s="820"/>
      <c r="D394" s="820"/>
      <c r="E394" s="820"/>
      <c r="F394" s="820"/>
      <c r="G394" s="821"/>
      <c r="H394" s="245">
        <f t="shared" ref="H394:M394" si="63">SUM(H384:H393)</f>
        <v>0</v>
      </c>
      <c r="I394" s="245">
        <f t="shared" si="63"/>
        <v>0</v>
      </c>
      <c r="J394" s="245">
        <f t="shared" si="63"/>
        <v>0</v>
      </c>
      <c r="K394" s="245">
        <f t="shared" si="63"/>
        <v>0</v>
      </c>
      <c r="L394" s="245">
        <f t="shared" si="63"/>
        <v>0</v>
      </c>
      <c r="M394" s="657">
        <f t="shared" si="63"/>
        <v>0</v>
      </c>
    </row>
    <row r="395" spans="1:13" x14ac:dyDescent="0.2">
      <c r="A395" s="21"/>
      <c r="B395" s="825" t="s">
        <v>613</v>
      </c>
      <c r="C395" s="827" t="s">
        <v>409</v>
      </c>
      <c r="D395" s="828"/>
      <c r="E395" s="828"/>
      <c r="F395" s="347"/>
      <c r="G395" s="239"/>
      <c r="H395" s="222"/>
      <c r="I395" s="222"/>
      <c r="J395" s="222"/>
      <c r="K395" s="222"/>
      <c r="L395" s="222"/>
      <c r="M395" s="656">
        <f t="shared" ref="M395:M404" si="64">SUM(H395:L395)</f>
        <v>0</v>
      </c>
    </row>
    <row r="396" spans="1:13" x14ac:dyDescent="0.2">
      <c r="A396" s="21"/>
      <c r="B396" s="825"/>
      <c r="C396" s="827"/>
      <c r="D396" s="828"/>
      <c r="E396" s="828"/>
      <c r="F396" s="346"/>
      <c r="G396" s="198"/>
      <c r="H396" s="93"/>
      <c r="I396" s="93"/>
      <c r="J396" s="93"/>
      <c r="K396" s="93"/>
      <c r="L396" s="93"/>
      <c r="M396" s="530">
        <f t="shared" si="64"/>
        <v>0</v>
      </c>
    </row>
    <row r="397" spans="1:13" x14ac:dyDescent="0.2">
      <c r="A397" s="21"/>
      <c r="B397" s="825"/>
      <c r="C397" s="827"/>
      <c r="D397" s="828"/>
      <c r="E397" s="828"/>
      <c r="F397" s="346"/>
      <c r="G397" s="198"/>
      <c r="H397" s="93"/>
      <c r="I397" s="93"/>
      <c r="J397" s="93"/>
      <c r="K397" s="93"/>
      <c r="L397" s="93"/>
      <c r="M397" s="530">
        <f t="shared" si="64"/>
        <v>0</v>
      </c>
    </row>
    <row r="398" spans="1:13" x14ac:dyDescent="0.2">
      <c r="A398" s="21"/>
      <c r="B398" s="825"/>
      <c r="C398" s="827"/>
      <c r="D398" s="828"/>
      <c r="E398" s="828"/>
      <c r="F398" s="346"/>
      <c r="G398" s="198"/>
      <c r="H398" s="93"/>
      <c r="I398" s="93"/>
      <c r="J398" s="93"/>
      <c r="K398" s="93"/>
      <c r="L398" s="93"/>
      <c r="M398" s="530">
        <f t="shared" si="64"/>
        <v>0</v>
      </c>
    </row>
    <row r="399" spans="1:13" x14ac:dyDescent="0.2">
      <c r="A399" s="21"/>
      <c r="B399" s="825"/>
      <c r="C399" s="827"/>
      <c r="D399" s="828"/>
      <c r="E399" s="828"/>
      <c r="F399" s="346"/>
      <c r="G399" s="198"/>
      <c r="H399" s="93"/>
      <c r="I399" s="93"/>
      <c r="J399" s="93"/>
      <c r="K399" s="93"/>
      <c r="L399" s="93"/>
      <c r="M399" s="530">
        <f t="shared" si="64"/>
        <v>0</v>
      </c>
    </row>
    <row r="400" spans="1:13" x14ac:dyDescent="0.2">
      <c r="A400" s="21"/>
      <c r="B400" s="825"/>
      <c r="C400" s="831" t="s">
        <v>410</v>
      </c>
      <c r="D400" s="832"/>
      <c r="E400" s="832"/>
      <c r="F400" s="346"/>
      <c r="G400" s="198"/>
      <c r="H400" s="93"/>
      <c r="I400" s="93"/>
      <c r="J400" s="93"/>
      <c r="K400" s="93"/>
      <c r="L400" s="93"/>
      <c r="M400" s="530">
        <f t="shared" si="64"/>
        <v>0</v>
      </c>
    </row>
    <row r="401" spans="1:13" x14ac:dyDescent="0.2">
      <c r="A401" s="21"/>
      <c r="B401" s="825"/>
      <c r="C401" s="827"/>
      <c r="D401" s="828"/>
      <c r="E401" s="828"/>
      <c r="F401" s="346"/>
      <c r="G401" s="198"/>
      <c r="H401" s="93"/>
      <c r="I401" s="93"/>
      <c r="J401" s="93"/>
      <c r="K401" s="93"/>
      <c r="L401" s="93"/>
      <c r="M401" s="530">
        <f t="shared" si="64"/>
        <v>0</v>
      </c>
    </row>
    <row r="402" spans="1:13" x14ac:dyDescent="0.2">
      <c r="A402" s="21"/>
      <c r="B402" s="825"/>
      <c r="C402" s="827"/>
      <c r="D402" s="828"/>
      <c r="E402" s="828"/>
      <c r="F402" s="346"/>
      <c r="G402" s="198"/>
      <c r="H402" s="93"/>
      <c r="I402" s="93"/>
      <c r="J402" s="93"/>
      <c r="K402" s="93"/>
      <c r="L402" s="93"/>
      <c r="M402" s="530">
        <f t="shared" si="64"/>
        <v>0</v>
      </c>
    </row>
    <row r="403" spans="1:13" x14ac:dyDescent="0.2">
      <c r="A403" s="21"/>
      <c r="B403" s="825"/>
      <c r="C403" s="827"/>
      <c r="D403" s="828"/>
      <c r="E403" s="828"/>
      <c r="F403" s="346"/>
      <c r="G403" s="198"/>
      <c r="H403" s="93"/>
      <c r="I403" s="93"/>
      <c r="J403" s="93"/>
      <c r="K403" s="93"/>
      <c r="L403" s="93"/>
      <c r="M403" s="530">
        <f t="shared" si="64"/>
        <v>0</v>
      </c>
    </row>
    <row r="404" spans="1:13" x14ac:dyDescent="0.2">
      <c r="A404" s="21"/>
      <c r="B404" s="826"/>
      <c r="C404" s="829"/>
      <c r="D404" s="830"/>
      <c r="E404" s="830"/>
      <c r="F404" s="346"/>
      <c r="G404" s="198"/>
      <c r="H404" s="93"/>
      <c r="I404" s="93"/>
      <c r="J404" s="93"/>
      <c r="K404" s="93"/>
      <c r="L404" s="93"/>
      <c r="M404" s="530">
        <f t="shared" si="64"/>
        <v>0</v>
      </c>
    </row>
    <row r="405" spans="1:13" x14ac:dyDescent="0.2">
      <c r="A405" s="21"/>
      <c r="B405" s="819" t="s">
        <v>378</v>
      </c>
      <c r="C405" s="820"/>
      <c r="D405" s="820"/>
      <c r="E405" s="820"/>
      <c r="F405" s="820"/>
      <c r="G405" s="821"/>
      <c r="H405" s="245">
        <f t="shared" ref="H405:M405" si="65">SUM(H395:H404)</f>
        <v>0</v>
      </c>
      <c r="I405" s="245">
        <f t="shared" si="65"/>
        <v>0</v>
      </c>
      <c r="J405" s="245">
        <f t="shared" si="65"/>
        <v>0</v>
      </c>
      <c r="K405" s="245">
        <f t="shared" si="65"/>
        <v>0</v>
      </c>
      <c r="L405" s="245">
        <f t="shared" si="65"/>
        <v>0</v>
      </c>
      <c r="M405" s="657">
        <f t="shared" si="65"/>
        <v>0</v>
      </c>
    </row>
    <row r="406" spans="1:13" x14ac:dyDescent="0.2">
      <c r="A406" s="21"/>
      <c r="B406" s="825" t="s">
        <v>628</v>
      </c>
      <c r="C406" s="827" t="s">
        <v>431</v>
      </c>
      <c r="D406" s="828"/>
      <c r="E406" s="828"/>
      <c r="F406" s="347"/>
      <c r="G406" s="239"/>
      <c r="H406" s="222"/>
      <c r="I406" s="222"/>
      <c r="J406" s="222"/>
      <c r="K406" s="222"/>
      <c r="L406" s="222"/>
      <c r="M406" s="656">
        <f t="shared" ref="M406:M415" si="66">SUM(H406:L406)</f>
        <v>0</v>
      </c>
    </row>
    <row r="407" spans="1:13" x14ac:dyDescent="0.2">
      <c r="A407" s="21"/>
      <c r="B407" s="825"/>
      <c r="C407" s="827"/>
      <c r="D407" s="828"/>
      <c r="E407" s="828"/>
      <c r="F407" s="346"/>
      <c r="G407" s="198"/>
      <c r="H407" s="93"/>
      <c r="I407" s="93"/>
      <c r="J407" s="93"/>
      <c r="K407" s="93"/>
      <c r="L407" s="93"/>
      <c r="M407" s="530">
        <f t="shared" si="66"/>
        <v>0</v>
      </c>
    </row>
    <row r="408" spans="1:13" x14ac:dyDescent="0.2">
      <c r="A408" s="21"/>
      <c r="B408" s="825"/>
      <c r="C408" s="827"/>
      <c r="D408" s="828"/>
      <c r="E408" s="828"/>
      <c r="F408" s="346"/>
      <c r="G408" s="198"/>
      <c r="H408" s="93"/>
      <c r="I408" s="93"/>
      <c r="J408" s="93"/>
      <c r="K408" s="93"/>
      <c r="L408" s="93"/>
      <c r="M408" s="530">
        <f t="shared" si="66"/>
        <v>0</v>
      </c>
    </row>
    <row r="409" spans="1:13" x14ac:dyDescent="0.2">
      <c r="A409" s="21"/>
      <c r="B409" s="825"/>
      <c r="C409" s="827"/>
      <c r="D409" s="828"/>
      <c r="E409" s="828"/>
      <c r="F409" s="346"/>
      <c r="G409" s="198"/>
      <c r="H409" s="93"/>
      <c r="I409" s="93"/>
      <c r="J409" s="93"/>
      <c r="K409" s="93"/>
      <c r="L409" s="93"/>
      <c r="M409" s="530">
        <f t="shared" si="66"/>
        <v>0</v>
      </c>
    </row>
    <row r="410" spans="1:13" x14ac:dyDescent="0.2">
      <c r="A410" s="21"/>
      <c r="B410" s="825"/>
      <c r="C410" s="827"/>
      <c r="D410" s="828"/>
      <c r="E410" s="828"/>
      <c r="F410" s="346"/>
      <c r="G410" s="198"/>
      <c r="H410" s="93"/>
      <c r="I410" s="93"/>
      <c r="J410" s="93"/>
      <c r="K410" s="93"/>
      <c r="L410" s="93"/>
      <c r="M410" s="530">
        <f t="shared" si="66"/>
        <v>0</v>
      </c>
    </row>
    <row r="411" spans="1:13" x14ac:dyDescent="0.2">
      <c r="A411" s="21"/>
      <c r="B411" s="825"/>
      <c r="C411" s="831" t="s">
        <v>432</v>
      </c>
      <c r="D411" s="832"/>
      <c r="E411" s="832"/>
      <c r="F411" s="346"/>
      <c r="G411" s="198"/>
      <c r="H411" s="93"/>
      <c r="I411" s="93"/>
      <c r="J411" s="93"/>
      <c r="K411" s="93"/>
      <c r="L411" s="93"/>
      <c r="M411" s="530">
        <f t="shared" si="66"/>
        <v>0</v>
      </c>
    </row>
    <row r="412" spans="1:13" x14ac:dyDescent="0.2">
      <c r="A412" s="21"/>
      <c r="B412" s="825"/>
      <c r="C412" s="827"/>
      <c r="D412" s="828"/>
      <c r="E412" s="828"/>
      <c r="F412" s="346"/>
      <c r="G412" s="198"/>
      <c r="H412" s="93"/>
      <c r="I412" s="93"/>
      <c r="J412" s="93"/>
      <c r="K412" s="93"/>
      <c r="L412" s="93"/>
      <c r="M412" s="530">
        <f t="shared" si="66"/>
        <v>0</v>
      </c>
    </row>
    <row r="413" spans="1:13" x14ac:dyDescent="0.2">
      <c r="A413" s="21"/>
      <c r="B413" s="825"/>
      <c r="C413" s="827"/>
      <c r="D413" s="828"/>
      <c r="E413" s="828"/>
      <c r="F413" s="346"/>
      <c r="G413" s="198"/>
      <c r="H413" s="93"/>
      <c r="I413" s="93"/>
      <c r="J413" s="93"/>
      <c r="K413" s="93"/>
      <c r="L413" s="93"/>
      <c r="M413" s="530">
        <f t="shared" si="66"/>
        <v>0</v>
      </c>
    </row>
    <row r="414" spans="1:13" x14ac:dyDescent="0.2">
      <c r="A414" s="21"/>
      <c r="B414" s="825"/>
      <c r="C414" s="827"/>
      <c r="D414" s="828"/>
      <c r="E414" s="828"/>
      <c r="F414" s="346"/>
      <c r="G414" s="198"/>
      <c r="H414" s="93"/>
      <c r="I414" s="93"/>
      <c r="J414" s="93"/>
      <c r="K414" s="93"/>
      <c r="L414" s="93"/>
      <c r="M414" s="530">
        <f t="shared" si="66"/>
        <v>0</v>
      </c>
    </row>
    <row r="415" spans="1:13" x14ac:dyDescent="0.2">
      <c r="A415" s="21"/>
      <c r="B415" s="826"/>
      <c r="C415" s="829"/>
      <c r="D415" s="830"/>
      <c r="E415" s="830"/>
      <c r="F415" s="346"/>
      <c r="G415" s="198"/>
      <c r="H415" s="93"/>
      <c r="I415" s="93"/>
      <c r="J415" s="93"/>
      <c r="K415" s="93"/>
      <c r="L415" s="93"/>
      <c r="M415" s="530">
        <f t="shared" si="66"/>
        <v>0</v>
      </c>
    </row>
    <row r="416" spans="1:13" ht="13.5" thickBot="1" x14ac:dyDescent="0.25">
      <c r="A416" s="21"/>
      <c r="B416" s="822" t="s">
        <v>378</v>
      </c>
      <c r="C416" s="823"/>
      <c r="D416" s="823"/>
      <c r="E416" s="823"/>
      <c r="F416" s="823"/>
      <c r="G416" s="824"/>
      <c r="H416" s="244">
        <f t="shared" ref="H416:M416" si="67">SUM(H406:H415)</f>
        <v>0</v>
      </c>
      <c r="I416" s="244">
        <f t="shared" si="67"/>
        <v>0</v>
      </c>
      <c r="J416" s="244">
        <f t="shared" si="67"/>
        <v>0</v>
      </c>
      <c r="K416" s="244">
        <f t="shared" si="67"/>
        <v>0</v>
      </c>
      <c r="L416" s="244">
        <f t="shared" si="67"/>
        <v>0</v>
      </c>
      <c r="M416" s="659">
        <f t="shared" si="67"/>
        <v>0</v>
      </c>
    </row>
    <row r="417" spans="1:13" ht="13.5" thickTop="1" x14ac:dyDescent="0.2">
      <c r="A417" s="21"/>
      <c r="B417" s="825" t="s">
        <v>573</v>
      </c>
      <c r="C417" s="827" t="s">
        <v>381</v>
      </c>
      <c r="D417" s="828"/>
      <c r="E417" s="828"/>
      <c r="F417" s="349"/>
      <c r="G417" s="239"/>
      <c r="H417" s="222"/>
      <c r="I417" s="222"/>
      <c r="J417" s="222"/>
      <c r="K417" s="222"/>
      <c r="L417" s="222"/>
      <c r="M417" s="656">
        <f t="shared" ref="M417:M426" si="68">SUM(H417:L417)</f>
        <v>0</v>
      </c>
    </row>
    <row r="418" spans="1:13" x14ac:dyDescent="0.2">
      <c r="A418" s="21"/>
      <c r="B418" s="825"/>
      <c r="C418" s="827"/>
      <c r="D418" s="828"/>
      <c r="E418" s="828"/>
      <c r="F418" s="346"/>
      <c r="G418" s="198"/>
      <c r="H418" s="93"/>
      <c r="I418" s="93"/>
      <c r="J418" s="93"/>
      <c r="K418" s="93"/>
      <c r="L418" s="93"/>
      <c r="M418" s="530">
        <f t="shared" si="68"/>
        <v>0</v>
      </c>
    </row>
    <row r="419" spans="1:13" x14ac:dyDescent="0.2">
      <c r="A419" s="21"/>
      <c r="B419" s="825"/>
      <c r="C419" s="827"/>
      <c r="D419" s="828"/>
      <c r="E419" s="828"/>
      <c r="F419" s="346"/>
      <c r="G419" s="198"/>
      <c r="H419" s="93"/>
      <c r="I419" s="93"/>
      <c r="J419" s="93"/>
      <c r="K419" s="93"/>
      <c r="L419" s="93"/>
      <c r="M419" s="530">
        <f t="shared" si="68"/>
        <v>0</v>
      </c>
    </row>
    <row r="420" spans="1:13" x14ac:dyDescent="0.2">
      <c r="A420" s="21"/>
      <c r="B420" s="825"/>
      <c r="C420" s="827"/>
      <c r="D420" s="828"/>
      <c r="E420" s="828"/>
      <c r="F420" s="346"/>
      <c r="G420" s="198"/>
      <c r="H420" s="93"/>
      <c r="I420" s="93"/>
      <c r="J420" s="93"/>
      <c r="K420" s="93"/>
      <c r="L420" s="93"/>
      <c r="M420" s="530">
        <f t="shared" si="68"/>
        <v>0</v>
      </c>
    </row>
    <row r="421" spans="1:13" x14ac:dyDescent="0.2">
      <c r="A421" s="21"/>
      <c r="B421" s="825"/>
      <c r="C421" s="827"/>
      <c r="D421" s="828"/>
      <c r="E421" s="828"/>
      <c r="F421" s="346"/>
      <c r="G421" s="198"/>
      <c r="H421" s="93"/>
      <c r="I421" s="93"/>
      <c r="J421" s="93"/>
      <c r="K421" s="93"/>
      <c r="L421" s="93"/>
      <c r="M421" s="530">
        <f t="shared" si="68"/>
        <v>0</v>
      </c>
    </row>
    <row r="422" spans="1:13" x14ac:dyDescent="0.2">
      <c r="A422" s="21"/>
      <c r="B422" s="825"/>
      <c r="C422" s="831" t="s">
        <v>382</v>
      </c>
      <c r="D422" s="832"/>
      <c r="E422" s="832"/>
      <c r="F422" s="346"/>
      <c r="G422" s="198"/>
      <c r="H422" s="93"/>
      <c r="I422" s="93"/>
      <c r="J422" s="93"/>
      <c r="K422" s="93"/>
      <c r="L422" s="93"/>
      <c r="M422" s="530">
        <f t="shared" si="68"/>
        <v>0</v>
      </c>
    </row>
    <row r="423" spans="1:13" x14ac:dyDescent="0.2">
      <c r="A423" s="21"/>
      <c r="B423" s="825"/>
      <c r="C423" s="827"/>
      <c r="D423" s="828"/>
      <c r="E423" s="828"/>
      <c r="F423" s="346"/>
      <c r="G423" s="198"/>
      <c r="H423" s="93"/>
      <c r="I423" s="93"/>
      <c r="J423" s="93"/>
      <c r="K423" s="93"/>
      <c r="L423" s="93"/>
      <c r="M423" s="530">
        <f t="shared" si="68"/>
        <v>0</v>
      </c>
    </row>
    <row r="424" spans="1:13" x14ac:dyDescent="0.2">
      <c r="A424" s="21"/>
      <c r="B424" s="825"/>
      <c r="C424" s="827"/>
      <c r="D424" s="828"/>
      <c r="E424" s="828"/>
      <c r="F424" s="346"/>
      <c r="G424" s="198"/>
      <c r="H424" s="93"/>
      <c r="I424" s="93"/>
      <c r="J424" s="93"/>
      <c r="K424" s="93"/>
      <c r="L424" s="93"/>
      <c r="M424" s="530">
        <f t="shared" si="68"/>
        <v>0</v>
      </c>
    </row>
    <row r="425" spans="1:13" x14ac:dyDescent="0.2">
      <c r="A425" s="21"/>
      <c r="B425" s="825"/>
      <c r="C425" s="827"/>
      <c r="D425" s="828"/>
      <c r="E425" s="828"/>
      <c r="F425" s="346"/>
      <c r="G425" s="198"/>
      <c r="H425" s="93"/>
      <c r="I425" s="93"/>
      <c r="J425" s="93"/>
      <c r="K425" s="93"/>
      <c r="L425" s="93"/>
      <c r="M425" s="530">
        <f t="shared" si="68"/>
        <v>0</v>
      </c>
    </row>
    <row r="426" spans="1:13" x14ac:dyDescent="0.2">
      <c r="A426" s="21"/>
      <c r="B426" s="826"/>
      <c r="C426" s="829"/>
      <c r="D426" s="830"/>
      <c r="E426" s="830"/>
      <c r="F426" s="346"/>
      <c r="G426" s="198"/>
      <c r="H426" s="93"/>
      <c r="I426" s="93"/>
      <c r="J426" s="93"/>
      <c r="K426" s="93"/>
      <c r="L426" s="93"/>
      <c r="M426" s="530">
        <f t="shared" si="68"/>
        <v>0</v>
      </c>
    </row>
    <row r="427" spans="1:13" x14ac:dyDescent="0.2">
      <c r="A427" s="21"/>
      <c r="B427" s="819" t="s">
        <v>378</v>
      </c>
      <c r="C427" s="820"/>
      <c r="D427" s="820"/>
      <c r="E427" s="820"/>
      <c r="F427" s="820"/>
      <c r="G427" s="821"/>
      <c r="H427" s="245">
        <f t="shared" ref="H427:M427" si="69">SUM(H417:H426)</f>
        <v>0</v>
      </c>
      <c r="I427" s="245">
        <f t="shared" si="69"/>
        <v>0</v>
      </c>
      <c r="J427" s="245">
        <f t="shared" si="69"/>
        <v>0</v>
      </c>
      <c r="K427" s="245">
        <f t="shared" si="69"/>
        <v>0</v>
      </c>
      <c r="L427" s="245">
        <f t="shared" si="69"/>
        <v>0</v>
      </c>
      <c r="M427" s="657">
        <f t="shared" si="69"/>
        <v>0</v>
      </c>
    </row>
    <row r="428" spans="1:13" x14ac:dyDescent="0.2">
      <c r="A428" s="21"/>
      <c r="B428" s="825" t="s">
        <v>599</v>
      </c>
      <c r="C428" s="827" t="s">
        <v>354</v>
      </c>
      <c r="D428" s="828"/>
      <c r="E428" s="828"/>
      <c r="F428" s="347"/>
      <c r="G428" s="239"/>
      <c r="H428" s="222"/>
      <c r="I428" s="222"/>
      <c r="J428" s="222"/>
      <c r="K428" s="222"/>
      <c r="L428" s="222"/>
      <c r="M428" s="656">
        <f t="shared" ref="M428:M437" si="70">SUM(H428:L428)</f>
        <v>0</v>
      </c>
    </row>
    <row r="429" spans="1:13" x14ac:dyDescent="0.2">
      <c r="A429" s="21"/>
      <c r="B429" s="825"/>
      <c r="C429" s="827"/>
      <c r="D429" s="828"/>
      <c r="E429" s="828"/>
      <c r="F429" s="346"/>
      <c r="G429" s="198"/>
      <c r="H429" s="93"/>
      <c r="I429" s="93"/>
      <c r="J429" s="93"/>
      <c r="K429" s="93"/>
      <c r="L429" s="93"/>
      <c r="M429" s="530">
        <f t="shared" si="70"/>
        <v>0</v>
      </c>
    </row>
    <row r="430" spans="1:13" x14ac:dyDescent="0.2">
      <c r="A430" s="21"/>
      <c r="B430" s="825"/>
      <c r="C430" s="827"/>
      <c r="D430" s="828"/>
      <c r="E430" s="828"/>
      <c r="F430" s="346"/>
      <c r="G430" s="198"/>
      <c r="H430" s="93"/>
      <c r="I430" s="93"/>
      <c r="J430" s="93"/>
      <c r="K430" s="93"/>
      <c r="L430" s="93"/>
      <c r="M430" s="530">
        <f t="shared" si="70"/>
        <v>0</v>
      </c>
    </row>
    <row r="431" spans="1:13" x14ac:dyDescent="0.2">
      <c r="A431" s="21"/>
      <c r="B431" s="825"/>
      <c r="C431" s="827"/>
      <c r="D431" s="828"/>
      <c r="E431" s="828"/>
      <c r="F431" s="346"/>
      <c r="G431" s="198"/>
      <c r="H431" s="93"/>
      <c r="I431" s="93"/>
      <c r="J431" s="93"/>
      <c r="K431" s="93"/>
      <c r="L431" s="93"/>
      <c r="M431" s="530">
        <f t="shared" si="70"/>
        <v>0</v>
      </c>
    </row>
    <row r="432" spans="1:13" x14ac:dyDescent="0.2">
      <c r="A432" s="21"/>
      <c r="B432" s="825"/>
      <c r="C432" s="827"/>
      <c r="D432" s="828"/>
      <c r="E432" s="828"/>
      <c r="F432" s="346"/>
      <c r="G432" s="198"/>
      <c r="H432" s="93"/>
      <c r="I432" s="93"/>
      <c r="J432" s="93"/>
      <c r="K432" s="93"/>
      <c r="L432" s="93"/>
      <c r="M432" s="530">
        <f t="shared" si="70"/>
        <v>0</v>
      </c>
    </row>
    <row r="433" spans="1:13" x14ac:dyDescent="0.2">
      <c r="A433" s="21"/>
      <c r="B433" s="825"/>
      <c r="C433" s="827"/>
      <c r="D433" s="828"/>
      <c r="E433" s="828"/>
      <c r="F433" s="346"/>
      <c r="G433" s="198"/>
      <c r="H433" s="93"/>
      <c r="I433" s="93"/>
      <c r="J433" s="93"/>
      <c r="K433" s="93"/>
      <c r="L433" s="93"/>
      <c r="M433" s="530">
        <f t="shared" si="70"/>
        <v>0</v>
      </c>
    </row>
    <row r="434" spans="1:13" x14ac:dyDescent="0.2">
      <c r="A434" s="21"/>
      <c r="B434" s="825"/>
      <c r="C434" s="827"/>
      <c r="D434" s="828"/>
      <c r="E434" s="828"/>
      <c r="F434" s="346"/>
      <c r="G434" s="198"/>
      <c r="H434" s="93"/>
      <c r="I434" s="93"/>
      <c r="J434" s="93"/>
      <c r="K434" s="93"/>
      <c r="L434" s="93"/>
      <c r="M434" s="530">
        <f t="shared" si="70"/>
        <v>0</v>
      </c>
    </row>
    <row r="435" spans="1:13" x14ac:dyDescent="0.2">
      <c r="A435" s="21"/>
      <c r="B435" s="825"/>
      <c r="C435" s="827"/>
      <c r="D435" s="828"/>
      <c r="E435" s="828"/>
      <c r="F435" s="346"/>
      <c r="G435" s="198"/>
      <c r="H435" s="93"/>
      <c r="I435" s="93"/>
      <c r="J435" s="93"/>
      <c r="K435" s="93"/>
      <c r="L435" s="93"/>
      <c r="M435" s="530">
        <f t="shared" si="70"/>
        <v>0</v>
      </c>
    </row>
    <row r="436" spans="1:13" x14ac:dyDescent="0.2">
      <c r="A436" s="21"/>
      <c r="B436" s="825"/>
      <c r="C436" s="827"/>
      <c r="D436" s="828"/>
      <c r="E436" s="828"/>
      <c r="F436" s="346"/>
      <c r="G436" s="198"/>
      <c r="H436" s="93"/>
      <c r="I436" s="93"/>
      <c r="J436" s="93"/>
      <c r="K436" s="93"/>
      <c r="L436" s="93"/>
      <c r="M436" s="530">
        <f t="shared" si="70"/>
        <v>0</v>
      </c>
    </row>
    <row r="437" spans="1:13" x14ac:dyDescent="0.2">
      <c r="A437" s="21"/>
      <c r="B437" s="826"/>
      <c r="C437" s="829"/>
      <c r="D437" s="830"/>
      <c r="E437" s="830"/>
      <c r="F437" s="346"/>
      <c r="G437" s="198"/>
      <c r="H437" s="93"/>
      <c r="I437" s="93"/>
      <c r="J437" s="93"/>
      <c r="K437" s="93"/>
      <c r="L437" s="93"/>
      <c r="M437" s="530">
        <f t="shared" si="70"/>
        <v>0</v>
      </c>
    </row>
    <row r="438" spans="1:13" x14ac:dyDescent="0.2">
      <c r="A438" s="21"/>
      <c r="B438" s="819" t="s">
        <v>378</v>
      </c>
      <c r="C438" s="820"/>
      <c r="D438" s="820"/>
      <c r="E438" s="820"/>
      <c r="F438" s="820"/>
      <c r="G438" s="821"/>
      <c r="H438" s="245">
        <f t="shared" ref="H438:M438" si="71">SUM(H428:H437)</f>
        <v>0</v>
      </c>
      <c r="I438" s="245">
        <f t="shared" si="71"/>
        <v>0</v>
      </c>
      <c r="J438" s="245">
        <f t="shared" si="71"/>
        <v>0</v>
      </c>
      <c r="K438" s="245">
        <f t="shared" si="71"/>
        <v>0</v>
      </c>
      <c r="L438" s="245">
        <f t="shared" si="71"/>
        <v>0</v>
      </c>
      <c r="M438" s="657">
        <f t="shared" si="71"/>
        <v>0</v>
      </c>
    </row>
    <row r="439" spans="1:13" x14ac:dyDescent="0.2">
      <c r="A439" s="21"/>
      <c r="B439" s="825" t="s">
        <v>632</v>
      </c>
      <c r="C439" s="827" t="s">
        <v>433</v>
      </c>
      <c r="D439" s="828"/>
      <c r="E439" s="828"/>
      <c r="F439" s="347"/>
      <c r="G439" s="239"/>
      <c r="H439" s="240"/>
      <c r="I439" s="240"/>
      <c r="J439" s="240"/>
      <c r="K439" s="240"/>
      <c r="L439" s="240"/>
      <c r="M439" s="656">
        <f t="shared" ref="M439:M458" si="72">SUM(H439:L439)</f>
        <v>0</v>
      </c>
    </row>
    <row r="440" spans="1:13" x14ac:dyDescent="0.2">
      <c r="A440" s="21"/>
      <c r="B440" s="825"/>
      <c r="C440" s="827"/>
      <c r="D440" s="828"/>
      <c r="E440" s="828"/>
      <c r="F440" s="346"/>
      <c r="G440" s="198"/>
      <c r="H440" s="25"/>
      <c r="I440" s="25"/>
      <c r="J440" s="25"/>
      <c r="K440" s="25"/>
      <c r="L440" s="25"/>
      <c r="M440" s="656">
        <f t="shared" si="72"/>
        <v>0</v>
      </c>
    </row>
    <row r="441" spans="1:13" x14ac:dyDescent="0.2">
      <c r="A441" s="21"/>
      <c r="B441" s="825"/>
      <c r="C441" s="827"/>
      <c r="D441" s="828"/>
      <c r="E441" s="828"/>
      <c r="F441" s="346"/>
      <c r="G441" s="198"/>
      <c r="H441" s="25"/>
      <c r="I441" s="25"/>
      <c r="J441" s="25"/>
      <c r="K441" s="25"/>
      <c r="L441" s="25"/>
      <c r="M441" s="656">
        <f t="shared" si="72"/>
        <v>0</v>
      </c>
    </row>
    <row r="442" spans="1:13" x14ac:dyDescent="0.2">
      <c r="A442" s="21"/>
      <c r="B442" s="825"/>
      <c r="C442" s="827"/>
      <c r="D442" s="828"/>
      <c r="E442" s="828"/>
      <c r="F442" s="346"/>
      <c r="G442" s="198"/>
      <c r="H442" s="25"/>
      <c r="I442" s="25"/>
      <c r="J442" s="25"/>
      <c r="K442" s="25"/>
      <c r="L442" s="25"/>
      <c r="M442" s="656">
        <f t="shared" si="72"/>
        <v>0</v>
      </c>
    </row>
    <row r="443" spans="1:13" x14ac:dyDescent="0.2">
      <c r="A443" s="21"/>
      <c r="B443" s="825"/>
      <c r="C443" s="827"/>
      <c r="D443" s="828"/>
      <c r="E443" s="828"/>
      <c r="F443" s="346"/>
      <c r="G443" s="198"/>
      <c r="H443" s="25"/>
      <c r="I443" s="25"/>
      <c r="J443" s="25"/>
      <c r="K443" s="25"/>
      <c r="L443" s="25"/>
      <c r="M443" s="656">
        <f t="shared" si="72"/>
        <v>0</v>
      </c>
    </row>
    <row r="444" spans="1:13" x14ac:dyDescent="0.2">
      <c r="A444" s="21"/>
      <c r="B444" s="825"/>
      <c r="C444" s="831" t="s">
        <v>434</v>
      </c>
      <c r="D444" s="832"/>
      <c r="E444" s="832"/>
      <c r="F444" s="346"/>
      <c r="G444" s="198"/>
      <c r="H444" s="25"/>
      <c r="I444" s="25"/>
      <c r="J444" s="25"/>
      <c r="K444" s="25"/>
      <c r="L444" s="25"/>
      <c r="M444" s="656">
        <f t="shared" si="72"/>
        <v>0</v>
      </c>
    </row>
    <row r="445" spans="1:13" x14ac:dyDescent="0.2">
      <c r="A445" s="21"/>
      <c r="B445" s="825"/>
      <c r="C445" s="827"/>
      <c r="D445" s="828"/>
      <c r="E445" s="828"/>
      <c r="F445" s="346"/>
      <c r="G445" s="198"/>
      <c r="H445" s="25"/>
      <c r="I445" s="25"/>
      <c r="J445" s="25"/>
      <c r="K445" s="25"/>
      <c r="L445" s="25"/>
      <c r="M445" s="656">
        <f t="shared" si="72"/>
        <v>0</v>
      </c>
    </row>
    <row r="446" spans="1:13" x14ac:dyDescent="0.2">
      <c r="A446" s="21"/>
      <c r="B446" s="825"/>
      <c r="C446" s="827"/>
      <c r="D446" s="828"/>
      <c r="E446" s="828"/>
      <c r="F446" s="346"/>
      <c r="G446" s="198"/>
      <c r="H446" s="25"/>
      <c r="I446" s="25"/>
      <c r="J446" s="25"/>
      <c r="K446" s="25"/>
      <c r="L446" s="25"/>
      <c r="M446" s="656">
        <f t="shared" si="72"/>
        <v>0</v>
      </c>
    </row>
    <row r="447" spans="1:13" x14ac:dyDescent="0.2">
      <c r="A447" s="21"/>
      <c r="B447" s="825"/>
      <c r="C447" s="827"/>
      <c r="D447" s="828"/>
      <c r="E447" s="828"/>
      <c r="F447" s="346"/>
      <c r="G447" s="198"/>
      <c r="H447" s="25"/>
      <c r="I447" s="25"/>
      <c r="J447" s="25"/>
      <c r="K447" s="25"/>
      <c r="L447" s="25"/>
      <c r="M447" s="656">
        <f t="shared" si="72"/>
        <v>0</v>
      </c>
    </row>
    <row r="448" spans="1:13" x14ac:dyDescent="0.2">
      <c r="A448" s="21"/>
      <c r="B448" s="825"/>
      <c r="C448" s="829"/>
      <c r="D448" s="830"/>
      <c r="E448" s="830"/>
      <c r="F448" s="346"/>
      <c r="G448" s="198"/>
      <c r="H448" s="25"/>
      <c r="I448" s="25"/>
      <c r="J448" s="25"/>
      <c r="K448" s="25"/>
      <c r="L448" s="25"/>
      <c r="M448" s="656">
        <f t="shared" si="72"/>
        <v>0</v>
      </c>
    </row>
    <row r="449" spans="1:13" x14ac:dyDescent="0.2">
      <c r="A449" s="21"/>
      <c r="B449" s="825"/>
      <c r="C449" s="831" t="s">
        <v>435</v>
      </c>
      <c r="D449" s="832"/>
      <c r="E449" s="832"/>
      <c r="F449" s="346"/>
      <c r="G449" s="198"/>
      <c r="H449" s="25"/>
      <c r="I449" s="25"/>
      <c r="J449" s="25"/>
      <c r="K449" s="25"/>
      <c r="L449" s="25"/>
      <c r="M449" s="530">
        <f t="shared" si="72"/>
        <v>0</v>
      </c>
    </row>
    <row r="450" spans="1:13" x14ac:dyDescent="0.2">
      <c r="A450" s="21"/>
      <c r="B450" s="825"/>
      <c r="C450" s="827"/>
      <c r="D450" s="828"/>
      <c r="E450" s="828"/>
      <c r="F450" s="346"/>
      <c r="G450" s="198"/>
      <c r="H450" s="25"/>
      <c r="I450" s="25"/>
      <c r="J450" s="25"/>
      <c r="K450" s="25"/>
      <c r="L450" s="25"/>
      <c r="M450" s="530">
        <f t="shared" si="72"/>
        <v>0</v>
      </c>
    </row>
    <row r="451" spans="1:13" x14ac:dyDescent="0.2">
      <c r="A451" s="21"/>
      <c r="B451" s="825"/>
      <c r="C451" s="827"/>
      <c r="D451" s="828"/>
      <c r="E451" s="828"/>
      <c r="F451" s="346"/>
      <c r="G451" s="198"/>
      <c r="H451" s="25"/>
      <c r="I451" s="25"/>
      <c r="J451" s="25"/>
      <c r="K451" s="25"/>
      <c r="L451" s="25"/>
      <c r="M451" s="530">
        <f t="shared" si="72"/>
        <v>0</v>
      </c>
    </row>
    <row r="452" spans="1:13" x14ac:dyDescent="0.2">
      <c r="A452" s="21"/>
      <c r="B452" s="825"/>
      <c r="C452" s="827"/>
      <c r="D452" s="828"/>
      <c r="E452" s="828"/>
      <c r="F452" s="346"/>
      <c r="G452" s="198"/>
      <c r="H452" s="25"/>
      <c r="I452" s="25"/>
      <c r="J452" s="25"/>
      <c r="K452" s="25"/>
      <c r="L452" s="25"/>
      <c r="M452" s="530">
        <f t="shared" si="72"/>
        <v>0</v>
      </c>
    </row>
    <row r="453" spans="1:13" x14ac:dyDescent="0.2">
      <c r="A453" s="21"/>
      <c r="B453" s="825"/>
      <c r="C453" s="829"/>
      <c r="D453" s="830"/>
      <c r="E453" s="830"/>
      <c r="F453" s="346"/>
      <c r="G453" s="198"/>
      <c r="H453" s="25"/>
      <c r="I453" s="25"/>
      <c r="J453" s="25"/>
      <c r="K453" s="25"/>
      <c r="L453" s="25"/>
      <c r="M453" s="530">
        <f t="shared" si="72"/>
        <v>0</v>
      </c>
    </row>
    <row r="454" spans="1:13" x14ac:dyDescent="0.2">
      <c r="A454" s="21"/>
      <c r="B454" s="825"/>
      <c r="C454" s="827" t="s">
        <v>436</v>
      </c>
      <c r="D454" s="828"/>
      <c r="E454" s="828"/>
      <c r="F454" s="346"/>
      <c r="G454" s="198"/>
      <c r="H454" s="25"/>
      <c r="I454" s="25"/>
      <c r="J454" s="25"/>
      <c r="K454" s="25"/>
      <c r="L454" s="25"/>
      <c r="M454" s="530">
        <f t="shared" si="72"/>
        <v>0</v>
      </c>
    </row>
    <row r="455" spans="1:13" x14ac:dyDescent="0.2">
      <c r="A455" s="21"/>
      <c r="B455" s="825"/>
      <c r="C455" s="827"/>
      <c r="D455" s="828"/>
      <c r="E455" s="828"/>
      <c r="F455" s="346"/>
      <c r="G455" s="198"/>
      <c r="H455" s="25"/>
      <c r="I455" s="25"/>
      <c r="J455" s="25"/>
      <c r="K455" s="25"/>
      <c r="L455" s="25"/>
      <c r="M455" s="530">
        <f t="shared" si="72"/>
        <v>0</v>
      </c>
    </row>
    <row r="456" spans="1:13" x14ac:dyDescent="0.2">
      <c r="A456" s="21"/>
      <c r="B456" s="825"/>
      <c r="C456" s="827"/>
      <c r="D456" s="828"/>
      <c r="E456" s="828"/>
      <c r="F456" s="346"/>
      <c r="G456" s="198"/>
      <c r="H456" s="25"/>
      <c r="I456" s="25"/>
      <c r="J456" s="25"/>
      <c r="K456" s="25"/>
      <c r="L456" s="25"/>
      <c r="M456" s="530">
        <f t="shared" si="72"/>
        <v>0</v>
      </c>
    </row>
    <row r="457" spans="1:13" x14ac:dyDescent="0.2">
      <c r="A457" s="21"/>
      <c r="B457" s="825"/>
      <c r="C457" s="827"/>
      <c r="D457" s="828"/>
      <c r="E457" s="828"/>
      <c r="F457" s="346"/>
      <c r="G457" s="198"/>
      <c r="H457" s="25"/>
      <c r="I457" s="25"/>
      <c r="J457" s="25"/>
      <c r="K457" s="25"/>
      <c r="L457" s="25"/>
      <c r="M457" s="530">
        <f t="shared" si="72"/>
        <v>0</v>
      </c>
    </row>
    <row r="458" spans="1:13" x14ac:dyDescent="0.2">
      <c r="A458" s="21"/>
      <c r="B458" s="826"/>
      <c r="C458" s="827"/>
      <c r="D458" s="828"/>
      <c r="E458" s="828"/>
      <c r="F458" s="346"/>
      <c r="G458" s="198"/>
      <c r="H458" s="25"/>
      <c r="I458" s="25"/>
      <c r="J458" s="25"/>
      <c r="K458" s="25"/>
      <c r="L458" s="25"/>
      <c r="M458" s="530">
        <f t="shared" si="72"/>
        <v>0</v>
      </c>
    </row>
    <row r="459" spans="1:13" ht="13.5" thickBot="1" x14ac:dyDescent="0.25">
      <c r="A459" s="21"/>
      <c r="B459" s="822" t="s">
        <v>378</v>
      </c>
      <c r="C459" s="823"/>
      <c r="D459" s="823"/>
      <c r="E459" s="823"/>
      <c r="F459" s="823"/>
      <c r="G459" s="824"/>
      <c r="H459" s="244">
        <f t="shared" ref="H459:M459" si="73">SUM(H439:H458)</f>
        <v>0</v>
      </c>
      <c r="I459" s="244">
        <f t="shared" si="73"/>
        <v>0</v>
      </c>
      <c r="J459" s="244">
        <f t="shared" si="73"/>
        <v>0</v>
      </c>
      <c r="K459" s="244">
        <f t="shared" si="73"/>
        <v>0</v>
      </c>
      <c r="L459" s="244">
        <f t="shared" si="73"/>
        <v>0</v>
      </c>
      <c r="M459" s="659">
        <f t="shared" si="73"/>
        <v>0</v>
      </c>
    </row>
    <row r="460" spans="1:13" ht="13.5" thickTop="1" x14ac:dyDescent="0.2">
      <c r="B460" s="825" t="s">
        <v>593</v>
      </c>
      <c r="C460" s="827" t="s">
        <v>385</v>
      </c>
      <c r="D460" s="828"/>
      <c r="E460" s="828"/>
      <c r="F460" s="349"/>
      <c r="G460" s="239"/>
      <c r="H460" s="222"/>
      <c r="I460" s="222"/>
      <c r="J460" s="222"/>
      <c r="K460" s="222"/>
      <c r="L460" s="222"/>
      <c r="M460" s="656">
        <f t="shared" ref="M460:M469" si="74">SUM(H460:L460)</f>
        <v>0</v>
      </c>
    </row>
    <row r="461" spans="1:13" x14ac:dyDescent="0.2">
      <c r="B461" s="825"/>
      <c r="C461" s="827"/>
      <c r="D461" s="828"/>
      <c r="E461" s="828"/>
      <c r="F461" s="346"/>
      <c r="G461" s="198"/>
      <c r="H461" s="93"/>
      <c r="I461" s="93"/>
      <c r="J461" s="93"/>
      <c r="K461" s="93"/>
      <c r="L461" s="93"/>
      <c r="M461" s="530">
        <f t="shared" si="74"/>
        <v>0</v>
      </c>
    </row>
    <row r="462" spans="1:13" x14ac:dyDescent="0.2">
      <c r="B462" s="825"/>
      <c r="C462" s="827"/>
      <c r="D462" s="828"/>
      <c r="E462" s="828"/>
      <c r="F462" s="346"/>
      <c r="G462" s="198"/>
      <c r="H462" s="93"/>
      <c r="I462" s="93"/>
      <c r="J462" s="93"/>
      <c r="K462" s="93"/>
      <c r="L462" s="93"/>
      <c r="M462" s="530">
        <f t="shared" si="74"/>
        <v>0</v>
      </c>
    </row>
    <row r="463" spans="1:13" x14ac:dyDescent="0.2">
      <c r="B463" s="825"/>
      <c r="C463" s="827"/>
      <c r="D463" s="828"/>
      <c r="E463" s="828"/>
      <c r="F463" s="346"/>
      <c r="G463" s="198"/>
      <c r="H463" s="93"/>
      <c r="I463" s="93"/>
      <c r="J463" s="93"/>
      <c r="K463" s="93"/>
      <c r="L463" s="93"/>
      <c r="M463" s="530">
        <f t="shared" si="74"/>
        <v>0</v>
      </c>
    </row>
    <row r="464" spans="1:13" x14ac:dyDescent="0.2">
      <c r="B464" s="825"/>
      <c r="C464" s="827"/>
      <c r="D464" s="828"/>
      <c r="E464" s="828"/>
      <c r="F464" s="346"/>
      <c r="G464" s="198"/>
      <c r="H464" s="93"/>
      <c r="I464" s="93"/>
      <c r="J464" s="93"/>
      <c r="K464" s="93"/>
      <c r="L464" s="93"/>
      <c r="M464" s="530">
        <f t="shared" si="74"/>
        <v>0</v>
      </c>
    </row>
    <row r="465" spans="2:13" x14ac:dyDescent="0.2">
      <c r="B465" s="825"/>
      <c r="C465" s="831" t="s">
        <v>386</v>
      </c>
      <c r="D465" s="832"/>
      <c r="E465" s="832"/>
      <c r="F465" s="346"/>
      <c r="G465" s="198"/>
      <c r="H465" s="93"/>
      <c r="I465" s="93"/>
      <c r="J465" s="93"/>
      <c r="K465" s="93"/>
      <c r="L465" s="93"/>
      <c r="M465" s="530">
        <f t="shared" si="74"/>
        <v>0</v>
      </c>
    </row>
    <row r="466" spans="2:13" x14ac:dyDescent="0.2">
      <c r="B466" s="825"/>
      <c r="C466" s="827"/>
      <c r="D466" s="828"/>
      <c r="E466" s="828"/>
      <c r="F466" s="346"/>
      <c r="G466" s="198"/>
      <c r="H466" s="93"/>
      <c r="I466" s="93"/>
      <c r="J466" s="93"/>
      <c r="K466" s="93"/>
      <c r="L466" s="93"/>
      <c r="M466" s="530">
        <f t="shared" si="74"/>
        <v>0</v>
      </c>
    </row>
    <row r="467" spans="2:13" x14ac:dyDescent="0.2">
      <c r="B467" s="825"/>
      <c r="C467" s="827"/>
      <c r="D467" s="828"/>
      <c r="E467" s="828"/>
      <c r="F467" s="346"/>
      <c r="G467" s="198"/>
      <c r="H467" s="93"/>
      <c r="I467" s="93"/>
      <c r="J467" s="93"/>
      <c r="K467" s="93"/>
      <c r="L467" s="93"/>
      <c r="M467" s="530">
        <f t="shared" si="74"/>
        <v>0</v>
      </c>
    </row>
    <row r="468" spans="2:13" x14ac:dyDescent="0.2">
      <c r="B468" s="825"/>
      <c r="C468" s="827"/>
      <c r="D468" s="828"/>
      <c r="E468" s="828"/>
      <c r="F468" s="346"/>
      <c r="G468" s="198"/>
      <c r="H468" s="93"/>
      <c r="I468" s="93"/>
      <c r="J468" s="93"/>
      <c r="K468" s="93"/>
      <c r="L468" s="93"/>
      <c r="M468" s="530">
        <f t="shared" si="74"/>
        <v>0</v>
      </c>
    </row>
    <row r="469" spans="2:13" x14ac:dyDescent="0.2">
      <c r="B469" s="826"/>
      <c r="C469" s="829"/>
      <c r="D469" s="830"/>
      <c r="E469" s="830"/>
      <c r="F469" s="346"/>
      <c r="G469" s="198"/>
      <c r="H469" s="93"/>
      <c r="I469" s="93"/>
      <c r="J469" s="93"/>
      <c r="K469" s="93"/>
      <c r="L469" s="93"/>
      <c r="M469" s="530">
        <f t="shared" si="74"/>
        <v>0</v>
      </c>
    </row>
    <row r="470" spans="2:13" x14ac:dyDescent="0.2">
      <c r="B470" s="819" t="s">
        <v>378</v>
      </c>
      <c r="C470" s="820"/>
      <c r="D470" s="820"/>
      <c r="E470" s="820"/>
      <c r="F470" s="820"/>
      <c r="G470" s="821"/>
      <c r="H470" s="245">
        <f t="shared" ref="H470:M470" si="75">SUM(H460:H469)</f>
        <v>0</v>
      </c>
      <c r="I470" s="245">
        <f t="shared" si="75"/>
        <v>0</v>
      </c>
      <c r="J470" s="245">
        <f t="shared" si="75"/>
        <v>0</v>
      </c>
      <c r="K470" s="245">
        <f t="shared" si="75"/>
        <v>0</v>
      </c>
      <c r="L470" s="245">
        <f t="shared" si="75"/>
        <v>0</v>
      </c>
      <c r="M470" s="657">
        <f t="shared" si="75"/>
        <v>0</v>
      </c>
    </row>
    <row r="471" spans="2:13" x14ac:dyDescent="0.2">
      <c r="B471" s="825" t="s">
        <v>597</v>
      </c>
      <c r="C471" s="827" t="s">
        <v>353</v>
      </c>
      <c r="D471" s="828"/>
      <c r="E471" s="828"/>
      <c r="F471" s="347"/>
      <c r="G471" s="239"/>
      <c r="H471" s="222"/>
      <c r="I471" s="222"/>
      <c r="J471" s="222"/>
      <c r="K471" s="222"/>
      <c r="L471" s="222"/>
      <c r="M471" s="656">
        <f t="shared" ref="M471:M480" si="76">SUM(H471:L471)</f>
        <v>0</v>
      </c>
    </row>
    <row r="472" spans="2:13" x14ac:dyDescent="0.2">
      <c r="B472" s="825"/>
      <c r="C472" s="827"/>
      <c r="D472" s="828"/>
      <c r="E472" s="828"/>
      <c r="F472" s="346"/>
      <c r="G472" s="198"/>
      <c r="H472" s="93"/>
      <c r="I472" s="93"/>
      <c r="J472" s="93"/>
      <c r="K472" s="93"/>
      <c r="L472" s="93"/>
      <c r="M472" s="530">
        <f t="shared" si="76"/>
        <v>0</v>
      </c>
    </row>
    <row r="473" spans="2:13" x14ac:dyDescent="0.2">
      <c r="B473" s="825"/>
      <c r="C473" s="827"/>
      <c r="D473" s="828"/>
      <c r="E473" s="828"/>
      <c r="F473" s="346"/>
      <c r="G473" s="198"/>
      <c r="H473" s="93"/>
      <c r="I473" s="93"/>
      <c r="J473" s="93"/>
      <c r="K473" s="93"/>
      <c r="L473" s="93"/>
      <c r="M473" s="530">
        <f t="shared" si="76"/>
        <v>0</v>
      </c>
    </row>
    <row r="474" spans="2:13" x14ac:dyDescent="0.2">
      <c r="B474" s="825"/>
      <c r="C474" s="827"/>
      <c r="D474" s="828"/>
      <c r="E474" s="828"/>
      <c r="F474" s="346"/>
      <c r="G474" s="198"/>
      <c r="H474" s="93"/>
      <c r="I474" s="93"/>
      <c r="J474" s="93"/>
      <c r="K474" s="93"/>
      <c r="L474" s="93"/>
      <c r="M474" s="530">
        <f t="shared" si="76"/>
        <v>0</v>
      </c>
    </row>
    <row r="475" spans="2:13" x14ac:dyDescent="0.2">
      <c r="B475" s="825"/>
      <c r="C475" s="827"/>
      <c r="D475" s="828"/>
      <c r="E475" s="828"/>
      <c r="F475" s="346"/>
      <c r="G475" s="198"/>
      <c r="H475" s="93"/>
      <c r="I475" s="93"/>
      <c r="J475" s="93"/>
      <c r="K475" s="93"/>
      <c r="L475" s="93"/>
      <c r="M475" s="530">
        <f t="shared" si="76"/>
        <v>0</v>
      </c>
    </row>
    <row r="476" spans="2:13" x14ac:dyDescent="0.2">
      <c r="B476" s="825"/>
      <c r="C476" s="827"/>
      <c r="D476" s="828"/>
      <c r="E476" s="828"/>
      <c r="F476" s="346"/>
      <c r="G476" s="198"/>
      <c r="H476" s="93"/>
      <c r="I476" s="93"/>
      <c r="J476" s="93"/>
      <c r="K476" s="93"/>
      <c r="L476" s="93"/>
      <c r="M476" s="530">
        <f t="shared" si="76"/>
        <v>0</v>
      </c>
    </row>
    <row r="477" spans="2:13" x14ac:dyDescent="0.2">
      <c r="B477" s="825"/>
      <c r="C477" s="827"/>
      <c r="D477" s="828"/>
      <c r="E477" s="828"/>
      <c r="F477" s="346"/>
      <c r="G477" s="198"/>
      <c r="H477" s="93"/>
      <c r="I477" s="93"/>
      <c r="J477" s="93"/>
      <c r="K477" s="93"/>
      <c r="L477" s="93"/>
      <c r="M477" s="530">
        <f t="shared" si="76"/>
        <v>0</v>
      </c>
    </row>
    <row r="478" spans="2:13" x14ac:dyDescent="0.2">
      <c r="B478" s="825"/>
      <c r="C478" s="827"/>
      <c r="D478" s="828"/>
      <c r="E478" s="828"/>
      <c r="F478" s="346"/>
      <c r="G478" s="198"/>
      <c r="H478" s="93"/>
      <c r="I478" s="93"/>
      <c r="J478" s="93"/>
      <c r="K478" s="93"/>
      <c r="L478" s="93"/>
      <c r="M478" s="530">
        <f t="shared" si="76"/>
        <v>0</v>
      </c>
    </row>
    <row r="479" spans="2:13" x14ac:dyDescent="0.2">
      <c r="B479" s="825"/>
      <c r="C479" s="827"/>
      <c r="D479" s="828"/>
      <c r="E479" s="828"/>
      <c r="F479" s="346"/>
      <c r="G479" s="198"/>
      <c r="H479" s="93"/>
      <c r="I479" s="93"/>
      <c r="J479" s="93"/>
      <c r="K479" s="93"/>
      <c r="L479" s="93"/>
      <c r="M479" s="530">
        <f t="shared" si="76"/>
        <v>0</v>
      </c>
    </row>
    <row r="480" spans="2:13" x14ac:dyDescent="0.2">
      <c r="B480" s="826"/>
      <c r="C480" s="829"/>
      <c r="D480" s="830"/>
      <c r="E480" s="830"/>
      <c r="F480" s="346"/>
      <c r="G480" s="198"/>
      <c r="H480" s="93"/>
      <c r="I480" s="93"/>
      <c r="J480" s="93"/>
      <c r="K480" s="93"/>
      <c r="L480" s="93"/>
      <c r="M480" s="530">
        <f t="shared" si="76"/>
        <v>0</v>
      </c>
    </row>
    <row r="481" spans="2:13" ht="13.5" thickBot="1" x14ac:dyDescent="0.25">
      <c r="B481" s="822" t="s">
        <v>378</v>
      </c>
      <c r="C481" s="823"/>
      <c r="D481" s="823"/>
      <c r="E481" s="823"/>
      <c r="F481" s="823"/>
      <c r="G481" s="824"/>
      <c r="H481" s="244">
        <f t="shared" ref="H481:M481" si="77">SUM(H471:H480)</f>
        <v>0</v>
      </c>
      <c r="I481" s="244">
        <f t="shared" si="77"/>
        <v>0</v>
      </c>
      <c r="J481" s="244">
        <f t="shared" si="77"/>
        <v>0</v>
      </c>
      <c r="K481" s="244">
        <f t="shared" si="77"/>
        <v>0</v>
      </c>
      <c r="L481" s="244">
        <f t="shared" si="77"/>
        <v>0</v>
      </c>
      <c r="M481" s="659">
        <f t="shared" si="77"/>
        <v>0</v>
      </c>
    </row>
    <row r="482" spans="2:13" ht="13.5" thickTop="1" x14ac:dyDescent="0.2">
      <c r="B482" s="825" t="s">
        <v>601</v>
      </c>
      <c r="C482" s="827" t="s">
        <v>399</v>
      </c>
      <c r="D482" s="828"/>
      <c r="E482" s="828"/>
      <c r="F482" s="349"/>
      <c r="G482" s="239"/>
      <c r="H482" s="240"/>
      <c r="I482" s="240"/>
      <c r="J482" s="240"/>
      <c r="K482" s="240"/>
      <c r="L482" s="240"/>
      <c r="M482" s="656">
        <f t="shared" ref="M482:M491" si="78">SUM(H482:L482)</f>
        <v>0</v>
      </c>
    </row>
    <row r="483" spans="2:13" x14ac:dyDescent="0.2">
      <c r="B483" s="825"/>
      <c r="C483" s="827"/>
      <c r="D483" s="828"/>
      <c r="E483" s="828"/>
      <c r="F483" s="346"/>
      <c r="G483" s="198"/>
      <c r="H483" s="25"/>
      <c r="I483" s="25"/>
      <c r="J483" s="25"/>
      <c r="K483" s="25"/>
      <c r="L483" s="25"/>
      <c r="M483" s="530">
        <f t="shared" si="78"/>
        <v>0</v>
      </c>
    </row>
    <row r="484" spans="2:13" x14ac:dyDescent="0.2">
      <c r="B484" s="825"/>
      <c r="C484" s="827"/>
      <c r="D484" s="828"/>
      <c r="E484" s="828"/>
      <c r="F484" s="346"/>
      <c r="G484" s="198"/>
      <c r="H484" s="25"/>
      <c r="I484" s="25"/>
      <c r="J484" s="25"/>
      <c r="K484" s="25"/>
      <c r="L484" s="25"/>
      <c r="M484" s="530">
        <f t="shared" si="78"/>
        <v>0</v>
      </c>
    </row>
    <row r="485" spans="2:13" x14ac:dyDescent="0.2">
      <c r="B485" s="825"/>
      <c r="C485" s="827"/>
      <c r="D485" s="828"/>
      <c r="E485" s="828"/>
      <c r="F485" s="346"/>
      <c r="G485" s="198"/>
      <c r="H485" s="25"/>
      <c r="I485" s="25"/>
      <c r="J485" s="25"/>
      <c r="K485" s="25"/>
      <c r="L485" s="25"/>
      <c r="M485" s="530">
        <f t="shared" si="78"/>
        <v>0</v>
      </c>
    </row>
    <row r="486" spans="2:13" x14ac:dyDescent="0.2">
      <c r="B486" s="825"/>
      <c r="C486" s="827"/>
      <c r="D486" s="828"/>
      <c r="E486" s="828"/>
      <c r="F486" s="346"/>
      <c r="G486" s="198"/>
      <c r="H486" s="25"/>
      <c r="I486" s="25"/>
      <c r="J486" s="25"/>
      <c r="K486" s="25"/>
      <c r="L486" s="25"/>
      <c r="M486" s="530">
        <f t="shared" si="78"/>
        <v>0</v>
      </c>
    </row>
    <row r="487" spans="2:13" x14ac:dyDescent="0.2">
      <c r="B487" s="825"/>
      <c r="C487" s="831" t="s">
        <v>400</v>
      </c>
      <c r="D487" s="832"/>
      <c r="E487" s="832"/>
      <c r="F487" s="346"/>
      <c r="G487" s="198"/>
      <c r="H487" s="25"/>
      <c r="I487" s="25"/>
      <c r="J487" s="25"/>
      <c r="K487" s="25"/>
      <c r="L487" s="25"/>
      <c r="M487" s="530">
        <f t="shared" si="78"/>
        <v>0</v>
      </c>
    </row>
    <row r="488" spans="2:13" x14ac:dyDescent="0.2">
      <c r="B488" s="825"/>
      <c r="C488" s="827"/>
      <c r="D488" s="828"/>
      <c r="E488" s="828"/>
      <c r="F488" s="346"/>
      <c r="G488" s="198"/>
      <c r="H488" s="25"/>
      <c r="I488" s="25"/>
      <c r="J488" s="25"/>
      <c r="K488" s="25"/>
      <c r="L488" s="25"/>
      <c r="M488" s="530">
        <f t="shared" si="78"/>
        <v>0</v>
      </c>
    </row>
    <row r="489" spans="2:13" x14ac:dyDescent="0.2">
      <c r="B489" s="825"/>
      <c r="C489" s="827"/>
      <c r="D489" s="828"/>
      <c r="E489" s="828"/>
      <c r="F489" s="346"/>
      <c r="G489" s="198"/>
      <c r="H489" s="25"/>
      <c r="I489" s="25"/>
      <c r="J489" s="25"/>
      <c r="K489" s="25"/>
      <c r="L489" s="25"/>
      <c r="M489" s="530">
        <f t="shared" si="78"/>
        <v>0</v>
      </c>
    </row>
    <row r="490" spans="2:13" x14ac:dyDescent="0.2">
      <c r="B490" s="825"/>
      <c r="C490" s="827"/>
      <c r="D490" s="828"/>
      <c r="E490" s="828"/>
      <c r="F490" s="346"/>
      <c r="G490" s="198"/>
      <c r="H490" s="25"/>
      <c r="I490" s="25"/>
      <c r="J490" s="25"/>
      <c r="K490" s="25"/>
      <c r="L490" s="25"/>
      <c r="M490" s="530">
        <f t="shared" si="78"/>
        <v>0</v>
      </c>
    </row>
    <row r="491" spans="2:13" x14ac:dyDescent="0.2">
      <c r="B491" s="826"/>
      <c r="C491" s="829"/>
      <c r="D491" s="830"/>
      <c r="E491" s="830"/>
      <c r="F491" s="346"/>
      <c r="G491" s="198"/>
      <c r="H491" s="25"/>
      <c r="I491" s="25"/>
      <c r="J491" s="25"/>
      <c r="K491" s="25"/>
      <c r="L491" s="25"/>
      <c r="M491" s="530">
        <f t="shared" si="78"/>
        <v>0</v>
      </c>
    </row>
    <row r="492" spans="2:13" x14ac:dyDescent="0.2">
      <c r="B492" s="819" t="s">
        <v>378</v>
      </c>
      <c r="C492" s="820"/>
      <c r="D492" s="820"/>
      <c r="E492" s="820"/>
      <c r="F492" s="820"/>
      <c r="G492" s="821"/>
      <c r="H492" s="245">
        <f t="shared" ref="H492:M492" si="79">SUM(H482:H491)</f>
        <v>0</v>
      </c>
      <c r="I492" s="245">
        <f t="shared" si="79"/>
        <v>0</v>
      </c>
      <c r="J492" s="245">
        <f t="shared" si="79"/>
        <v>0</v>
      </c>
      <c r="K492" s="245">
        <f t="shared" si="79"/>
        <v>0</v>
      </c>
      <c r="L492" s="245">
        <f t="shared" si="79"/>
        <v>0</v>
      </c>
      <c r="M492" s="657">
        <f t="shared" si="79"/>
        <v>0</v>
      </c>
    </row>
    <row r="493" spans="2:13" x14ac:dyDescent="0.2">
      <c r="B493" s="825" t="s">
        <v>614</v>
      </c>
      <c r="C493" s="828" t="s">
        <v>367</v>
      </c>
      <c r="D493" s="828"/>
      <c r="E493" s="828"/>
      <c r="F493" s="347"/>
      <c r="G493" s="239"/>
      <c r="H493" s="222"/>
      <c r="I493" s="222"/>
      <c r="J493" s="222"/>
      <c r="K493" s="222"/>
      <c r="L493" s="222"/>
      <c r="M493" s="656">
        <f t="shared" ref="M493:M502" si="80">SUM(H493:L493)</f>
        <v>0</v>
      </c>
    </row>
    <row r="494" spans="2:13" x14ac:dyDescent="0.2">
      <c r="B494" s="825"/>
      <c r="C494" s="828"/>
      <c r="D494" s="828"/>
      <c r="E494" s="828"/>
      <c r="F494" s="346"/>
      <c r="G494" s="198"/>
      <c r="H494" s="93"/>
      <c r="I494" s="93"/>
      <c r="J494" s="93"/>
      <c r="K494" s="93"/>
      <c r="L494" s="93"/>
      <c r="M494" s="530">
        <f t="shared" si="80"/>
        <v>0</v>
      </c>
    </row>
    <row r="495" spans="2:13" x14ac:dyDescent="0.2">
      <c r="B495" s="825"/>
      <c r="C495" s="828"/>
      <c r="D495" s="828"/>
      <c r="E495" s="828"/>
      <c r="F495" s="346"/>
      <c r="G495" s="198"/>
      <c r="H495" s="93"/>
      <c r="I495" s="93"/>
      <c r="J495" s="93"/>
      <c r="K495" s="93"/>
      <c r="L495" s="93"/>
      <c r="M495" s="530">
        <f t="shared" si="80"/>
        <v>0</v>
      </c>
    </row>
    <row r="496" spans="2:13" x14ac:dyDescent="0.2">
      <c r="B496" s="825"/>
      <c r="C496" s="828"/>
      <c r="D496" s="828"/>
      <c r="E496" s="828"/>
      <c r="F496" s="346"/>
      <c r="G496" s="198"/>
      <c r="H496" s="93"/>
      <c r="I496" s="93"/>
      <c r="J496" s="93"/>
      <c r="K496" s="93"/>
      <c r="L496" s="93"/>
      <c r="M496" s="530">
        <f t="shared" si="80"/>
        <v>0</v>
      </c>
    </row>
    <row r="497" spans="2:13" x14ac:dyDescent="0.2">
      <c r="B497" s="825"/>
      <c r="C497" s="828"/>
      <c r="D497" s="828"/>
      <c r="E497" s="828"/>
      <c r="F497" s="346"/>
      <c r="G497" s="198"/>
      <c r="H497" s="93"/>
      <c r="I497" s="93"/>
      <c r="J497" s="93"/>
      <c r="K497" s="93"/>
      <c r="L497" s="93"/>
      <c r="M497" s="530">
        <f t="shared" si="80"/>
        <v>0</v>
      </c>
    </row>
    <row r="498" spans="2:13" x14ac:dyDescent="0.2">
      <c r="B498" s="825"/>
      <c r="C498" s="828"/>
      <c r="D498" s="828"/>
      <c r="E498" s="828"/>
      <c r="F498" s="346"/>
      <c r="G498" s="198"/>
      <c r="H498" s="93"/>
      <c r="I498" s="93"/>
      <c r="J498" s="93"/>
      <c r="K498" s="93"/>
      <c r="L498" s="93"/>
      <c r="M498" s="530">
        <f t="shared" si="80"/>
        <v>0</v>
      </c>
    </row>
    <row r="499" spans="2:13" x14ac:dyDescent="0.2">
      <c r="B499" s="825"/>
      <c r="C499" s="828"/>
      <c r="D499" s="828"/>
      <c r="E499" s="828"/>
      <c r="F499" s="346"/>
      <c r="G499" s="198"/>
      <c r="H499" s="93"/>
      <c r="I499" s="93"/>
      <c r="J499" s="93"/>
      <c r="K499" s="93"/>
      <c r="L499" s="93"/>
      <c r="M499" s="530">
        <f t="shared" si="80"/>
        <v>0</v>
      </c>
    </row>
    <row r="500" spans="2:13" x14ac:dyDescent="0.2">
      <c r="B500" s="825"/>
      <c r="C500" s="828"/>
      <c r="D500" s="828"/>
      <c r="E500" s="828"/>
      <c r="F500" s="346"/>
      <c r="G500" s="198"/>
      <c r="H500" s="93"/>
      <c r="I500" s="93"/>
      <c r="J500" s="93"/>
      <c r="K500" s="93"/>
      <c r="L500" s="93"/>
      <c r="M500" s="530">
        <f t="shared" si="80"/>
        <v>0</v>
      </c>
    </row>
    <row r="501" spans="2:13" x14ac:dyDescent="0.2">
      <c r="B501" s="825"/>
      <c r="C501" s="828"/>
      <c r="D501" s="828"/>
      <c r="E501" s="828"/>
      <c r="F501" s="346"/>
      <c r="G501" s="198"/>
      <c r="H501" s="93"/>
      <c r="I501" s="93"/>
      <c r="J501" s="93"/>
      <c r="K501" s="93"/>
      <c r="L501" s="93"/>
      <c r="M501" s="530">
        <f t="shared" si="80"/>
        <v>0</v>
      </c>
    </row>
    <row r="502" spans="2:13" x14ac:dyDescent="0.2">
      <c r="B502" s="826"/>
      <c r="C502" s="830"/>
      <c r="D502" s="830"/>
      <c r="E502" s="830"/>
      <c r="F502" s="346"/>
      <c r="G502" s="198"/>
      <c r="H502" s="93"/>
      <c r="I502" s="93"/>
      <c r="J502" s="93"/>
      <c r="K502" s="93"/>
      <c r="L502" s="93"/>
      <c r="M502" s="530">
        <f t="shared" si="80"/>
        <v>0</v>
      </c>
    </row>
    <row r="503" spans="2:13" x14ac:dyDescent="0.2">
      <c r="B503" s="819" t="s">
        <v>378</v>
      </c>
      <c r="C503" s="820"/>
      <c r="D503" s="820"/>
      <c r="E503" s="820"/>
      <c r="F503" s="820"/>
      <c r="G503" s="821"/>
      <c r="H503" s="245">
        <f t="shared" ref="H503:M503" si="81">SUM(H493:H502)</f>
        <v>0</v>
      </c>
      <c r="I503" s="245">
        <f t="shared" si="81"/>
        <v>0</v>
      </c>
      <c r="J503" s="245">
        <f t="shared" si="81"/>
        <v>0</v>
      </c>
      <c r="K503" s="245">
        <f t="shared" si="81"/>
        <v>0</v>
      </c>
      <c r="L503" s="245">
        <f t="shared" si="81"/>
        <v>0</v>
      </c>
      <c r="M503" s="657">
        <f t="shared" si="81"/>
        <v>0</v>
      </c>
    </row>
    <row r="504" spans="2:13" x14ac:dyDescent="0.2">
      <c r="B504" s="825" t="s">
        <v>619</v>
      </c>
      <c r="C504" s="828" t="s">
        <v>368</v>
      </c>
      <c r="D504" s="828"/>
      <c r="E504" s="828"/>
      <c r="F504" s="347"/>
      <c r="G504" s="239"/>
      <c r="H504" s="240"/>
      <c r="I504" s="240"/>
      <c r="J504" s="240"/>
      <c r="K504" s="240"/>
      <c r="L504" s="240"/>
      <c r="M504" s="656">
        <f t="shared" ref="M504:M513" si="82">SUM(H504:L504)</f>
        <v>0</v>
      </c>
    </row>
    <row r="505" spans="2:13" x14ac:dyDescent="0.2">
      <c r="B505" s="825"/>
      <c r="C505" s="828"/>
      <c r="D505" s="828"/>
      <c r="E505" s="828"/>
      <c r="F505" s="346"/>
      <c r="G505" s="198"/>
      <c r="H505" s="25"/>
      <c r="I505" s="25"/>
      <c r="J505" s="25"/>
      <c r="K505" s="25"/>
      <c r="L505" s="25"/>
      <c r="M505" s="530">
        <f t="shared" si="82"/>
        <v>0</v>
      </c>
    </row>
    <row r="506" spans="2:13" x14ac:dyDescent="0.2">
      <c r="B506" s="825"/>
      <c r="C506" s="828"/>
      <c r="D506" s="828"/>
      <c r="E506" s="828"/>
      <c r="F506" s="346"/>
      <c r="G506" s="198"/>
      <c r="H506" s="25"/>
      <c r="I506" s="25"/>
      <c r="J506" s="25"/>
      <c r="K506" s="25"/>
      <c r="L506" s="25"/>
      <c r="M506" s="530">
        <f t="shared" si="82"/>
        <v>0</v>
      </c>
    </row>
    <row r="507" spans="2:13" x14ac:dyDescent="0.2">
      <c r="B507" s="825"/>
      <c r="C507" s="828"/>
      <c r="D507" s="828"/>
      <c r="E507" s="828"/>
      <c r="F507" s="346"/>
      <c r="G507" s="198"/>
      <c r="H507" s="25"/>
      <c r="I507" s="25"/>
      <c r="J507" s="25"/>
      <c r="K507" s="25"/>
      <c r="L507" s="25"/>
      <c r="M507" s="530">
        <f t="shared" si="82"/>
        <v>0</v>
      </c>
    </row>
    <row r="508" spans="2:13" x14ac:dyDescent="0.2">
      <c r="B508" s="825"/>
      <c r="C508" s="828"/>
      <c r="D508" s="828"/>
      <c r="E508" s="828"/>
      <c r="F508" s="346"/>
      <c r="G508" s="198"/>
      <c r="H508" s="25"/>
      <c r="I508" s="25"/>
      <c r="J508" s="25"/>
      <c r="K508" s="25"/>
      <c r="L508" s="25"/>
      <c r="M508" s="530">
        <f t="shared" si="82"/>
        <v>0</v>
      </c>
    </row>
    <row r="509" spans="2:13" x14ac:dyDescent="0.2">
      <c r="B509" s="825"/>
      <c r="C509" s="828"/>
      <c r="D509" s="828"/>
      <c r="E509" s="828"/>
      <c r="F509" s="346"/>
      <c r="G509" s="198"/>
      <c r="H509" s="25"/>
      <c r="I509" s="25"/>
      <c r="J509" s="25"/>
      <c r="K509" s="25"/>
      <c r="L509" s="25"/>
      <c r="M509" s="530">
        <f t="shared" si="82"/>
        <v>0</v>
      </c>
    </row>
    <row r="510" spans="2:13" x14ac:dyDescent="0.2">
      <c r="B510" s="825"/>
      <c r="C510" s="828"/>
      <c r="D510" s="828"/>
      <c r="E510" s="828"/>
      <c r="F510" s="346"/>
      <c r="G510" s="198"/>
      <c r="H510" s="25"/>
      <c r="I510" s="25"/>
      <c r="J510" s="25"/>
      <c r="K510" s="25"/>
      <c r="L510" s="25"/>
      <c r="M510" s="530">
        <f t="shared" si="82"/>
        <v>0</v>
      </c>
    </row>
    <row r="511" spans="2:13" x14ac:dyDescent="0.2">
      <c r="B511" s="825"/>
      <c r="C511" s="828"/>
      <c r="D511" s="828"/>
      <c r="E511" s="828"/>
      <c r="F511" s="346"/>
      <c r="G511" s="198"/>
      <c r="H511" s="25"/>
      <c r="I511" s="25"/>
      <c r="J511" s="25"/>
      <c r="K511" s="25"/>
      <c r="L511" s="25"/>
      <c r="M511" s="530">
        <f t="shared" si="82"/>
        <v>0</v>
      </c>
    </row>
    <row r="512" spans="2:13" x14ac:dyDescent="0.2">
      <c r="B512" s="825"/>
      <c r="C512" s="828"/>
      <c r="D512" s="828"/>
      <c r="E512" s="828"/>
      <c r="F512" s="346"/>
      <c r="G512" s="198"/>
      <c r="H512" s="25"/>
      <c r="I512" s="25"/>
      <c r="J512" s="25"/>
      <c r="K512" s="25"/>
      <c r="L512" s="25"/>
      <c r="M512" s="530">
        <f t="shared" si="82"/>
        <v>0</v>
      </c>
    </row>
    <row r="513" spans="2:13" x14ac:dyDescent="0.2">
      <c r="B513" s="826"/>
      <c r="C513" s="830"/>
      <c r="D513" s="830"/>
      <c r="E513" s="830"/>
      <c r="F513" s="346"/>
      <c r="G513" s="198"/>
      <c r="H513" s="25"/>
      <c r="I513" s="25"/>
      <c r="J513" s="25"/>
      <c r="K513" s="25"/>
      <c r="L513" s="25"/>
      <c r="M513" s="530">
        <f t="shared" si="82"/>
        <v>0</v>
      </c>
    </row>
    <row r="514" spans="2:13" x14ac:dyDescent="0.2">
      <c r="B514" s="819" t="s">
        <v>378</v>
      </c>
      <c r="C514" s="820"/>
      <c r="D514" s="820"/>
      <c r="E514" s="820"/>
      <c r="F514" s="820"/>
      <c r="G514" s="821"/>
      <c r="H514" s="245">
        <f t="shared" ref="H514:M514" si="83">SUM(H504:H513)</f>
        <v>0</v>
      </c>
      <c r="I514" s="245">
        <f t="shared" si="83"/>
        <v>0</v>
      </c>
      <c r="J514" s="245">
        <f t="shared" si="83"/>
        <v>0</v>
      </c>
      <c r="K514" s="245">
        <f t="shared" si="83"/>
        <v>0</v>
      </c>
      <c r="L514" s="245">
        <f t="shared" si="83"/>
        <v>0</v>
      </c>
      <c r="M514" s="657">
        <f t="shared" si="83"/>
        <v>0</v>
      </c>
    </row>
    <row r="515" spans="2:13" x14ac:dyDescent="0.2">
      <c r="B515" s="825" t="s">
        <v>622</v>
      </c>
      <c r="C515" s="827" t="s">
        <v>425</v>
      </c>
      <c r="D515" s="828"/>
      <c r="E515" s="828"/>
      <c r="F515" s="347"/>
      <c r="G515" s="239"/>
      <c r="H515" s="240"/>
      <c r="I515" s="240"/>
      <c r="J515" s="240"/>
      <c r="K515" s="240"/>
      <c r="L515" s="240"/>
      <c r="M515" s="656">
        <f t="shared" ref="M515:M524" si="84">SUM(H515:L515)</f>
        <v>0</v>
      </c>
    </row>
    <row r="516" spans="2:13" x14ac:dyDescent="0.2">
      <c r="B516" s="825"/>
      <c r="C516" s="827"/>
      <c r="D516" s="828"/>
      <c r="E516" s="828"/>
      <c r="F516" s="346"/>
      <c r="G516" s="198"/>
      <c r="H516" s="25"/>
      <c r="I516" s="25"/>
      <c r="J516" s="25"/>
      <c r="K516" s="25"/>
      <c r="L516" s="25"/>
      <c r="M516" s="530">
        <f t="shared" si="84"/>
        <v>0</v>
      </c>
    </row>
    <row r="517" spans="2:13" x14ac:dyDescent="0.2">
      <c r="B517" s="825"/>
      <c r="C517" s="827"/>
      <c r="D517" s="828"/>
      <c r="E517" s="828"/>
      <c r="F517" s="346"/>
      <c r="G517" s="198"/>
      <c r="H517" s="25"/>
      <c r="I517" s="25"/>
      <c r="J517" s="25"/>
      <c r="K517" s="25"/>
      <c r="L517" s="25"/>
      <c r="M517" s="530">
        <f t="shared" si="84"/>
        <v>0</v>
      </c>
    </row>
    <row r="518" spans="2:13" x14ac:dyDescent="0.2">
      <c r="B518" s="825"/>
      <c r="C518" s="827"/>
      <c r="D518" s="828"/>
      <c r="E518" s="828"/>
      <c r="F518" s="346"/>
      <c r="G518" s="198"/>
      <c r="H518" s="25"/>
      <c r="I518" s="25"/>
      <c r="J518" s="25"/>
      <c r="K518" s="25"/>
      <c r="L518" s="25"/>
      <c r="M518" s="530">
        <f t="shared" si="84"/>
        <v>0</v>
      </c>
    </row>
    <row r="519" spans="2:13" x14ac:dyDescent="0.2">
      <c r="B519" s="825"/>
      <c r="C519" s="827"/>
      <c r="D519" s="828"/>
      <c r="E519" s="828"/>
      <c r="F519" s="346"/>
      <c r="G519" s="198"/>
      <c r="H519" s="25"/>
      <c r="I519" s="25"/>
      <c r="J519" s="25"/>
      <c r="K519" s="25"/>
      <c r="L519" s="25"/>
      <c r="M519" s="530">
        <f t="shared" si="84"/>
        <v>0</v>
      </c>
    </row>
    <row r="520" spans="2:13" x14ac:dyDescent="0.2">
      <c r="B520" s="825"/>
      <c r="C520" s="831" t="s">
        <v>426</v>
      </c>
      <c r="D520" s="832"/>
      <c r="E520" s="832"/>
      <c r="F520" s="346"/>
      <c r="G520" s="198"/>
      <c r="H520" s="25"/>
      <c r="I520" s="25"/>
      <c r="J520" s="25"/>
      <c r="K520" s="25"/>
      <c r="L520" s="25"/>
      <c r="M520" s="530">
        <f t="shared" si="84"/>
        <v>0</v>
      </c>
    </row>
    <row r="521" spans="2:13" x14ac:dyDescent="0.2">
      <c r="B521" s="825"/>
      <c r="C521" s="827"/>
      <c r="D521" s="828"/>
      <c r="E521" s="828"/>
      <c r="F521" s="346"/>
      <c r="G521" s="198"/>
      <c r="H521" s="25"/>
      <c r="I521" s="25"/>
      <c r="J521" s="25"/>
      <c r="K521" s="25"/>
      <c r="L521" s="25"/>
      <c r="M521" s="530">
        <f t="shared" si="84"/>
        <v>0</v>
      </c>
    </row>
    <row r="522" spans="2:13" x14ac:dyDescent="0.2">
      <c r="B522" s="825"/>
      <c r="C522" s="827"/>
      <c r="D522" s="828"/>
      <c r="E522" s="828"/>
      <c r="F522" s="346"/>
      <c r="G522" s="198"/>
      <c r="H522" s="25"/>
      <c r="I522" s="25"/>
      <c r="J522" s="25"/>
      <c r="K522" s="25"/>
      <c r="L522" s="25"/>
      <c r="M522" s="530">
        <f t="shared" si="84"/>
        <v>0</v>
      </c>
    </row>
    <row r="523" spans="2:13" x14ac:dyDescent="0.2">
      <c r="B523" s="825"/>
      <c r="C523" s="827"/>
      <c r="D523" s="828"/>
      <c r="E523" s="828"/>
      <c r="F523" s="346"/>
      <c r="G523" s="198"/>
      <c r="H523" s="25"/>
      <c r="I523" s="25"/>
      <c r="J523" s="25"/>
      <c r="K523" s="25"/>
      <c r="L523" s="25"/>
      <c r="M523" s="530">
        <f t="shared" si="84"/>
        <v>0</v>
      </c>
    </row>
    <row r="524" spans="2:13" x14ac:dyDescent="0.2">
      <c r="B524" s="826"/>
      <c r="C524" s="829"/>
      <c r="D524" s="830"/>
      <c r="E524" s="830"/>
      <c r="F524" s="346"/>
      <c r="G524" s="198"/>
      <c r="H524" s="25"/>
      <c r="I524" s="25"/>
      <c r="J524" s="25"/>
      <c r="K524" s="25"/>
      <c r="L524" s="25"/>
      <c r="M524" s="530">
        <f t="shared" si="84"/>
        <v>0</v>
      </c>
    </row>
    <row r="525" spans="2:13" ht="13.5" thickBot="1" x14ac:dyDescent="0.25">
      <c r="B525" s="822" t="s">
        <v>378</v>
      </c>
      <c r="C525" s="823"/>
      <c r="D525" s="823"/>
      <c r="E525" s="823"/>
      <c r="F525" s="823"/>
      <c r="G525" s="824"/>
      <c r="H525" s="244">
        <f t="shared" ref="H525:M525" si="85">SUM(H515:H524)</f>
        <v>0</v>
      </c>
      <c r="I525" s="244">
        <f t="shared" si="85"/>
        <v>0</v>
      </c>
      <c r="J525" s="244">
        <f t="shared" si="85"/>
        <v>0</v>
      </c>
      <c r="K525" s="244">
        <f t="shared" si="85"/>
        <v>0</v>
      </c>
      <c r="L525" s="244">
        <f t="shared" si="85"/>
        <v>0</v>
      </c>
      <c r="M525" s="659">
        <f t="shared" si="85"/>
        <v>0</v>
      </c>
    </row>
    <row r="526" spans="2:13" ht="13.5" thickTop="1" x14ac:dyDescent="0.2">
      <c r="B526" s="825" t="s">
        <v>611</v>
      </c>
      <c r="C526" s="827" t="s">
        <v>362</v>
      </c>
      <c r="D526" s="828"/>
      <c r="E526" s="828"/>
      <c r="F526" s="349"/>
      <c r="G526" s="239"/>
      <c r="H526" s="222"/>
      <c r="I526" s="222"/>
      <c r="J526" s="222"/>
      <c r="K526" s="222"/>
      <c r="L526" s="222"/>
      <c r="M526" s="656">
        <f t="shared" ref="M526:M535" si="86">SUM(H526:L526)</f>
        <v>0</v>
      </c>
    </row>
    <row r="527" spans="2:13" x14ac:dyDescent="0.2">
      <c r="B527" s="825"/>
      <c r="C527" s="827"/>
      <c r="D527" s="828"/>
      <c r="E527" s="828"/>
      <c r="F527" s="346"/>
      <c r="G527" s="198"/>
      <c r="H527" s="93"/>
      <c r="I527" s="93"/>
      <c r="J527" s="93"/>
      <c r="K527" s="93"/>
      <c r="L527" s="93"/>
      <c r="M527" s="530">
        <f t="shared" si="86"/>
        <v>0</v>
      </c>
    </row>
    <row r="528" spans="2:13" x14ac:dyDescent="0.2">
      <c r="B528" s="825"/>
      <c r="C528" s="827"/>
      <c r="D528" s="828"/>
      <c r="E528" s="828"/>
      <c r="F528" s="346"/>
      <c r="G528" s="198"/>
      <c r="H528" s="93"/>
      <c r="I528" s="93"/>
      <c r="J528" s="93"/>
      <c r="K528" s="93"/>
      <c r="L528" s="93"/>
      <c r="M528" s="530">
        <f t="shared" si="86"/>
        <v>0</v>
      </c>
    </row>
    <row r="529" spans="2:13" x14ac:dyDescent="0.2">
      <c r="B529" s="825"/>
      <c r="C529" s="827"/>
      <c r="D529" s="828"/>
      <c r="E529" s="828"/>
      <c r="F529" s="346"/>
      <c r="G529" s="198"/>
      <c r="H529" s="93"/>
      <c r="I529" s="93"/>
      <c r="J529" s="93"/>
      <c r="K529" s="93"/>
      <c r="L529" s="93"/>
      <c r="M529" s="530">
        <f t="shared" si="86"/>
        <v>0</v>
      </c>
    </row>
    <row r="530" spans="2:13" x14ac:dyDescent="0.2">
      <c r="B530" s="825"/>
      <c r="C530" s="827"/>
      <c r="D530" s="828"/>
      <c r="E530" s="828"/>
      <c r="F530" s="346"/>
      <c r="G530" s="198"/>
      <c r="H530" s="93"/>
      <c r="I530" s="93"/>
      <c r="J530" s="93"/>
      <c r="K530" s="93"/>
      <c r="L530" s="93"/>
      <c r="M530" s="530">
        <f t="shared" si="86"/>
        <v>0</v>
      </c>
    </row>
    <row r="531" spans="2:13" x14ac:dyDescent="0.2">
      <c r="B531" s="825"/>
      <c r="C531" s="827"/>
      <c r="D531" s="828"/>
      <c r="E531" s="828"/>
      <c r="F531" s="346"/>
      <c r="G531" s="198"/>
      <c r="H531" s="93"/>
      <c r="I531" s="93"/>
      <c r="J531" s="93"/>
      <c r="K531" s="93"/>
      <c r="L531" s="93"/>
      <c r="M531" s="530">
        <f t="shared" si="86"/>
        <v>0</v>
      </c>
    </row>
    <row r="532" spans="2:13" x14ac:dyDescent="0.2">
      <c r="B532" s="825"/>
      <c r="C532" s="827"/>
      <c r="D532" s="828"/>
      <c r="E532" s="828"/>
      <c r="F532" s="346"/>
      <c r="G532" s="198"/>
      <c r="H532" s="93"/>
      <c r="I532" s="93"/>
      <c r="J532" s="93"/>
      <c r="K532" s="93"/>
      <c r="L532" s="93"/>
      <c r="M532" s="530">
        <f t="shared" si="86"/>
        <v>0</v>
      </c>
    </row>
    <row r="533" spans="2:13" x14ac:dyDescent="0.2">
      <c r="B533" s="825"/>
      <c r="C533" s="827"/>
      <c r="D533" s="828"/>
      <c r="E533" s="828"/>
      <c r="F533" s="346"/>
      <c r="G533" s="198"/>
      <c r="H533" s="93"/>
      <c r="I533" s="93"/>
      <c r="J533" s="93"/>
      <c r="K533" s="93"/>
      <c r="L533" s="93"/>
      <c r="M533" s="530">
        <f t="shared" si="86"/>
        <v>0</v>
      </c>
    </row>
    <row r="534" spans="2:13" x14ac:dyDescent="0.2">
      <c r="B534" s="825"/>
      <c r="C534" s="827"/>
      <c r="D534" s="828"/>
      <c r="E534" s="828"/>
      <c r="F534" s="346"/>
      <c r="G534" s="198"/>
      <c r="H534" s="93"/>
      <c r="I534" s="93"/>
      <c r="J534" s="93"/>
      <c r="K534" s="93"/>
      <c r="L534" s="93"/>
      <c r="M534" s="530">
        <f t="shared" si="86"/>
        <v>0</v>
      </c>
    </row>
    <row r="535" spans="2:13" x14ac:dyDescent="0.2">
      <c r="B535" s="826"/>
      <c r="C535" s="829"/>
      <c r="D535" s="830"/>
      <c r="E535" s="830"/>
      <c r="F535" s="346"/>
      <c r="G535" s="198"/>
      <c r="H535" s="93"/>
      <c r="I535" s="93"/>
      <c r="J535" s="93"/>
      <c r="K535" s="93"/>
      <c r="L535" s="93"/>
      <c r="M535" s="530">
        <f t="shared" si="86"/>
        <v>0</v>
      </c>
    </row>
    <row r="536" spans="2:13" ht="13.5" thickBot="1" x14ac:dyDescent="0.25">
      <c r="B536" s="822" t="s">
        <v>378</v>
      </c>
      <c r="C536" s="823"/>
      <c r="D536" s="823"/>
      <c r="E536" s="823"/>
      <c r="F536" s="823"/>
      <c r="G536" s="824"/>
      <c r="H536" s="244">
        <f t="shared" ref="H536:M536" si="87">SUM(H526:H535)</f>
        <v>0</v>
      </c>
      <c r="I536" s="244">
        <f t="shared" si="87"/>
        <v>0</v>
      </c>
      <c r="J536" s="244">
        <f t="shared" si="87"/>
        <v>0</v>
      </c>
      <c r="K536" s="244">
        <f t="shared" si="87"/>
        <v>0</v>
      </c>
      <c r="L536" s="244">
        <f t="shared" si="87"/>
        <v>0</v>
      </c>
      <c r="M536" s="659">
        <f t="shared" si="87"/>
        <v>0</v>
      </c>
    </row>
    <row r="537" spans="2:13" ht="13.5" thickTop="1" x14ac:dyDescent="0.2">
      <c r="B537" s="825" t="s">
        <v>615</v>
      </c>
      <c r="C537" s="857" t="s">
        <v>411</v>
      </c>
      <c r="D537" s="858"/>
      <c r="E537" s="858"/>
      <c r="F537" s="349"/>
      <c r="G537" s="239"/>
      <c r="H537" s="240"/>
      <c r="I537" s="240"/>
      <c r="J537" s="240"/>
      <c r="K537" s="240"/>
      <c r="L537" s="240"/>
      <c r="M537" s="656">
        <f t="shared" ref="M537:M576" si="88">SUM(H537:L537)</f>
        <v>0</v>
      </c>
    </row>
    <row r="538" spans="2:13" x14ac:dyDescent="0.2">
      <c r="B538" s="825"/>
      <c r="C538" s="827"/>
      <c r="D538" s="828"/>
      <c r="E538" s="828"/>
      <c r="F538" s="346"/>
      <c r="G538" s="198"/>
      <c r="H538" s="25"/>
      <c r="I538" s="25"/>
      <c r="J538" s="25"/>
      <c r="K538" s="25"/>
      <c r="L538" s="25"/>
      <c r="M538" s="656">
        <f t="shared" si="88"/>
        <v>0</v>
      </c>
    </row>
    <row r="539" spans="2:13" x14ac:dyDescent="0.2">
      <c r="B539" s="825"/>
      <c r="C539" s="827"/>
      <c r="D539" s="828"/>
      <c r="E539" s="828"/>
      <c r="F539" s="346"/>
      <c r="G539" s="198"/>
      <c r="H539" s="25"/>
      <c r="I539" s="25"/>
      <c r="J539" s="25"/>
      <c r="K539" s="25"/>
      <c r="L539" s="25"/>
      <c r="M539" s="656">
        <f t="shared" si="88"/>
        <v>0</v>
      </c>
    </row>
    <row r="540" spans="2:13" x14ac:dyDescent="0.2">
      <c r="B540" s="825"/>
      <c r="C540" s="827"/>
      <c r="D540" s="828"/>
      <c r="E540" s="828"/>
      <c r="F540" s="346"/>
      <c r="G540" s="198"/>
      <c r="H540" s="25"/>
      <c r="I540" s="25"/>
      <c r="J540" s="25"/>
      <c r="K540" s="25"/>
      <c r="L540" s="25"/>
      <c r="M540" s="656">
        <f t="shared" si="88"/>
        <v>0</v>
      </c>
    </row>
    <row r="541" spans="2:13" x14ac:dyDescent="0.2">
      <c r="B541" s="825"/>
      <c r="C541" s="827"/>
      <c r="D541" s="828"/>
      <c r="E541" s="828"/>
      <c r="F541" s="346"/>
      <c r="G541" s="198"/>
      <c r="H541" s="25"/>
      <c r="I541" s="25"/>
      <c r="J541" s="25"/>
      <c r="K541" s="25"/>
      <c r="L541" s="25"/>
      <c r="M541" s="656">
        <f t="shared" si="88"/>
        <v>0</v>
      </c>
    </row>
    <row r="542" spans="2:13" x14ac:dyDescent="0.2">
      <c r="B542" s="825"/>
      <c r="C542" s="831" t="s">
        <v>412</v>
      </c>
      <c r="D542" s="832"/>
      <c r="E542" s="832"/>
      <c r="F542" s="346"/>
      <c r="G542" s="198"/>
      <c r="H542" s="25"/>
      <c r="I542" s="25"/>
      <c r="J542" s="25"/>
      <c r="K542" s="25"/>
      <c r="L542" s="25"/>
      <c r="M542" s="656">
        <f t="shared" si="88"/>
        <v>0</v>
      </c>
    </row>
    <row r="543" spans="2:13" x14ac:dyDescent="0.2">
      <c r="B543" s="825"/>
      <c r="C543" s="827"/>
      <c r="D543" s="828"/>
      <c r="E543" s="828"/>
      <c r="F543" s="346"/>
      <c r="G543" s="198"/>
      <c r="H543" s="25"/>
      <c r="I543" s="25"/>
      <c r="J543" s="25"/>
      <c r="K543" s="25"/>
      <c r="L543" s="25"/>
      <c r="M543" s="656">
        <f t="shared" si="88"/>
        <v>0</v>
      </c>
    </row>
    <row r="544" spans="2:13" x14ac:dyDescent="0.2">
      <c r="B544" s="825"/>
      <c r="C544" s="827"/>
      <c r="D544" s="828"/>
      <c r="E544" s="828"/>
      <c r="F544" s="346"/>
      <c r="G544" s="198"/>
      <c r="H544" s="25"/>
      <c r="I544" s="25"/>
      <c r="J544" s="25"/>
      <c r="K544" s="25"/>
      <c r="L544" s="25"/>
      <c r="M544" s="656">
        <f t="shared" si="88"/>
        <v>0</v>
      </c>
    </row>
    <row r="545" spans="2:13" x14ac:dyDescent="0.2">
      <c r="B545" s="825"/>
      <c r="C545" s="827"/>
      <c r="D545" s="828"/>
      <c r="E545" s="828"/>
      <c r="F545" s="346"/>
      <c r="G545" s="198"/>
      <c r="H545" s="25"/>
      <c r="I545" s="25"/>
      <c r="J545" s="25"/>
      <c r="K545" s="25"/>
      <c r="L545" s="25"/>
      <c r="M545" s="656">
        <f t="shared" si="88"/>
        <v>0</v>
      </c>
    </row>
    <row r="546" spans="2:13" x14ac:dyDescent="0.2">
      <c r="B546" s="825"/>
      <c r="C546" s="829"/>
      <c r="D546" s="830"/>
      <c r="E546" s="830"/>
      <c r="F546" s="346"/>
      <c r="G546" s="198"/>
      <c r="H546" s="25"/>
      <c r="I546" s="25"/>
      <c r="J546" s="25"/>
      <c r="K546" s="25"/>
      <c r="L546" s="25"/>
      <c r="M546" s="656">
        <f t="shared" si="88"/>
        <v>0</v>
      </c>
    </row>
    <row r="547" spans="2:13" x14ac:dyDescent="0.2">
      <c r="B547" s="825"/>
      <c r="C547" s="831" t="s">
        <v>413</v>
      </c>
      <c r="D547" s="832"/>
      <c r="E547" s="832"/>
      <c r="F547" s="346"/>
      <c r="G547" s="198"/>
      <c r="H547" s="25"/>
      <c r="I547" s="25"/>
      <c r="J547" s="25"/>
      <c r="K547" s="25"/>
      <c r="L547" s="25"/>
      <c r="M547" s="656">
        <f t="shared" si="88"/>
        <v>0</v>
      </c>
    </row>
    <row r="548" spans="2:13" x14ac:dyDescent="0.2">
      <c r="B548" s="825"/>
      <c r="C548" s="827"/>
      <c r="D548" s="828"/>
      <c r="E548" s="828"/>
      <c r="F548" s="346"/>
      <c r="G548" s="198"/>
      <c r="H548" s="25"/>
      <c r="I548" s="25"/>
      <c r="J548" s="25"/>
      <c r="K548" s="25"/>
      <c r="L548" s="25"/>
      <c r="M548" s="656">
        <f t="shared" si="88"/>
        <v>0</v>
      </c>
    </row>
    <row r="549" spans="2:13" x14ac:dyDescent="0.2">
      <c r="B549" s="825"/>
      <c r="C549" s="827"/>
      <c r="D549" s="828"/>
      <c r="E549" s="828"/>
      <c r="F549" s="346"/>
      <c r="G549" s="198"/>
      <c r="H549" s="25"/>
      <c r="I549" s="25"/>
      <c r="J549" s="25"/>
      <c r="K549" s="25"/>
      <c r="L549" s="25"/>
      <c r="M549" s="656">
        <f t="shared" si="88"/>
        <v>0</v>
      </c>
    </row>
    <row r="550" spans="2:13" x14ac:dyDescent="0.2">
      <c r="B550" s="825"/>
      <c r="C550" s="827"/>
      <c r="D550" s="828"/>
      <c r="E550" s="828"/>
      <c r="F550" s="346"/>
      <c r="G550" s="198"/>
      <c r="H550" s="25"/>
      <c r="I550" s="25"/>
      <c r="J550" s="25"/>
      <c r="K550" s="25"/>
      <c r="L550" s="25"/>
      <c r="M550" s="656">
        <f t="shared" si="88"/>
        <v>0</v>
      </c>
    </row>
    <row r="551" spans="2:13" x14ac:dyDescent="0.2">
      <c r="B551" s="825"/>
      <c r="C551" s="829"/>
      <c r="D551" s="830"/>
      <c r="E551" s="830"/>
      <c r="F551" s="346"/>
      <c r="G551" s="198"/>
      <c r="H551" s="25"/>
      <c r="I551" s="25"/>
      <c r="J551" s="25"/>
      <c r="K551" s="25"/>
      <c r="L551" s="25"/>
      <c r="M551" s="656">
        <f t="shared" si="88"/>
        <v>0</v>
      </c>
    </row>
    <row r="552" spans="2:13" x14ac:dyDescent="0.2">
      <c r="B552" s="825"/>
      <c r="C552" s="827" t="s">
        <v>414</v>
      </c>
      <c r="D552" s="828"/>
      <c r="E552" s="828"/>
      <c r="F552" s="346"/>
      <c r="G552" s="198"/>
      <c r="H552" s="25"/>
      <c r="I552" s="25"/>
      <c r="J552" s="25"/>
      <c r="K552" s="25"/>
      <c r="L552" s="25"/>
      <c r="M552" s="656">
        <f t="shared" si="88"/>
        <v>0</v>
      </c>
    </row>
    <row r="553" spans="2:13" x14ac:dyDescent="0.2">
      <c r="B553" s="825"/>
      <c r="C553" s="827"/>
      <c r="D553" s="828"/>
      <c r="E553" s="828"/>
      <c r="F553" s="346"/>
      <c r="G553" s="198"/>
      <c r="H553" s="25"/>
      <c r="I553" s="25"/>
      <c r="J553" s="25"/>
      <c r="K553" s="25"/>
      <c r="L553" s="25"/>
      <c r="M553" s="656">
        <f t="shared" si="88"/>
        <v>0</v>
      </c>
    </row>
    <row r="554" spans="2:13" x14ac:dyDescent="0.2">
      <c r="B554" s="825"/>
      <c r="C554" s="827"/>
      <c r="D554" s="828"/>
      <c r="E554" s="828"/>
      <c r="F554" s="346"/>
      <c r="G554" s="198"/>
      <c r="H554" s="25"/>
      <c r="I554" s="25"/>
      <c r="J554" s="25"/>
      <c r="K554" s="25"/>
      <c r="L554" s="25"/>
      <c r="M554" s="656">
        <f t="shared" si="88"/>
        <v>0</v>
      </c>
    </row>
    <row r="555" spans="2:13" x14ac:dyDescent="0.2">
      <c r="B555" s="825"/>
      <c r="C555" s="827"/>
      <c r="D555" s="828"/>
      <c r="E555" s="828"/>
      <c r="F555" s="346"/>
      <c r="G555" s="198"/>
      <c r="H555" s="25"/>
      <c r="I555" s="25"/>
      <c r="J555" s="25"/>
      <c r="K555" s="25"/>
      <c r="L555" s="25"/>
      <c r="M555" s="656">
        <f t="shared" si="88"/>
        <v>0</v>
      </c>
    </row>
    <row r="556" spans="2:13" x14ac:dyDescent="0.2">
      <c r="B556" s="825"/>
      <c r="C556" s="827"/>
      <c r="D556" s="828"/>
      <c r="E556" s="828"/>
      <c r="F556" s="346"/>
      <c r="G556" s="198"/>
      <c r="H556" s="25"/>
      <c r="I556" s="25"/>
      <c r="J556" s="25"/>
      <c r="K556" s="25"/>
      <c r="L556" s="25"/>
      <c r="M556" s="656">
        <f t="shared" si="88"/>
        <v>0</v>
      </c>
    </row>
    <row r="557" spans="2:13" x14ac:dyDescent="0.2">
      <c r="B557" s="825"/>
      <c r="C557" s="831" t="s">
        <v>415</v>
      </c>
      <c r="D557" s="832"/>
      <c r="E557" s="832"/>
      <c r="F557" s="346"/>
      <c r="G557" s="198"/>
      <c r="H557" s="25"/>
      <c r="I557" s="25"/>
      <c r="J557" s="25"/>
      <c r="K557" s="25"/>
      <c r="L557" s="25"/>
      <c r="M557" s="656">
        <f t="shared" si="88"/>
        <v>0</v>
      </c>
    </row>
    <row r="558" spans="2:13" x14ac:dyDescent="0.2">
      <c r="B558" s="825"/>
      <c r="C558" s="827"/>
      <c r="D558" s="828"/>
      <c r="E558" s="828"/>
      <c r="F558" s="346"/>
      <c r="G558" s="198"/>
      <c r="H558" s="25"/>
      <c r="I558" s="25"/>
      <c r="J558" s="25"/>
      <c r="K558" s="25"/>
      <c r="L558" s="25"/>
      <c r="M558" s="656">
        <f t="shared" si="88"/>
        <v>0</v>
      </c>
    </row>
    <row r="559" spans="2:13" x14ac:dyDescent="0.2">
      <c r="B559" s="825"/>
      <c r="C559" s="827"/>
      <c r="D559" s="828"/>
      <c r="E559" s="828"/>
      <c r="F559" s="346"/>
      <c r="G559" s="198"/>
      <c r="H559" s="25"/>
      <c r="I559" s="25"/>
      <c r="J559" s="25"/>
      <c r="K559" s="25"/>
      <c r="L559" s="25"/>
      <c r="M559" s="656">
        <f t="shared" si="88"/>
        <v>0</v>
      </c>
    </row>
    <row r="560" spans="2:13" x14ac:dyDescent="0.2">
      <c r="B560" s="825"/>
      <c r="C560" s="827"/>
      <c r="D560" s="828"/>
      <c r="E560" s="828"/>
      <c r="F560" s="346"/>
      <c r="G560" s="198"/>
      <c r="H560" s="25"/>
      <c r="I560" s="25"/>
      <c r="J560" s="25"/>
      <c r="K560" s="25"/>
      <c r="L560" s="25"/>
      <c r="M560" s="656">
        <f t="shared" si="88"/>
        <v>0</v>
      </c>
    </row>
    <row r="561" spans="2:13" x14ac:dyDescent="0.2">
      <c r="B561" s="825"/>
      <c r="C561" s="829"/>
      <c r="D561" s="830"/>
      <c r="E561" s="830"/>
      <c r="F561" s="346"/>
      <c r="G561" s="198"/>
      <c r="H561" s="25"/>
      <c r="I561" s="25"/>
      <c r="J561" s="25"/>
      <c r="K561" s="25"/>
      <c r="L561" s="25"/>
      <c r="M561" s="530">
        <f t="shared" si="88"/>
        <v>0</v>
      </c>
    </row>
    <row r="562" spans="2:13" x14ac:dyDescent="0.2">
      <c r="B562" s="825"/>
      <c r="C562" s="831" t="s">
        <v>416</v>
      </c>
      <c r="D562" s="832"/>
      <c r="E562" s="832"/>
      <c r="F562" s="346"/>
      <c r="G562" s="198"/>
      <c r="H562" s="25"/>
      <c r="I562" s="25"/>
      <c r="J562" s="25"/>
      <c r="K562" s="25"/>
      <c r="L562" s="25"/>
      <c r="M562" s="530">
        <f t="shared" si="88"/>
        <v>0</v>
      </c>
    </row>
    <row r="563" spans="2:13" x14ac:dyDescent="0.2">
      <c r="B563" s="825"/>
      <c r="C563" s="827"/>
      <c r="D563" s="828"/>
      <c r="E563" s="828"/>
      <c r="F563" s="346"/>
      <c r="G563" s="198"/>
      <c r="H563" s="25"/>
      <c r="I563" s="25"/>
      <c r="J563" s="25"/>
      <c r="K563" s="25"/>
      <c r="L563" s="25"/>
      <c r="M563" s="530">
        <f t="shared" si="88"/>
        <v>0</v>
      </c>
    </row>
    <row r="564" spans="2:13" x14ac:dyDescent="0.2">
      <c r="B564" s="825"/>
      <c r="C564" s="827"/>
      <c r="D564" s="828"/>
      <c r="E564" s="828"/>
      <c r="F564" s="346"/>
      <c r="G564" s="198"/>
      <c r="H564" s="25"/>
      <c r="I564" s="25"/>
      <c r="J564" s="25"/>
      <c r="K564" s="25"/>
      <c r="L564" s="25"/>
      <c r="M564" s="530">
        <f t="shared" si="88"/>
        <v>0</v>
      </c>
    </row>
    <row r="565" spans="2:13" x14ac:dyDescent="0.2">
      <c r="B565" s="825"/>
      <c r="C565" s="827"/>
      <c r="D565" s="828"/>
      <c r="E565" s="828"/>
      <c r="F565" s="346"/>
      <c r="G565" s="198"/>
      <c r="H565" s="25"/>
      <c r="I565" s="25"/>
      <c r="J565" s="25"/>
      <c r="K565" s="25"/>
      <c r="L565" s="25"/>
      <c r="M565" s="530">
        <f t="shared" si="88"/>
        <v>0</v>
      </c>
    </row>
    <row r="566" spans="2:13" x14ac:dyDescent="0.2">
      <c r="B566" s="825"/>
      <c r="C566" s="829"/>
      <c r="D566" s="830"/>
      <c r="E566" s="830"/>
      <c r="F566" s="346"/>
      <c r="G566" s="198"/>
      <c r="H566" s="25"/>
      <c r="I566" s="25"/>
      <c r="J566" s="25"/>
      <c r="K566" s="25"/>
      <c r="L566" s="25"/>
      <c r="M566" s="530">
        <f t="shared" si="88"/>
        <v>0</v>
      </c>
    </row>
    <row r="567" spans="2:13" x14ac:dyDescent="0.2">
      <c r="B567" s="825"/>
      <c r="C567" s="827" t="s">
        <v>418</v>
      </c>
      <c r="D567" s="828"/>
      <c r="E567" s="828"/>
      <c r="F567" s="346"/>
      <c r="G567" s="198"/>
      <c r="H567" s="25"/>
      <c r="I567" s="25"/>
      <c r="J567" s="25"/>
      <c r="K567" s="25"/>
      <c r="L567" s="25"/>
      <c r="M567" s="530">
        <f t="shared" si="88"/>
        <v>0</v>
      </c>
    </row>
    <row r="568" spans="2:13" x14ac:dyDescent="0.2">
      <c r="B568" s="825"/>
      <c r="C568" s="827"/>
      <c r="D568" s="828"/>
      <c r="E568" s="828"/>
      <c r="F568" s="346"/>
      <c r="G568" s="198"/>
      <c r="H568" s="25"/>
      <c r="I568" s="25"/>
      <c r="J568" s="25"/>
      <c r="K568" s="25"/>
      <c r="L568" s="25"/>
      <c r="M568" s="530">
        <f t="shared" si="88"/>
        <v>0</v>
      </c>
    </row>
    <row r="569" spans="2:13" x14ac:dyDescent="0.2">
      <c r="B569" s="825"/>
      <c r="C569" s="827"/>
      <c r="D569" s="828"/>
      <c r="E569" s="828"/>
      <c r="F569" s="346"/>
      <c r="G569" s="198"/>
      <c r="H569" s="25"/>
      <c r="I569" s="25"/>
      <c r="J569" s="25"/>
      <c r="K569" s="25"/>
      <c r="L569" s="25"/>
      <c r="M569" s="530">
        <f t="shared" si="88"/>
        <v>0</v>
      </c>
    </row>
    <row r="570" spans="2:13" x14ac:dyDescent="0.2">
      <c r="B570" s="825"/>
      <c r="C570" s="827"/>
      <c r="D570" s="828"/>
      <c r="E570" s="828"/>
      <c r="F570" s="346"/>
      <c r="G570" s="198"/>
      <c r="H570" s="25"/>
      <c r="I570" s="25"/>
      <c r="J570" s="25"/>
      <c r="K570" s="25"/>
      <c r="L570" s="25"/>
      <c r="M570" s="530">
        <f t="shared" si="88"/>
        <v>0</v>
      </c>
    </row>
    <row r="571" spans="2:13" x14ac:dyDescent="0.2">
      <c r="B571" s="825"/>
      <c r="C571" s="827"/>
      <c r="D571" s="828"/>
      <c r="E571" s="828"/>
      <c r="F571" s="346"/>
      <c r="G571" s="198"/>
      <c r="H571" s="25"/>
      <c r="I571" s="25"/>
      <c r="J571" s="25"/>
      <c r="K571" s="25"/>
      <c r="L571" s="25"/>
      <c r="M571" s="530">
        <f t="shared" si="88"/>
        <v>0</v>
      </c>
    </row>
    <row r="572" spans="2:13" x14ac:dyDescent="0.2">
      <c r="B572" s="825"/>
      <c r="C572" s="831" t="s">
        <v>417</v>
      </c>
      <c r="D572" s="832"/>
      <c r="E572" s="832"/>
      <c r="F572" s="346"/>
      <c r="G572" s="198"/>
      <c r="H572" s="25"/>
      <c r="I572" s="25"/>
      <c r="J572" s="25"/>
      <c r="K572" s="25"/>
      <c r="L572" s="25"/>
      <c r="M572" s="530">
        <f t="shared" si="88"/>
        <v>0</v>
      </c>
    </row>
    <row r="573" spans="2:13" x14ac:dyDescent="0.2">
      <c r="B573" s="825"/>
      <c r="C573" s="827"/>
      <c r="D573" s="828"/>
      <c r="E573" s="828"/>
      <c r="F573" s="346"/>
      <c r="G573" s="198"/>
      <c r="H573" s="25"/>
      <c r="I573" s="25"/>
      <c r="J573" s="25"/>
      <c r="K573" s="25"/>
      <c r="L573" s="25"/>
      <c r="M573" s="530">
        <f t="shared" si="88"/>
        <v>0</v>
      </c>
    </row>
    <row r="574" spans="2:13" x14ac:dyDescent="0.2">
      <c r="B574" s="825"/>
      <c r="C574" s="827"/>
      <c r="D574" s="828"/>
      <c r="E574" s="828"/>
      <c r="F574" s="346"/>
      <c r="G574" s="198"/>
      <c r="H574" s="25"/>
      <c r="I574" s="25"/>
      <c r="J574" s="25"/>
      <c r="K574" s="25"/>
      <c r="L574" s="25"/>
      <c r="M574" s="530">
        <f t="shared" si="88"/>
        <v>0</v>
      </c>
    </row>
    <row r="575" spans="2:13" x14ac:dyDescent="0.2">
      <c r="B575" s="825"/>
      <c r="C575" s="827"/>
      <c r="D575" s="828"/>
      <c r="E575" s="828"/>
      <c r="F575" s="346"/>
      <c r="G575" s="198"/>
      <c r="H575" s="25"/>
      <c r="I575" s="25"/>
      <c r="J575" s="25"/>
      <c r="K575" s="25"/>
      <c r="L575" s="25"/>
      <c r="M575" s="530">
        <f t="shared" si="88"/>
        <v>0</v>
      </c>
    </row>
    <row r="576" spans="2:13" x14ac:dyDescent="0.2">
      <c r="B576" s="826"/>
      <c r="C576" s="829"/>
      <c r="D576" s="830"/>
      <c r="E576" s="830"/>
      <c r="F576" s="346"/>
      <c r="G576" s="198"/>
      <c r="H576" s="25"/>
      <c r="I576" s="25"/>
      <c r="J576" s="25"/>
      <c r="K576" s="25"/>
      <c r="L576" s="25"/>
      <c r="M576" s="530">
        <f t="shared" si="88"/>
        <v>0</v>
      </c>
    </row>
    <row r="577" spans="2:15" ht="13.5" thickBot="1" x14ac:dyDescent="0.25">
      <c r="B577" s="822" t="s">
        <v>378</v>
      </c>
      <c r="C577" s="823"/>
      <c r="D577" s="823"/>
      <c r="E577" s="823"/>
      <c r="F577" s="823"/>
      <c r="G577" s="824"/>
      <c r="H577" s="244">
        <f t="shared" ref="H577:M577" si="89">SUM(H537:H576)</f>
        <v>0</v>
      </c>
      <c r="I577" s="244">
        <f t="shared" si="89"/>
        <v>0</v>
      </c>
      <c r="J577" s="244">
        <f t="shared" si="89"/>
        <v>0</v>
      </c>
      <c r="K577" s="244">
        <f t="shared" si="89"/>
        <v>0</v>
      </c>
      <c r="L577" s="244">
        <f t="shared" si="89"/>
        <v>0</v>
      </c>
      <c r="M577" s="659">
        <f t="shared" si="89"/>
        <v>0</v>
      </c>
    </row>
    <row r="578" spans="2:15" ht="13.5" thickTop="1" x14ac:dyDescent="0.2">
      <c r="B578" s="825" t="s">
        <v>617</v>
      </c>
      <c r="C578" s="827" t="s">
        <v>421</v>
      </c>
      <c r="D578" s="828"/>
      <c r="E578" s="828"/>
      <c r="F578" s="349"/>
      <c r="G578" s="239"/>
      <c r="H578" s="240"/>
      <c r="I578" s="240"/>
      <c r="J578" s="240"/>
      <c r="K578" s="240"/>
      <c r="L578" s="240"/>
      <c r="M578" s="656">
        <f t="shared" ref="M578:M587" si="90">SUM(H578:L578)</f>
        <v>0</v>
      </c>
    </row>
    <row r="579" spans="2:15" x14ac:dyDescent="0.2">
      <c r="B579" s="825"/>
      <c r="C579" s="827"/>
      <c r="D579" s="828"/>
      <c r="E579" s="828"/>
      <c r="F579" s="346"/>
      <c r="G579" s="198"/>
      <c r="H579" s="25"/>
      <c r="I579" s="25"/>
      <c r="J579" s="25"/>
      <c r="K579" s="25"/>
      <c r="L579" s="25"/>
      <c r="M579" s="530">
        <f t="shared" si="90"/>
        <v>0</v>
      </c>
    </row>
    <row r="580" spans="2:15" x14ac:dyDescent="0.2">
      <c r="B580" s="825"/>
      <c r="C580" s="827"/>
      <c r="D580" s="828"/>
      <c r="E580" s="828"/>
      <c r="F580" s="346"/>
      <c r="G580" s="198"/>
      <c r="H580" s="25"/>
      <c r="I580" s="25"/>
      <c r="J580" s="25"/>
      <c r="K580" s="25"/>
      <c r="L580" s="25"/>
      <c r="M580" s="530">
        <f t="shared" si="90"/>
        <v>0</v>
      </c>
    </row>
    <row r="581" spans="2:15" x14ac:dyDescent="0.2">
      <c r="B581" s="825"/>
      <c r="C581" s="827"/>
      <c r="D581" s="828"/>
      <c r="E581" s="828"/>
      <c r="F581" s="346"/>
      <c r="G581" s="198"/>
      <c r="H581" s="25"/>
      <c r="I581" s="25"/>
      <c r="J581" s="25"/>
      <c r="K581" s="25"/>
      <c r="L581" s="25"/>
      <c r="M581" s="530">
        <f t="shared" si="90"/>
        <v>0</v>
      </c>
    </row>
    <row r="582" spans="2:15" x14ac:dyDescent="0.2">
      <c r="B582" s="825"/>
      <c r="C582" s="827"/>
      <c r="D582" s="828"/>
      <c r="E582" s="828"/>
      <c r="F582" s="346"/>
      <c r="G582" s="198"/>
      <c r="H582" s="25"/>
      <c r="I582" s="25"/>
      <c r="J582" s="25"/>
      <c r="K582" s="25"/>
      <c r="L582" s="25"/>
      <c r="M582" s="530">
        <f t="shared" si="90"/>
        <v>0</v>
      </c>
    </row>
    <row r="583" spans="2:15" x14ac:dyDescent="0.2">
      <c r="B583" s="825"/>
      <c r="C583" s="831" t="s">
        <v>422</v>
      </c>
      <c r="D583" s="832"/>
      <c r="E583" s="832"/>
      <c r="F583" s="346"/>
      <c r="G583" s="198"/>
      <c r="H583" s="25"/>
      <c r="I583" s="25"/>
      <c r="J583" s="25"/>
      <c r="K583" s="25"/>
      <c r="L583" s="25"/>
      <c r="M583" s="530">
        <f t="shared" si="90"/>
        <v>0</v>
      </c>
    </row>
    <row r="584" spans="2:15" x14ac:dyDescent="0.2">
      <c r="B584" s="825"/>
      <c r="C584" s="827"/>
      <c r="D584" s="828"/>
      <c r="E584" s="828"/>
      <c r="F584" s="346"/>
      <c r="G584" s="198"/>
      <c r="H584" s="25"/>
      <c r="I584" s="25"/>
      <c r="J584" s="25"/>
      <c r="K584" s="25"/>
      <c r="L584" s="25"/>
      <c r="M584" s="530">
        <f t="shared" si="90"/>
        <v>0</v>
      </c>
    </row>
    <row r="585" spans="2:15" x14ac:dyDescent="0.2">
      <c r="B585" s="825"/>
      <c r="C585" s="827"/>
      <c r="D585" s="828"/>
      <c r="E585" s="828"/>
      <c r="F585" s="346"/>
      <c r="G585" s="198"/>
      <c r="H585" s="25"/>
      <c r="I585" s="25"/>
      <c r="J585" s="25"/>
      <c r="K585" s="25"/>
      <c r="L585" s="25"/>
      <c r="M585" s="530">
        <f t="shared" si="90"/>
        <v>0</v>
      </c>
    </row>
    <row r="586" spans="2:15" x14ac:dyDescent="0.2">
      <c r="B586" s="825"/>
      <c r="C586" s="827"/>
      <c r="D586" s="828"/>
      <c r="E586" s="828"/>
      <c r="F586" s="346"/>
      <c r="G586" s="198"/>
      <c r="H586" s="25"/>
      <c r="I586" s="25"/>
      <c r="J586" s="25"/>
      <c r="K586" s="25"/>
      <c r="L586" s="25"/>
      <c r="M586" s="530">
        <f t="shared" si="90"/>
        <v>0</v>
      </c>
    </row>
    <row r="587" spans="2:15" x14ac:dyDescent="0.2">
      <c r="B587" s="826"/>
      <c r="C587" s="829"/>
      <c r="D587" s="830"/>
      <c r="E587" s="830"/>
      <c r="F587" s="346"/>
      <c r="G587" s="198"/>
      <c r="H587" s="25"/>
      <c r="I587" s="25"/>
      <c r="J587" s="25"/>
      <c r="K587" s="25"/>
      <c r="L587" s="25"/>
      <c r="M587" s="530">
        <f t="shared" si="90"/>
        <v>0</v>
      </c>
    </row>
    <row r="588" spans="2:15" ht="13.5" thickBot="1" x14ac:dyDescent="0.25">
      <c r="B588" s="822" t="s">
        <v>378</v>
      </c>
      <c r="C588" s="823"/>
      <c r="D588" s="823"/>
      <c r="E588" s="823"/>
      <c r="F588" s="823"/>
      <c r="G588" s="824"/>
      <c r="H588" s="244">
        <f t="shared" ref="H588:M588" si="91">SUM(H578:H587)</f>
        <v>0</v>
      </c>
      <c r="I588" s="244">
        <f t="shared" si="91"/>
        <v>0</v>
      </c>
      <c r="J588" s="244">
        <f t="shared" si="91"/>
        <v>0</v>
      </c>
      <c r="K588" s="244">
        <f t="shared" si="91"/>
        <v>0</v>
      </c>
      <c r="L588" s="244">
        <f t="shared" si="91"/>
        <v>0</v>
      </c>
      <c r="M588" s="659">
        <f t="shared" si="91"/>
        <v>0</v>
      </c>
    </row>
    <row r="589" spans="2:15" ht="13.5" thickTop="1" x14ac:dyDescent="0.2">
      <c r="B589" s="825" t="s">
        <v>618</v>
      </c>
      <c r="C589" s="827" t="s">
        <v>423</v>
      </c>
      <c r="D589" s="828"/>
      <c r="E589" s="828"/>
      <c r="F589" s="349"/>
      <c r="G589" s="239"/>
      <c r="H589" s="240"/>
      <c r="I589" s="240"/>
      <c r="J589" s="240"/>
      <c r="K589" s="240"/>
      <c r="L589" s="240"/>
      <c r="M589" s="656">
        <f t="shared" ref="M589:M598" si="92">SUM(H589:L589)</f>
        <v>0</v>
      </c>
    </row>
    <row r="590" spans="2:15" x14ac:dyDescent="0.2">
      <c r="B590" s="825"/>
      <c r="C590" s="827"/>
      <c r="D590" s="828"/>
      <c r="E590" s="828"/>
      <c r="F590" s="346"/>
      <c r="G590" s="198"/>
      <c r="H590" s="25"/>
      <c r="I590" s="25"/>
      <c r="J590" s="25"/>
      <c r="K590" s="25"/>
      <c r="L590" s="25"/>
      <c r="M590" s="530">
        <f t="shared" si="92"/>
        <v>0</v>
      </c>
      <c r="O590" s="236"/>
    </row>
    <row r="591" spans="2:15" x14ac:dyDescent="0.2">
      <c r="B591" s="825"/>
      <c r="C591" s="827"/>
      <c r="D591" s="828"/>
      <c r="E591" s="828"/>
      <c r="F591" s="346"/>
      <c r="G591" s="198"/>
      <c r="H591" s="25"/>
      <c r="I591" s="25"/>
      <c r="J591" s="25"/>
      <c r="K591" s="25"/>
      <c r="L591" s="25"/>
      <c r="M591" s="530">
        <f t="shared" si="92"/>
        <v>0</v>
      </c>
      <c r="O591" s="236"/>
    </row>
    <row r="592" spans="2:15" x14ac:dyDescent="0.2">
      <c r="B592" s="825"/>
      <c r="C592" s="827"/>
      <c r="D592" s="828"/>
      <c r="E592" s="828"/>
      <c r="F592" s="346"/>
      <c r="G592" s="198"/>
      <c r="H592" s="25"/>
      <c r="I592" s="25"/>
      <c r="J592" s="25"/>
      <c r="K592" s="25"/>
      <c r="L592" s="25"/>
      <c r="M592" s="530">
        <f t="shared" si="92"/>
        <v>0</v>
      </c>
      <c r="O592" s="236"/>
    </row>
    <row r="593" spans="2:15" x14ac:dyDescent="0.2">
      <c r="B593" s="825"/>
      <c r="C593" s="827"/>
      <c r="D593" s="828"/>
      <c r="E593" s="828"/>
      <c r="F593" s="346"/>
      <c r="G593" s="198"/>
      <c r="H593" s="25"/>
      <c r="I593" s="25"/>
      <c r="J593" s="25"/>
      <c r="K593" s="25"/>
      <c r="L593" s="25"/>
      <c r="M593" s="530">
        <f t="shared" si="92"/>
        <v>0</v>
      </c>
      <c r="O593" s="236"/>
    </row>
    <row r="594" spans="2:15" x14ac:dyDescent="0.2">
      <c r="B594" s="825"/>
      <c r="C594" s="831" t="s">
        <v>424</v>
      </c>
      <c r="D594" s="832"/>
      <c r="E594" s="832"/>
      <c r="F594" s="346"/>
      <c r="G594" s="198"/>
      <c r="H594" s="25"/>
      <c r="I594" s="25"/>
      <c r="J594" s="25"/>
      <c r="K594" s="25"/>
      <c r="L594" s="25"/>
      <c r="M594" s="530">
        <f t="shared" si="92"/>
        <v>0</v>
      </c>
      <c r="O594" s="236"/>
    </row>
    <row r="595" spans="2:15" x14ac:dyDescent="0.2">
      <c r="B595" s="825"/>
      <c r="C595" s="827"/>
      <c r="D595" s="828"/>
      <c r="E595" s="828"/>
      <c r="F595" s="346"/>
      <c r="G595" s="198"/>
      <c r="H595" s="25"/>
      <c r="I595" s="25"/>
      <c r="J595" s="25"/>
      <c r="K595" s="25"/>
      <c r="L595" s="25"/>
      <c r="M595" s="530">
        <f t="shared" si="92"/>
        <v>0</v>
      </c>
      <c r="O595" s="236"/>
    </row>
    <row r="596" spans="2:15" x14ac:dyDescent="0.2">
      <c r="B596" s="825"/>
      <c r="C596" s="827"/>
      <c r="D596" s="828"/>
      <c r="E596" s="828"/>
      <c r="F596" s="346"/>
      <c r="G596" s="198"/>
      <c r="H596" s="25"/>
      <c r="I596" s="25"/>
      <c r="J596" s="25"/>
      <c r="K596" s="25"/>
      <c r="L596" s="25"/>
      <c r="M596" s="530">
        <f t="shared" si="92"/>
        <v>0</v>
      </c>
    </row>
    <row r="597" spans="2:15" x14ac:dyDescent="0.2">
      <c r="B597" s="825"/>
      <c r="C597" s="827"/>
      <c r="D597" s="828"/>
      <c r="E597" s="828"/>
      <c r="F597" s="346"/>
      <c r="G597" s="198"/>
      <c r="H597" s="25"/>
      <c r="I597" s="25"/>
      <c r="J597" s="25"/>
      <c r="K597" s="25"/>
      <c r="L597" s="25"/>
      <c r="M597" s="530">
        <f t="shared" si="92"/>
        <v>0</v>
      </c>
    </row>
    <row r="598" spans="2:15" x14ac:dyDescent="0.2">
      <c r="B598" s="826"/>
      <c r="C598" s="829"/>
      <c r="D598" s="830"/>
      <c r="E598" s="830"/>
      <c r="F598" s="346"/>
      <c r="G598" s="198"/>
      <c r="H598" s="25"/>
      <c r="I598" s="25"/>
      <c r="J598" s="25"/>
      <c r="K598" s="25"/>
      <c r="L598" s="25"/>
      <c r="M598" s="530">
        <f t="shared" si="92"/>
        <v>0</v>
      </c>
    </row>
    <row r="599" spans="2:15" ht="13.5" thickBot="1" x14ac:dyDescent="0.25">
      <c r="B599" s="822" t="s">
        <v>378</v>
      </c>
      <c r="C599" s="823"/>
      <c r="D599" s="823"/>
      <c r="E599" s="823"/>
      <c r="F599" s="823"/>
      <c r="G599" s="824"/>
      <c r="H599" s="244">
        <f t="shared" ref="H599:M599" si="93">SUM(H589:H598)</f>
        <v>0</v>
      </c>
      <c r="I599" s="244">
        <f t="shared" si="93"/>
        <v>0</v>
      </c>
      <c r="J599" s="244">
        <f t="shared" si="93"/>
        <v>0</v>
      </c>
      <c r="K599" s="244">
        <f t="shared" si="93"/>
        <v>0</v>
      </c>
      <c r="L599" s="244">
        <f t="shared" si="93"/>
        <v>0</v>
      </c>
      <c r="M599" s="659">
        <f t="shared" si="93"/>
        <v>0</v>
      </c>
    </row>
    <row r="600" spans="2:15" ht="13.5" thickTop="1" x14ac:dyDescent="0.2">
      <c r="B600" s="825" t="s">
        <v>571</v>
      </c>
      <c r="C600" s="827" t="s">
        <v>348</v>
      </c>
      <c r="D600" s="828"/>
      <c r="E600" s="828"/>
      <c r="F600" s="349"/>
      <c r="G600" s="239"/>
      <c r="H600" s="222"/>
      <c r="I600" s="222"/>
      <c r="J600" s="222"/>
      <c r="K600" s="222"/>
      <c r="L600" s="222"/>
      <c r="M600" s="656">
        <f t="shared" ref="M600:M609" si="94">SUM(H600:L600)</f>
        <v>0</v>
      </c>
    </row>
    <row r="601" spans="2:15" x14ac:dyDescent="0.2">
      <c r="B601" s="825"/>
      <c r="C601" s="827"/>
      <c r="D601" s="828"/>
      <c r="E601" s="828"/>
      <c r="F601" s="346"/>
      <c r="G601" s="198"/>
      <c r="H601" s="93"/>
      <c r="I601" s="93"/>
      <c r="J601" s="93"/>
      <c r="K601" s="93"/>
      <c r="L601" s="93"/>
      <c r="M601" s="530">
        <f t="shared" si="94"/>
        <v>0</v>
      </c>
    </row>
    <row r="602" spans="2:15" x14ac:dyDescent="0.2">
      <c r="B602" s="825"/>
      <c r="C602" s="827"/>
      <c r="D602" s="828"/>
      <c r="E602" s="828"/>
      <c r="F602" s="346"/>
      <c r="G602" s="198"/>
      <c r="H602" s="93"/>
      <c r="I602" s="93"/>
      <c r="J602" s="93"/>
      <c r="K602" s="93"/>
      <c r="L602" s="93"/>
      <c r="M602" s="530">
        <f t="shared" si="94"/>
        <v>0</v>
      </c>
    </row>
    <row r="603" spans="2:15" x14ac:dyDescent="0.2">
      <c r="B603" s="825"/>
      <c r="C603" s="827"/>
      <c r="D603" s="828"/>
      <c r="E603" s="828"/>
      <c r="F603" s="346"/>
      <c r="G603" s="198"/>
      <c r="H603" s="93"/>
      <c r="I603" s="93"/>
      <c r="J603" s="93"/>
      <c r="K603" s="93"/>
      <c r="L603" s="93"/>
      <c r="M603" s="530">
        <f t="shared" si="94"/>
        <v>0</v>
      </c>
    </row>
    <row r="604" spans="2:15" x14ac:dyDescent="0.2">
      <c r="B604" s="825"/>
      <c r="C604" s="827"/>
      <c r="D604" s="828"/>
      <c r="E604" s="828"/>
      <c r="F604" s="346"/>
      <c r="G604" s="198"/>
      <c r="H604" s="93"/>
      <c r="I604" s="93"/>
      <c r="J604" s="93"/>
      <c r="K604" s="93"/>
      <c r="L604" s="93"/>
      <c r="M604" s="530">
        <f t="shared" si="94"/>
        <v>0</v>
      </c>
    </row>
    <row r="605" spans="2:15" x14ac:dyDescent="0.2">
      <c r="B605" s="825"/>
      <c r="C605" s="827"/>
      <c r="D605" s="828"/>
      <c r="E605" s="828"/>
      <c r="F605" s="346"/>
      <c r="G605" s="198"/>
      <c r="H605" s="93"/>
      <c r="I605" s="93"/>
      <c r="J605" s="93"/>
      <c r="K605" s="93"/>
      <c r="L605" s="93"/>
      <c r="M605" s="530">
        <f t="shared" si="94"/>
        <v>0</v>
      </c>
    </row>
    <row r="606" spans="2:15" x14ac:dyDescent="0.2">
      <c r="B606" s="825"/>
      <c r="C606" s="827"/>
      <c r="D606" s="828"/>
      <c r="E606" s="828"/>
      <c r="F606" s="346"/>
      <c r="G606" s="198"/>
      <c r="H606" s="93"/>
      <c r="I606" s="93"/>
      <c r="J606" s="93"/>
      <c r="K606" s="93"/>
      <c r="L606" s="93"/>
      <c r="M606" s="530">
        <f t="shared" si="94"/>
        <v>0</v>
      </c>
    </row>
    <row r="607" spans="2:15" x14ac:dyDescent="0.2">
      <c r="B607" s="825"/>
      <c r="C607" s="827"/>
      <c r="D607" s="828"/>
      <c r="E607" s="828"/>
      <c r="F607" s="346"/>
      <c r="G607" s="198"/>
      <c r="H607" s="93"/>
      <c r="I607" s="93"/>
      <c r="J607" s="93"/>
      <c r="K607" s="93"/>
      <c r="L607" s="93"/>
      <c r="M607" s="530">
        <f t="shared" si="94"/>
        <v>0</v>
      </c>
    </row>
    <row r="608" spans="2:15" x14ac:dyDescent="0.2">
      <c r="B608" s="825"/>
      <c r="C608" s="827"/>
      <c r="D608" s="828"/>
      <c r="E608" s="828"/>
      <c r="F608" s="346"/>
      <c r="G608" s="198"/>
      <c r="H608" s="93"/>
      <c r="I608" s="93"/>
      <c r="J608" s="93"/>
      <c r="K608" s="93"/>
      <c r="L608" s="93"/>
      <c r="M608" s="530">
        <f t="shared" si="94"/>
        <v>0</v>
      </c>
    </row>
    <row r="609" spans="2:13" x14ac:dyDescent="0.2">
      <c r="B609" s="826"/>
      <c r="C609" s="829"/>
      <c r="D609" s="830"/>
      <c r="E609" s="830"/>
      <c r="F609" s="346"/>
      <c r="G609" s="198"/>
      <c r="H609" s="93"/>
      <c r="I609" s="93"/>
      <c r="J609" s="93"/>
      <c r="K609" s="93"/>
      <c r="L609" s="93"/>
      <c r="M609" s="530">
        <f t="shared" si="94"/>
        <v>0</v>
      </c>
    </row>
    <row r="610" spans="2:13" x14ac:dyDescent="0.2">
      <c r="B610" s="819" t="s">
        <v>378</v>
      </c>
      <c r="C610" s="820"/>
      <c r="D610" s="820"/>
      <c r="E610" s="820"/>
      <c r="F610" s="820"/>
      <c r="G610" s="821"/>
      <c r="H610" s="245">
        <f t="shared" ref="H610:M610" si="95">SUM(H600:H609)</f>
        <v>0</v>
      </c>
      <c r="I610" s="245">
        <f t="shared" si="95"/>
        <v>0</v>
      </c>
      <c r="J610" s="245">
        <f t="shared" si="95"/>
        <v>0</v>
      </c>
      <c r="K610" s="245">
        <f t="shared" si="95"/>
        <v>0</v>
      </c>
      <c r="L610" s="245">
        <f t="shared" si="95"/>
        <v>0</v>
      </c>
      <c r="M610" s="657">
        <f t="shared" si="95"/>
        <v>0</v>
      </c>
    </row>
    <row r="611" spans="2:13" x14ac:dyDescent="0.2">
      <c r="B611" s="825" t="s">
        <v>606</v>
      </c>
      <c r="C611" s="827" t="s">
        <v>405</v>
      </c>
      <c r="D611" s="828"/>
      <c r="E611" s="828"/>
      <c r="F611" s="347"/>
      <c r="G611" s="239"/>
      <c r="H611" s="222"/>
      <c r="I611" s="222"/>
      <c r="J611" s="222"/>
      <c r="K611" s="222"/>
      <c r="L611" s="222"/>
      <c r="M611" s="656">
        <f t="shared" ref="M611:M620" si="96">SUM(H611:L611)</f>
        <v>0</v>
      </c>
    </row>
    <row r="612" spans="2:13" x14ac:dyDescent="0.2">
      <c r="B612" s="825"/>
      <c r="C612" s="827"/>
      <c r="D612" s="828"/>
      <c r="E612" s="828"/>
      <c r="F612" s="346"/>
      <c r="G612" s="198"/>
      <c r="H612" s="93"/>
      <c r="I612" s="93"/>
      <c r="J612" s="93"/>
      <c r="K612" s="93"/>
      <c r="L612" s="93"/>
      <c r="M612" s="530">
        <f t="shared" si="96"/>
        <v>0</v>
      </c>
    </row>
    <row r="613" spans="2:13" x14ac:dyDescent="0.2">
      <c r="B613" s="825"/>
      <c r="C613" s="827"/>
      <c r="D613" s="828"/>
      <c r="E613" s="828"/>
      <c r="F613" s="346"/>
      <c r="G613" s="198"/>
      <c r="H613" s="93"/>
      <c r="I613" s="93"/>
      <c r="J613" s="93"/>
      <c r="K613" s="93"/>
      <c r="L613" s="93"/>
      <c r="M613" s="530">
        <f t="shared" si="96"/>
        <v>0</v>
      </c>
    </row>
    <row r="614" spans="2:13" x14ac:dyDescent="0.2">
      <c r="B614" s="825"/>
      <c r="C614" s="827"/>
      <c r="D614" s="828"/>
      <c r="E614" s="828"/>
      <c r="F614" s="346"/>
      <c r="G614" s="198"/>
      <c r="H614" s="93"/>
      <c r="I614" s="93"/>
      <c r="J614" s="93"/>
      <c r="K614" s="93"/>
      <c r="L614" s="93"/>
      <c r="M614" s="530">
        <f t="shared" si="96"/>
        <v>0</v>
      </c>
    </row>
    <row r="615" spans="2:13" x14ac:dyDescent="0.2">
      <c r="B615" s="825"/>
      <c r="C615" s="827"/>
      <c r="D615" s="828"/>
      <c r="E615" s="828"/>
      <c r="F615" s="346"/>
      <c r="G615" s="198"/>
      <c r="H615" s="93"/>
      <c r="I615" s="93"/>
      <c r="J615" s="93"/>
      <c r="K615" s="93"/>
      <c r="L615" s="93"/>
      <c r="M615" s="530">
        <f t="shared" si="96"/>
        <v>0</v>
      </c>
    </row>
    <row r="616" spans="2:13" x14ac:dyDescent="0.2">
      <c r="B616" s="825"/>
      <c r="C616" s="831" t="s">
        <v>406</v>
      </c>
      <c r="D616" s="832"/>
      <c r="E616" s="832"/>
      <c r="F616" s="346"/>
      <c r="G616" s="198"/>
      <c r="H616" s="93"/>
      <c r="I616" s="93"/>
      <c r="J616" s="93"/>
      <c r="K616" s="93"/>
      <c r="L616" s="93"/>
      <c r="M616" s="530">
        <f t="shared" si="96"/>
        <v>0</v>
      </c>
    </row>
    <row r="617" spans="2:13" x14ac:dyDescent="0.2">
      <c r="B617" s="825"/>
      <c r="C617" s="827"/>
      <c r="D617" s="828"/>
      <c r="E617" s="828"/>
      <c r="F617" s="346"/>
      <c r="G617" s="198"/>
      <c r="H617" s="93"/>
      <c r="I617" s="93"/>
      <c r="J617" s="93"/>
      <c r="K617" s="93"/>
      <c r="L617" s="93"/>
      <c r="M617" s="530">
        <f t="shared" si="96"/>
        <v>0</v>
      </c>
    </row>
    <row r="618" spans="2:13" x14ac:dyDescent="0.2">
      <c r="B618" s="825"/>
      <c r="C618" s="827"/>
      <c r="D618" s="828"/>
      <c r="E618" s="828"/>
      <c r="F618" s="346"/>
      <c r="G618" s="198"/>
      <c r="H618" s="93"/>
      <c r="I618" s="93"/>
      <c r="J618" s="93"/>
      <c r="K618" s="93"/>
      <c r="L618" s="93"/>
      <c r="M618" s="530">
        <f t="shared" si="96"/>
        <v>0</v>
      </c>
    </row>
    <row r="619" spans="2:13" x14ac:dyDescent="0.2">
      <c r="B619" s="825"/>
      <c r="C619" s="827"/>
      <c r="D619" s="828"/>
      <c r="E619" s="828"/>
      <c r="F619" s="346"/>
      <c r="G619" s="198"/>
      <c r="H619" s="93"/>
      <c r="I619" s="93"/>
      <c r="J619" s="93"/>
      <c r="K619" s="93"/>
      <c r="L619" s="93"/>
      <c r="M619" s="530">
        <f t="shared" si="96"/>
        <v>0</v>
      </c>
    </row>
    <row r="620" spans="2:13" x14ac:dyDescent="0.2">
      <c r="B620" s="826"/>
      <c r="C620" s="829"/>
      <c r="D620" s="830"/>
      <c r="E620" s="830"/>
      <c r="F620" s="346"/>
      <c r="G620" s="198"/>
      <c r="H620" s="93"/>
      <c r="I620" s="93"/>
      <c r="J620" s="93"/>
      <c r="K620" s="93"/>
      <c r="L620" s="93"/>
      <c r="M620" s="530">
        <f t="shared" si="96"/>
        <v>0</v>
      </c>
    </row>
    <row r="621" spans="2:13" x14ac:dyDescent="0.2">
      <c r="B621" s="819" t="s">
        <v>378</v>
      </c>
      <c r="C621" s="820"/>
      <c r="D621" s="820"/>
      <c r="E621" s="820"/>
      <c r="F621" s="820"/>
      <c r="G621" s="821"/>
      <c r="H621" s="245">
        <f t="shared" ref="H621:M621" si="97">SUM(H611:H620)</f>
        <v>0</v>
      </c>
      <c r="I621" s="245">
        <f t="shared" si="97"/>
        <v>0</v>
      </c>
      <c r="J621" s="245">
        <f t="shared" si="97"/>
        <v>0</v>
      </c>
      <c r="K621" s="245">
        <f t="shared" si="97"/>
        <v>0</v>
      </c>
      <c r="L621" s="245">
        <f t="shared" si="97"/>
        <v>0</v>
      </c>
      <c r="M621" s="657">
        <f t="shared" si="97"/>
        <v>0</v>
      </c>
    </row>
    <row r="622" spans="2:13" x14ac:dyDescent="0.2">
      <c r="B622" s="825" t="s">
        <v>634</v>
      </c>
      <c r="C622" s="827" t="s">
        <v>437</v>
      </c>
      <c r="D622" s="828"/>
      <c r="E622" s="828"/>
      <c r="F622" s="347"/>
      <c r="G622" s="239"/>
      <c r="H622" s="240"/>
      <c r="I622" s="240"/>
      <c r="J622" s="240"/>
      <c r="K622" s="240"/>
      <c r="L622" s="240"/>
      <c r="M622" s="656">
        <f>SUM(H622:L622)</f>
        <v>0</v>
      </c>
    </row>
    <row r="623" spans="2:13" x14ac:dyDescent="0.2">
      <c r="B623" s="825"/>
      <c r="C623" s="827"/>
      <c r="D623" s="828"/>
      <c r="E623" s="828"/>
      <c r="F623" s="346"/>
      <c r="G623" s="198"/>
      <c r="H623" s="25"/>
      <c r="I623" s="25"/>
      <c r="J623" s="25"/>
      <c r="K623" s="25"/>
      <c r="L623" s="25"/>
      <c r="M623" s="530">
        <f>SUM(H623:L623)</f>
        <v>0</v>
      </c>
    </row>
    <row r="624" spans="2:13" x14ac:dyDescent="0.2">
      <c r="B624" s="825"/>
      <c r="C624" s="827"/>
      <c r="D624" s="828"/>
      <c r="E624" s="828"/>
      <c r="F624" s="346"/>
      <c r="G624" s="198"/>
      <c r="H624" s="25"/>
      <c r="I624" s="25"/>
      <c r="J624" s="25"/>
      <c r="K624" s="25"/>
      <c r="L624" s="25"/>
      <c r="M624" s="530">
        <f>SUM(H624:L624)</f>
        <v>0</v>
      </c>
    </row>
    <row r="625" spans="2:14" x14ac:dyDescent="0.2">
      <c r="B625" s="825"/>
      <c r="C625" s="827"/>
      <c r="D625" s="828"/>
      <c r="E625" s="828"/>
      <c r="F625" s="346"/>
      <c r="G625" s="198"/>
      <c r="H625" s="25"/>
      <c r="I625" s="25"/>
      <c r="J625" s="25"/>
      <c r="K625" s="25"/>
      <c r="L625" s="25"/>
      <c r="M625" s="530"/>
    </row>
    <row r="626" spans="2:14" x14ac:dyDescent="0.2">
      <c r="B626" s="825"/>
      <c r="C626" s="827"/>
      <c r="D626" s="828"/>
      <c r="E626" s="828"/>
      <c r="F626" s="346"/>
      <c r="G626" s="198"/>
      <c r="H626" s="25"/>
      <c r="I626" s="25"/>
      <c r="J626" s="25"/>
      <c r="K626" s="25"/>
      <c r="L626" s="25"/>
      <c r="M626" s="530">
        <f t="shared" ref="M626:M631" si="98">SUM(H626:L626)</f>
        <v>0</v>
      </c>
    </row>
    <row r="627" spans="2:14" x14ac:dyDescent="0.2">
      <c r="B627" s="825"/>
      <c r="C627" s="831" t="s">
        <v>438</v>
      </c>
      <c r="D627" s="832"/>
      <c r="E627" s="832"/>
      <c r="F627" s="346"/>
      <c r="G627" s="198"/>
      <c r="H627" s="25"/>
      <c r="I627" s="25"/>
      <c r="J627" s="25"/>
      <c r="K627" s="25"/>
      <c r="L627" s="25"/>
      <c r="M627" s="530">
        <f t="shared" si="98"/>
        <v>0</v>
      </c>
    </row>
    <row r="628" spans="2:14" x14ac:dyDescent="0.2">
      <c r="B628" s="825"/>
      <c r="C628" s="827"/>
      <c r="D628" s="828"/>
      <c r="E628" s="828"/>
      <c r="F628" s="346"/>
      <c r="G628" s="198"/>
      <c r="H628" s="25"/>
      <c r="I628" s="25"/>
      <c r="J628" s="25"/>
      <c r="K628" s="25"/>
      <c r="L628" s="25"/>
      <c r="M628" s="530">
        <f t="shared" si="98"/>
        <v>0</v>
      </c>
    </row>
    <row r="629" spans="2:14" x14ac:dyDescent="0.2">
      <c r="B629" s="825"/>
      <c r="C629" s="827"/>
      <c r="D629" s="828"/>
      <c r="E629" s="828"/>
      <c r="F629" s="346"/>
      <c r="G629" s="198"/>
      <c r="H629" s="25"/>
      <c r="I629" s="25"/>
      <c r="J629" s="25"/>
      <c r="K629" s="25"/>
      <c r="L629" s="25"/>
      <c r="M629" s="530">
        <f t="shared" si="98"/>
        <v>0</v>
      </c>
    </row>
    <row r="630" spans="2:14" x14ac:dyDescent="0.2">
      <c r="B630" s="825"/>
      <c r="C630" s="827"/>
      <c r="D630" s="828"/>
      <c r="E630" s="828"/>
      <c r="F630" s="346"/>
      <c r="G630" s="198"/>
      <c r="H630" s="25"/>
      <c r="I630" s="25"/>
      <c r="J630" s="25"/>
      <c r="K630" s="25"/>
      <c r="L630" s="25"/>
      <c r="M630" s="530">
        <f t="shared" si="98"/>
        <v>0</v>
      </c>
    </row>
    <row r="631" spans="2:14" x14ac:dyDescent="0.2">
      <c r="B631" s="826"/>
      <c r="C631" s="829"/>
      <c r="D631" s="830"/>
      <c r="E631" s="830"/>
      <c r="F631" s="346"/>
      <c r="G631" s="198"/>
      <c r="H631" s="25"/>
      <c r="I631" s="25"/>
      <c r="J631" s="25"/>
      <c r="K631" s="25"/>
      <c r="L631" s="25"/>
      <c r="M631" s="530">
        <f t="shared" si="98"/>
        <v>0</v>
      </c>
    </row>
    <row r="632" spans="2:14" ht="13.5" thickBot="1" x14ac:dyDescent="0.25">
      <c r="B632" s="836" t="s">
        <v>378</v>
      </c>
      <c r="C632" s="837"/>
      <c r="D632" s="837"/>
      <c r="E632" s="837"/>
      <c r="F632" s="837"/>
      <c r="G632" s="838"/>
      <c r="H632" s="223">
        <f t="shared" ref="H632:M632" si="99">SUM(H622:H631)</f>
        <v>0</v>
      </c>
      <c r="I632" s="223">
        <f t="shared" si="99"/>
        <v>0</v>
      </c>
      <c r="J632" s="223">
        <f t="shared" si="99"/>
        <v>0</v>
      </c>
      <c r="K632" s="223">
        <f t="shared" si="99"/>
        <v>0</v>
      </c>
      <c r="L632" s="223">
        <f t="shared" si="99"/>
        <v>0</v>
      </c>
      <c r="M632" s="534">
        <f t="shared" si="99"/>
        <v>0</v>
      </c>
    </row>
    <row r="633" spans="2:14" ht="13.5" thickBot="1" x14ac:dyDescent="0.25">
      <c r="B633" s="833" t="s">
        <v>347</v>
      </c>
      <c r="C633" s="834"/>
      <c r="D633" s="834"/>
      <c r="E633" s="834"/>
      <c r="F633" s="834"/>
      <c r="G633" s="834"/>
      <c r="H633" s="42">
        <f>H23+H34+H45+H56+H67+H78+H89+H100+H111+H122+H133+H144+H155+H166+H177+H188+H199+H210+H221+H232+H243+H254+H265+H276+H287+H298+H309+H320+H331+H342+H383+H394+H405+H416+H427+H438+H459+H470+H481+H492+H503+H514+H525+H536+H577+H588+H599+H610+H621+H632</f>
        <v>0</v>
      </c>
      <c r="I633" s="42">
        <f>I23+I34+I45+I56+I67+I78+I89+I100+I111+I122+I133+I144+I155+I166+I177+I188+I199+I210+I221+I232+I243+I254+I265+I276+I287+I298+I309+I320+I331+I342+I383+I394+I405+I416+I427+I438+I459+I470+I481+I492+I503+I514+I525+I536+I577+I588+I599+I610+I621+I632</f>
        <v>0</v>
      </c>
      <c r="J633" s="42">
        <f>J23+J34+J45+J56+J67+J78+J89+J100+J111+J122+J133+J144+J155+J166+J177+J188+J199+J210+J221+J232+J243+J254+J265+J276+J287+J298+J309+J320+J331+J342+J383+J394+J405+J416+J427+J438+J459+J470+J481+J492+J503+J514+J525+J536+J577+J588+J599+J610+J621+J632</f>
        <v>0</v>
      </c>
      <c r="K633" s="42">
        <f>K23+K34+K45+K56+K67+K78+K89+K100+K111+K122+K133+K144+K155+K166+K177+K188+K199+K210+K221+K232+K243+K254+K265+K276+K287+K298+K309+K320+K331+K342+K383+K394+K405+K416+K427+K438+K459+K470+K481+K492+K503+K514+K525+K536+K577+K588+K599+K610+K621+K632</f>
        <v>0</v>
      </c>
      <c r="L633" s="42">
        <f>L23+L34+L45+L56+L67+L78+L89+L100+L111+L122+L133+L144+L155+L166+L177+L188+L199+L210+L221+L232+L243+L254+L265+L276+L287+L298+L309+L320+L331+L342+L383+L394+L405+L416+L427+L438+L459+L470+L481+L492+L503+L514+L525+L536+L577+L588+L599+L610+L621+L632</f>
        <v>0</v>
      </c>
      <c r="M633" s="208">
        <f>SUM(H633:L633)</f>
        <v>0</v>
      </c>
    </row>
    <row r="635" spans="2:14" x14ac:dyDescent="0.2">
      <c r="B635" s="764" t="s">
        <v>471</v>
      </c>
      <c r="C635" s="764"/>
      <c r="D635" s="764"/>
      <c r="E635" s="764"/>
      <c r="F635" s="764"/>
      <c r="G635" s="764"/>
      <c r="H635" s="764"/>
      <c r="I635" s="764"/>
      <c r="J635" s="764"/>
      <c r="K635" s="764"/>
      <c r="L635" s="764"/>
      <c r="M635" s="764"/>
      <c r="N635" s="113"/>
    </row>
  </sheetData>
  <mergeCells count="200">
    <mergeCell ref="C35:E44"/>
    <mergeCell ref="C101:E110"/>
    <mergeCell ref="B9:M9"/>
    <mergeCell ref="H10:L11"/>
    <mergeCell ref="B57:B66"/>
    <mergeCell ref="C57:E66"/>
    <mergeCell ref="B8:M8"/>
    <mergeCell ref="C95:E99"/>
    <mergeCell ref="C24:E28"/>
    <mergeCell ref="B56:G56"/>
    <mergeCell ref="B481:G481"/>
    <mergeCell ref="B471:B480"/>
    <mergeCell ref="B470:G470"/>
    <mergeCell ref="B460:B469"/>
    <mergeCell ref="B394:G394"/>
    <mergeCell ref="B395:B404"/>
    <mergeCell ref="C395:E399"/>
    <mergeCell ref="C400:E404"/>
    <mergeCell ref="B7:M7"/>
    <mergeCell ref="B10:B12"/>
    <mergeCell ref="M10:M12"/>
    <mergeCell ref="C161:E165"/>
    <mergeCell ref="B45:G45"/>
    <mergeCell ref="B46:B55"/>
    <mergeCell ref="C46:E50"/>
    <mergeCell ref="B90:B99"/>
    <mergeCell ref="C90:E94"/>
    <mergeCell ref="B155:G155"/>
    <mergeCell ref="B100:G100"/>
    <mergeCell ref="B101:B110"/>
    <mergeCell ref="C29:E33"/>
    <mergeCell ref="B34:G34"/>
    <mergeCell ref="B35:B44"/>
    <mergeCell ref="B89:G89"/>
    <mergeCell ref="B577:G577"/>
    <mergeCell ref="C537:E541"/>
    <mergeCell ref="C542:E546"/>
    <mergeCell ref="C572:E576"/>
    <mergeCell ref="C557:E561"/>
    <mergeCell ref="B503:G503"/>
    <mergeCell ref="B536:G536"/>
    <mergeCell ref="B492:G492"/>
    <mergeCell ref="C482:E486"/>
    <mergeCell ref="C487:E491"/>
    <mergeCell ref="C504:E513"/>
    <mergeCell ref="B482:B491"/>
    <mergeCell ref="B525:G525"/>
    <mergeCell ref="B526:B535"/>
    <mergeCell ref="C589:E593"/>
    <mergeCell ref="C583:E587"/>
    <mergeCell ref="C611:E615"/>
    <mergeCell ref="B622:B631"/>
    <mergeCell ref="C622:E626"/>
    <mergeCell ref="C627:E631"/>
    <mergeCell ref="B611:B620"/>
    <mergeCell ref="B600:B609"/>
    <mergeCell ref="C600:E609"/>
    <mergeCell ref="B610:G610"/>
    <mergeCell ref="C594:E598"/>
    <mergeCell ref="B588:G588"/>
    <mergeCell ref="C449:E453"/>
    <mergeCell ref="C454:E458"/>
    <mergeCell ref="B221:G221"/>
    <mergeCell ref="C526:E535"/>
    <mergeCell ref="C493:E502"/>
    <mergeCell ref="B310:B319"/>
    <mergeCell ref="C310:E319"/>
    <mergeCell ref="B298:G298"/>
    <mergeCell ref="B254:G254"/>
    <mergeCell ref="B255:B264"/>
    <mergeCell ref="B514:G514"/>
    <mergeCell ref="B515:B524"/>
    <mergeCell ref="C520:E524"/>
    <mergeCell ref="C471:E480"/>
    <mergeCell ref="C465:E469"/>
    <mergeCell ref="B504:B513"/>
    <mergeCell ref="C422:E426"/>
    <mergeCell ref="C460:E464"/>
    <mergeCell ref="C515:E519"/>
    <mergeCell ref="B243:G243"/>
    <mergeCell ref="B244:B253"/>
    <mergeCell ref="B331:G331"/>
    <mergeCell ref="B332:B341"/>
    <mergeCell ref="B222:B231"/>
    <mergeCell ref="A1:M1"/>
    <mergeCell ref="C10:G11"/>
    <mergeCell ref="B177:G177"/>
    <mergeCell ref="B13:B22"/>
    <mergeCell ref="C13:E22"/>
    <mergeCell ref="B23:G23"/>
    <mergeCell ref="B24:B33"/>
    <mergeCell ref="B78:G78"/>
    <mergeCell ref="B79:B88"/>
    <mergeCell ref="C112:E121"/>
    <mergeCell ref="B133:G133"/>
    <mergeCell ref="B134:B143"/>
    <mergeCell ref="C134:E138"/>
    <mergeCell ref="C139:E143"/>
    <mergeCell ref="B144:G144"/>
    <mergeCell ref="B3:N3"/>
    <mergeCell ref="C4:N4"/>
    <mergeCell ref="D5:N5"/>
    <mergeCell ref="C84:E88"/>
    <mergeCell ref="C79:E83"/>
    <mergeCell ref="B67:G67"/>
    <mergeCell ref="B68:B77"/>
    <mergeCell ref="C68:E77"/>
    <mergeCell ref="C51:E55"/>
    <mergeCell ref="B111:G111"/>
    <mergeCell ref="B112:B121"/>
    <mergeCell ref="B145:B154"/>
    <mergeCell ref="C145:E149"/>
    <mergeCell ref="C150:E154"/>
    <mergeCell ref="B122:G122"/>
    <mergeCell ref="B123:B132"/>
    <mergeCell ref="C123:E127"/>
    <mergeCell ref="C128:E132"/>
    <mergeCell ref="B178:B187"/>
    <mergeCell ref="C178:E187"/>
    <mergeCell ref="B188:G188"/>
    <mergeCell ref="B189:B198"/>
    <mergeCell ref="C189:E198"/>
    <mergeCell ref="B166:G166"/>
    <mergeCell ref="B156:B165"/>
    <mergeCell ref="C156:E160"/>
    <mergeCell ref="C167:E171"/>
    <mergeCell ref="B167:B176"/>
    <mergeCell ref="C172:E176"/>
    <mergeCell ref="C222:E231"/>
    <mergeCell ref="B199:G199"/>
    <mergeCell ref="C200:E209"/>
    <mergeCell ref="B200:B209"/>
    <mergeCell ref="B232:G232"/>
    <mergeCell ref="B210:G210"/>
    <mergeCell ref="B211:B220"/>
    <mergeCell ref="C211:E220"/>
    <mergeCell ref="B277:B286"/>
    <mergeCell ref="C277:E286"/>
    <mergeCell ref="B309:G309"/>
    <mergeCell ref="B287:G287"/>
    <mergeCell ref="B288:B297"/>
    <mergeCell ref="C288:E297"/>
    <mergeCell ref="B299:B308"/>
    <mergeCell ref="C299:E308"/>
    <mergeCell ref="B233:B242"/>
    <mergeCell ref="C233:E242"/>
    <mergeCell ref="B266:B275"/>
    <mergeCell ref="C266:E275"/>
    <mergeCell ref="C255:E264"/>
    <mergeCell ref="B265:G265"/>
    <mergeCell ref="C244:E253"/>
    <mergeCell ref="B276:G276"/>
    <mergeCell ref="B384:B393"/>
    <mergeCell ref="C378:E382"/>
    <mergeCell ref="B383:G383"/>
    <mergeCell ref="B428:B437"/>
    <mergeCell ref="C428:E437"/>
    <mergeCell ref="B405:G405"/>
    <mergeCell ref="C389:E393"/>
    <mergeCell ref="C384:E388"/>
    <mergeCell ref="B427:G427"/>
    <mergeCell ref="B343:B382"/>
    <mergeCell ref="C348:E352"/>
    <mergeCell ref="B417:B426"/>
    <mergeCell ref="C417:E421"/>
    <mergeCell ref="C368:E372"/>
    <mergeCell ref="C373:E377"/>
    <mergeCell ref="B635:M635"/>
    <mergeCell ref="B438:G438"/>
    <mergeCell ref="B406:B415"/>
    <mergeCell ref="C406:E410"/>
    <mergeCell ref="C411:E415"/>
    <mergeCell ref="B416:G416"/>
    <mergeCell ref="C616:E620"/>
    <mergeCell ref="B621:G621"/>
    <mergeCell ref="B459:G459"/>
    <mergeCell ref="B493:B502"/>
    <mergeCell ref="C444:E448"/>
    <mergeCell ref="C439:E443"/>
    <mergeCell ref="B439:B458"/>
    <mergeCell ref="C578:E582"/>
    <mergeCell ref="B578:B587"/>
    <mergeCell ref="C547:E551"/>
    <mergeCell ref="C552:E556"/>
    <mergeCell ref="C567:E571"/>
    <mergeCell ref="B537:B576"/>
    <mergeCell ref="C562:E566"/>
    <mergeCell ref="B633:G633"/>
    <mergeCell ref="B632:G632"/>
    <mergeCell ref="B589:B598"/>
    <mergeCell ref="B599:G599"/>
    <mergeCell ref="B320:G320"/>
    <mergeCell ref="B321:B330"/>
    <mergeCell ref="C321:E330"/>
    <mergeCell ref="C332:E341"/>
    <mergeCell ref="B342:G342"/>
    <mergeCell ref="C343:E347"/>
    <mergeCell ref="C353:E357"/>
    <mergeCell ref="C358:E362"/>
    <mergeCell ref="C363:E367"/>
  </mergeCells>
  <phoneticPr fontId="0" type="noConversion"/>
  <printOptions horizontalCentered="1"/>
  <pageMargins left="0.75" right="0.75" top="0.78740157480314965" bottom="1" header="0" footer="0"/>
  <pageSetup paperSize="9" scale="69" orientation="portrait" cellComments="asDisplayed" horizontalDpi="4294967292" r:id="rId1"/>
  <headerFooter alignWithMargins="0">
    <oddFooter>&amp;C&amp;8&amp;A&amp;R&amp;8Página &amp;P</oddFooter>
  </headerFooter>
  <rowBreaks count="8" manualBreakCount="8">
    <brk id="78" max="12" man="1"/>
    <brk id="155" max="12" man="1"/>
    <brk id="232" max="12" man="1"/>
    <brk id="309" max="12" man="1"/>
    <brk id="383" max="12" man="1"/>
    <brk id="459" max="12" man="1"/>
    <brk id="536" max="12" man="1"/>
    <brk id="610"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P637"/>
  <sheetViews>
    <sheetView view="pageBreakPreview" zoomScaleNormal="75" zoomScaleSheetLayoutView="100" workbookViewId="0">
      <selection activeCell="B8" sqref="B8:N8"/>
    </sheetView>
  </sheetViews>
  <sheetFormatPr baseColWidth="10" defaultRowHeight="12.75" x14ac:dyDescent="0.2"/>
  <cols>
    <col min="1" max="1" width="2.5703125" bestFit="1" customWidth="1"/>
    <col min="2" max="2" width="12.42578125" bestFit="1" customWidth="1"/>
    <col min="3" max="3" width="2.5703125" bestFit="1" customWidth="1"/>
    <col min="4" max="5" width="2.140625" customWidth="1"/>
    <col min="6" max="6" width="2.140625" bestFit="1" customWidth="1"/>
    <col min="7" max="7" width="2.140625" customWidth="1"/>
    <col min="8" max="8" width="24.140625" customWidth="1"/>
    <col min="9" max="13" width="18.5703125" customWidth="1"/>
    <col min="14" max="14" width="16.7109375" customWidth="1"/>
    <col min="15" max="15" width="19.5703125" customWidth="1"/>
  </cols>
  <sheetData>
    <row r="1" spans="1:16" ht="20.25" customHeight="1" thickBot="1" x14ac:dyDescent="0.25">
      <c r="A1" s="874" t="s">
        <v>749</v>
      </c>
      <c r="B1" s="875"/>
      <c r="C1" s="875"/>
      <c r="D1" s="875"/>
      <c r="E1" s="875"/>
      <c r="F1" s="875"/>
      <c r="G1" s="875"/>
      <c r="H1" s="875"/>
      <c r="I1" s="875"/>
      <c r="J1" s="875"/>
      <c r="K1" s="875"/>
      <c r="L1" s="875"/>
      <c r="M1" s="875"/>
      <c r="N1" s="875"/>
      <c r="O1" s="259"/>
    </row>
    <row r="2" spans="1:16" x14ac:dyDescent="0.2">
      <c r="A2" s="4"/>
      <c r="B2" s="152"/>
      <c r="C2" s="152"/>
      <c r="D2" s="152"/>
      <c r="E2" s="152"/>
    </row>
    <row r="3" spans="1:16" x14ac:dyDescent="0.2">
      <c r="A3" s="9" t="s">
        <v>532</v>
      </c>
      <c r="B3" s="863" t="s">
        <v>570</v>
      </c>
      <c r="C3" s="863"/>
      <c r="D3" s="863"/>
      <c r="E3" s="863"/>
      <c r="F3" s="863"/>
      <c r="G3" s="863"/>
      <c r="H3" s="863"/>
      <c r="I3" s="863"/>
      <c r="J3" s="863"/>
      <c r="K3" s="863"/>
      <c r="L3" s="863"/>
      <c r="M3" s="863"/>
      <c r="N3" s="863"/>
      <c r="O3" s="863"/>
    </row>
    <row r="4" spans="1:16" x14ac:dyDescent="0.2">
      <c r="A4" s="237"/>
      <c r="B4" s="34" t="s">
        <v>534</v>
      </c>
      <c r="C4" s="765" t="s">
        <v>665</v>
      </c>
      <c r="D4" s="765"/>
      <c r="E4" s="765"/>
      <c r="F4" s="765"/>
      <c r="G4" s="765"/>
      <c r="H4" s="765"/>
      <c r="I4" s="765"/>
      <c r="J4" s="765"/>
      <c r="K4" s="765"/>
      <c r="L4" s="765"/>
      <c r="M4" s="765"/>
      <c r="N4" s="765"/>
      <c r="O4" s="765"/>
    </row>
    <row r="5" spans="1:16" x14ac:dyDescent="0.2">
      <c r="C5" s="34" t="s">
        <v>563</v>
      </c>
      <c r="D5" s="769" t="s">
        <v>564</v>
      </c>
      <c r="E5" s="769"/>
      <c r="F5" s="769"/>
      <c r="G5" s="769"/>
      <c r="H5" s="769"/>
      <c r="I5" s="769"/>
      <c r="J5" s="769"/>
      <c r="K5" s="769"/>
      <c r="L5" s="769"/>
      <c r="M5" s="769"/>
      <c r="N5" s="769"/>
      <c r="O5" s="7"/>
    </row>
    <row r="6" spans="1:16" ht="13.5" thickBot="1" x14ac:dyDescent="0.25">
      <c r="B6" s="238"/>
      <c r="C6" s="34"/>
      <c r="D6" s="18"/>
      <c r="E6" s="18"/>
    </row>
    <row r="7" spans="1:16" ht="15" customHeight="1" x14ac:dyDescent="0.2">
      <c r="A7" s="21"/>
      <c r="B7" s="901" t="s">
        <v>510</v>
      </c>
      <c r="C7" s="902"/>
      <c r="D7" s="902"/>
      <c r="E7" s="902"/>
      <c r="F7" s="902"/>
      <c r="G7" s="902"/>
      <c r="H7" s="902"/>
      <c r="I7" s="902"/>
      <c r="J7" s="902"/>
      <c r="K7" s="902"/>
      <c r="L7" s="902"/>
      <c r="M7" s="902"/>
      <c r="N7" s="903"/>
      <c r="O7" s="37"/>
      <c r="P7" s="236"/>
    </row>
    <row r="8" spans="1:16" ht="15" customHeight="1" x14ac:dyDescent="0.2">
      <c r="A8" s="21"/>
      <c r="B8" s="839" t="s">
        <v>896</v>
      </c>
      <c r="C8" s="840"/>
      <c r="D8" s="840"/>
      <c r="E8" s="840"/>
      <c r="F8" s="840"/>
      <c r="G8" s="840"/>
      <c r="H8" s="840"/>
      <c r="I8" s="840"/>
      <c r="J8" s="840"/>
      <c r="K8" s="840"/>
      <c r="L8" s="840"/>
      <c r="M8" s="840"/>
      <c r="N8" s="841"/>
      <c r="O8" s="12"/>
      <c r="P8" s="236"/>
    </row>
    <row r="9" spans="1:16" ht="25.5" customHeight="1" x14ac:dyDescent="0.2">
      <c r="A9" s="21"/>
      <c r="B9" s="882" t="s">
        <v>515</v>
      </c>
      <c r="C9" s="883"/>
      <c r="D9" s="883"/>
      <c r="E9" s="883"/>
      <c r="F9" s="883"/>
      <c r="G9" s="883"/>
      <c r="H9" s="883"/>
      <c r="I9" s="883"/>
      <c r="J9" s="883"/>
      <c r="K9" s="883"/>
      <c r="L9" s="883"/>
      <c r="M9" s="883"/>
      <c r="N9" s="884"/>
      <c r="O9" s="12"/>
      <c r="P9" s="236"/>
    </row>
    <row r="10" spans="1:16" s="18" customFormat="1" x14ac:dyDescent="0.2">
      <c r="A10" s="21"/>
      <c r="B10" s="845" t="s">
        <v>336</v>
      </c>
      <c r="C10" s="867" t="s">
        <v>441</v>
      </c>
      <c r="D10" s="868"/>
      <c r="E10" s="868"/>
      <c r="F10" s="868"/>
      <c r="G10" s="869"/>
      <c r="H10" s="855" t="s">
        <v>445</v>
      </c>
      <c r="I10" s="904" t="s">
        <v>170</v>
      </c>
      <c r="J10" s="905"/>
      <c r="K10" s="905"/>
      <c r="L10" s="905"/>
      <c r="M10" s="906"/>
      <c r="N10" s="910" t="s">
        <v>454</v>
      </c>
      <c r="P10" s="236"/>
    </row>
    <row r="11" spans="1:16" x14ac:dyDescent="0.2">
      <c r="A11" s="21"/>
      <c r="B11" s="845"/>
      <c r="C11" s="867"/>
      <c r="D11" s="868"/>
      <c r="E11" s="868"/>
      <c r="F11" s="868"/>
      <c r="G11" s="869"/>
      <c r="H11" s="911"/>
      <c r="I11" s="912"/>
      <c r="J11" s="907"/>
      <c r="K11" s="907"/>
      <c r="L11" s="907"/>
      <c r="M11" s="908"/>
      <c r="N11" s="885"/>
      <c r="P11" s="236"/>
    </row>
    <row r="12" spans="1:16" x14ac:dyDescent="0.2">
      <c r="A12" s="21"/>
      <c r="B12" s="846"/>
      <c r="C12" s="646" t="s">
        <v>640</v>
      </c>
      <c r="D12" s="647" t="s">
        <v>653</v>
      </c>
      <c r="E12" s="647" t="s">
        <v>654</v>
      </c>
      <c r="F12" s="647" t="s">
        <v>655</v>
      </c>
      <c r="G12" s="648" t="s">
        <v>637</v>
      </c>
      <c r="H12" s="856"/>
      <c r="I12" s="649" t="s">
        <v>660</v>
      </c>
      <c r="J12" s="650" t="s">
        <v>661</v>
      </c>
      <c r="K12" s="650" t="s">
        <v>662</v>
      </c>
      <c r="L12" s="650" t="s">
        <v>663</v>
      </c>
      <c r="M12" s="651" t="s">
        <v>664</v>
      </c>
      <c r="N12" s="886"/>
      <c r="P12" s="236"/>
    </row>
    <row r="13" spans="1:16" x14ac:dyDescent="0.2">
      <c r="A13" s="21"/>
      <c r="B13" s="870" t="s">
        <v>574</v>
      </c>
      <c r="C13" s="827" t="s">
        <v>350</v>
      </c>
      <c r="D13" s="828"/>
      <c r="E13" s="828"/>
      <c r="F13" s="346"/>
      <c r="G13" s="239"/>
      <c r="H13" s="242"/>
      <c r="I13" s="240"/>
      <c r="J13" s="240"/>
      <c r="K13" s="240"/>
      <c r="L13" s="240"/>
      <c r="M13" s="240"/>
      <c r="N13" s="656">
        <f>SUM(H13:M13)</f>
        <v>0</v>
      </c>
      <c r="P13" s="236"/>
    </row>
    <row r="14" spans="1:16" x14ac:dyDescent="0.2">
      <c r="A14" s="21"/>
      <c r="B14" s="870"/>
      <c r="C14" s="827"/>
      <c r="D14" s="828"/>
      <c r="E14" s="828"/>
      <c r="F14" s="346"/>
      <c r="G14" s="198"/>
      <c r="H14" s="242"/>
      <c r="I14" s="25"/>
      <c r="J14" s="25"/>
      <c r="K14" s="25"/>
      <c r="L14" s="25"/>
      <c r="M14" s="25"/>
      <c r="N14" s="656">
        <f t="shared" ref="N14:N22" si="0">SUM(H14:M14)</f>
        <v>0</v>
      </c>
      <c r="P14" s="236"/>
    </row>
    <row r="15" spans="1:16" x14ac:dyDescent="0.2">
      <c r="A15" s="21"/>
      <c r="B15" s="870"/>
      <c r="C15" s="827"/>
      <c r="D15" s="828"/>
      <c r="E15" s="828"/>
      <c r="F15" s="346"/>
      <c r="G15" s="198"/>
      <c r="H15" s="242"/>
      <c r="I15" s="25"/>
      <c r="J15" s="25"/>
      <c r="K15" s="25"/>
      <c r="L15" s="25"/>
      <c r="M15" s="25"/>
      <c r="N15" s="656">
        <f t="shared" si="0"/>
        <v>0</v>
      </c>
      <c r="P15" s="236"/>
    </row>
    <row r="16" spans="1:16" x14ac:dyDescent="0.2">
      <c r="A16" s="21"/>
      <c r="B16" s="870"/>
      <c r="C16" s="827"/>
      <c r="D16" s="828"/>
      <c r="E16" s="828"/>
      <c r="F16" s="346"/>
      <c r="G16" s="198"/>
      <c r="H16" s="242"/>
      <c r="I16" s="25"/>
      <c r="J16" s="25"/>
      <c r="K16" s="25"/>
      <c r="L16" s="25"/>
      <c r="M16" s="25"/>
      <c r="N16" s="656">
        <f t="shared" si="0"/>
        <v>0</v>
      </c>
      <c r="P16" s="236"/>
    </row>
    <row r="17" spans="1:16" x14ac:dyDescent="0.2">
      <c r="A17" s="21"/>
      <c r="B17" s="870"/>
      <c r="C17" s="827"/>
      <c r="D17" s="828"/>
      <c r="E17" s="828"/>
      <c r="F17" s="346"/>
      <c r="G17" s="198"/>
      <c r="H17" s="242"/>
      <c r="I17" s="25"/>
      <c r="J17" s="25"/>
      <c r="K17" s="25"/>
      <c r="L17" s="25"/>
      <c r="M17" s="25"/>
      <c r="N17" s="656">
        <f t="shared" si="0"/>
        <v>0</v>
      </c>
      <c r="P17" s="236"/>
    </row>
    <row r="18" spans="1:16" x14ac:dyDescent="0.2">
      <c r="A18" s="21"/>
      <c r="B18" s="870"/>
      <c r="C18" s="827"/>
      <c r="D18" s="828"/>
      <c r="E18" s="828"/>
      <c r="F18" s="346"/>
      <c r="G18" s="198"/>
      <c r="H18" s="242"/>
      <c r="I18" s="25"/>
      <c r="J18" s="25"/>
      <c r="K18" s="25"/>
      <c r="L18" s="25"/>
      <c r="M18" s="25"/>
      <c r="N18" s="656">
        <f t="shared" si="0"/>
        <v>0</v>
      </c>
      <c r="P18" s="236"/>
    </row>
    <row r="19" spans="1:16" x14ac:dyDescent="0.2">
      <c r="A19" s="21"/>
      <c r="B19" s="870"/>
      <c r="C19" s="827"/>
      <c r="D19" s="828"/>
      <c r="E19" s="828"/>
      <c r="F19" s="346"/>
      <c r="G19" s="198"/>
      <c r="H19" s="242"/>
      <c r="I19" s="25"/>
      <c r="J19" s="25"/>
      <c r="K19" s="25"/>
      <c r="L19" s="25"/>
      <c r="M19" s="25"/>
      <c r="N19" s="656">
        <f t="shared" si="0"/>
        <v>0</v>
      </c>
      <c r="P19" s="236"/>
    </row>
    <row r="20" spans="1:16" x14ac:dyDescent="0.2">
      <c r="A20" s="21"/>
      <c r="B20" s="870"/>
      <c r="C20" s="827"/>
      <c r="D20" s="828"/>
      <c r="E20" s="828"/>
      <c r="F20" s="346"/>
      <c r="G20" s="198"/>
      <c r="H20" s="242"/>
      <c r="I20" s="25"/>
      <c r="J20" s="25"/>
      <c r="K20" s="25"/>
      <c r="L20" s="25"/>
      <c r="M20" s="25"/>
      <c r="N20" s="656">
        <f t="shared" si="0"/>
        <v>0</v>
      </c>
      <c r="P20" s="236"/>
    </row>
    <row r="21" spans="1:16" x14ac:dyDescent="0.2">
      <c r="A21" s="21"/>
      <c r="B21" s="870"/>
      <c r="C21" s="827"/>
      <c r="D21" s="828"/>
      <c r="E21" s="828"/>
      <c r="F21" s="346"/>
      <c r="G21" s="198"/>
      <c r="H21" s="242"/>
      <c r="I21" s="25"/>
      <c r="J21" s="25"/>
      <c r="K21" s="25"/>
      <c r="L21" s="25"/>
      <c r="M21" s="25"/>
      <c r="N21" s="656">
        <f t="shared" si="0"/>
        <v>0</v>
      </c>
      <c r="P21" s="236"/>
    </row>
    <row r="22" spans="1:16" x14ac:dyDescent="0.2">
      <c r="A22" s="21"/>
      <c r="B22" s="871"/>
      <c r="C22" s="829"/>
      <c r="D22" s="830"/>
      <c r="E22" s="830"/>
      <c r="F22" s="346"/>
      <c r="G22" s="198"/>
      <c r="H22" s="242"/>
      <c r="I22" s="25"/>
      <c r="J22" s="25"/>
      <c r="K22" s="25"/>
      <c r="L22" s="25"/>
      <c r="M22" s="25"/>
      <c r="N22" s="656">
        <f t="shared" si="0"/>
        <v>0</v>
      </c>
      <c r="P22" s="236"/>
    </row>
    <row r="23" spans="1:16" x14ac:dyDescent="0.2">
      <c r="A23" s="21"/>
      <c r="B23" s="819" t="s">
        <v>378</v>
      </c>
      <c r="C23" s="820"/>
      <c r="D23" s="820"/>
      <c r="E23" s="820"/>
      <c r="F23" s="820"/>
      <c r="G23" s="821"/>
      <c r="H23" s="245">
        <f t="shared" ref="H23:N23" si="1">SUM(H13:H22)</f>
        <v>0</v>
      </c>
      <c r="I23" s="245">
        <f t="shared" si="1"/>
        <v>0</v>
      </c>
      <c r="J23" s="245">
        <f t="shared" si="1"/>
        <v>0</v>
      </c>
      <c r="K23" s="245">
        <f t="shared" si="1"/>
        <v>0</v>
      </c>
      <c r="L23" s="245">
        <f t="shared" si="1"/>
        <v>0</v>
      </c>
      <c r="M23" s="245">
        <f t="shared" si="1"/>
        <v>0</v>
      </c>
      <c r="N23" s="657">
        <f t="shared" si="1"/>
        <v>0</v>
      </c>
      <c r="P23" s="236"/>
    </row>
    <row r="24" spans="1:16" x14ac:dyDescent="0.2">
      <c r="A24" s="21"/>
      <c r="B24" s="825" t="s">
        <v>598</v>
      </c>
      <c r="C24" s="827" t="s">
        <v>397</v>
      </c>
      <c r="D24" s="828"/>
      <c r="E24" s="828"/>
      <c r="F24" s="347"/>
      <c r="G24" s="239"/>
      <c r="H24" s="242"/>
      <c r="I24" s="240"/>
      <c r="J24" s="240"/>
      <c r="K24" s="240"/>
      <c r="L24" s="240"/>
      <c r="M24" s="240"/>
      <c r="N24" s="656">
        <f>SUM(H24:M24)</f>
        <v>0</v>
      </c>
      <c r="P24" s="236"/>
    </row>
    <row r="25" spans="1:16" x14ac:dyDescent="0.2">
      <c r="A25" s="21"/>
      <c r="B25" s="825"/>
      <c r="C25" s="827"/>
      <c r="D25" s="828"/>
      <c r="E25" s="828"/>
      <c r="F25" s="346"/>
      <c r="G25" s="198"/>
      <c r="H25" s="242"/>
      <c r="I25" s="25"/>
      <c r="J25" s="25"/>
      <c r="K25" s="25"/>
      <c r="L25" s="25"/>
      <c r="M25" s="25"/>
      <c r="N25" s="656">
        <f t="shared" ref="N25:N33" si="2">SUM(H25:M25)</f>
        <v>0</v>
      </c>
      <c r="P25" s="236"/>
    </row>
    <row r="26" spans="1:16" x14ac:dyDescent="0.2">
      <c r="A26" s="21"/>
      <c r="B26" s="825"/>
      <c r="C26" s="827"/>
      <c r="D26" s="828"/>
      <c r="E26" s="828"/>
      <c r="F26" s="346"/>
      <c r="G26" s="198"/>
      <c r="H26" s="242"/>
      <c r="I26" s="25"/>
      <c r="J26" s="25"/>
      <c r="K26" s="25"/>
      <c r="L26" s="25"/>
      <c r="M26" s="25"/>
      <c r="N26" s="656">
        <f t="shared" si="2"/>
        <v>0</v>
      </c>
      <c r="P26" s="236"/>
    </row>
    <row r="27" spans="1:16" x14ac:dyDescent="0.2">
      <c r="A27" s="21"/>
      <c r="B27" s="825"/>
      <c r="C27" s="827"/>
      <c r="D27" s="828"/>
      <c r="E27" s="828"/>
      <c r="F27" s="346"/>
      <c r="G27" s="198"/>
      <c r="H27" s="242"/>
      <c r="I27" s="25"/>
      <c r="J27" s="25"/>
      <c r="K27" s="25"/>
      <c r="L27" s="25"/>
      <c r="M27" s="25"/>
      <c r="N27" s="656">
        <f t="shared" si="2"/>
        <v>0</v>
      </c>
      <c r="P27" s="236"/>
    </row>
    <row r="28" spans="1:16" x14ac:dyDescent="0.2">
      <c r="A28" s="21"/>
      <c r="B28" s="825"/>
      <c r="C28" s="827"/>
      <c r="D28" s="828"/>
      <c r="E28" s="828"/>
      <c r="F28" s="346"/>
      <c r="G28" s="198"/>
      <c r="H28" s="242"/>
      <c r="I28" s="25"/>
      <c r="J28" s="25"/>
      <c r="K28" s="25"/>
      <c r="L28" s="25"/>
      <c r="M28" s="25"/>
      <c r="N28" s="656">
        <f t="shared" si="2"/>
        <v>0</v>
      </c>
      <c r="P28" s="236"/>
    </row>
    <row r="29" spans="1:16" x14ac:dyDescent="0.2">
      <c r="A29" s="21"/>
      <c r="B29" s="825"/>
      <c r="C29" s="831" t="s">
        <v>398</v>
      </c>
      <c r="D29" s="832"/>
      <c r="E29" s="832"/>
      <c r="F29" s="346"/>
      <c r="G29" s="198"/>
      <c r="H29" s="242"/>
      <c r="I29" s="25"/>
      <c r="J29" s="25"/>
      <c r="K29" s="25"/>
      <c r="L29" s="25"/>
      <c r="M29" s="25"/>
      <c r="N29" s="656">
        <f t="shared" si="2"/>
        <v>0</v>
      </c>
      <c r="P29" s="236"/>
    </row>
    <row r="30" spans="1:16" x14ac:dyDescent="0.2">
      <c r="A30" s="21"/>
      <c r="B30" s="825"/>
      <c r="C30" s="827"/>
      <c r="D30" s="828"/>
      <c r="E30" s="828"/>
      <c r="F30" s="346"/>
      <c r="G30" s="198"/>
      <c r="H30" s="242"/>
      <c r="I30" s="25"/>
      <c r="J30" s="25"/>
      <c r="K30" s="25"/>
      <c r="L30" s="25"/>
      <c r="M30" s="25"/>
      <c r="N30" s="656">
        <f t="shared" si="2"/>
        <v>0</v>
      </c>
      <c r="P30" s="236"/>
    </row>
    <row r="31" spans="1:16" x14ac:dyDescent="0.2">
      <c r="A31" s="21"/>
      <c r="B31" s="825"/>
      <c r="C31" s="827"/>
      <c r="D31" s="828"/>
      <c r="E31" s="828"/>
      <c r="F31" s="346"/>
      <c r="G31" s="198"/>
      <c r="H31" s="242"/>
      <c r="I31" s="25"/>
      <c r="J31" s="25"/>
      <c r="K31" s="25"/>
      <c r="L31" s="25"/>
      <c r="M31" s="25"/>
      <c r="N31" s="656">
        <f t="shared" si="2"/>
        <v>0</v>
      </c>
      <c r="P31" s="236"/>
    </row>
    <row r="32" spans="1:16" x14ac:dyDescent="0.2">
      <c r="A32" s="21"/>
      <c r="B32" s="825"/>
      <c r="C32" s="827"/>
      <c r="D32" s="828"/>
      <c r="E32" s="828"/>
      <c r="F32" s="346"/>
      <c r="G32" s="198"/>
      <c r="H32" s="242"/>
      <c r="I32" s="25"/>
      <c r="J32" s="25"/>
      <c r="K32" s="25"/>
      <c r="L32" s="25"/>
      <c r="M32" s="25"/>
      <c r="N32" s="656">
        <f t="shared" si="2"/>
        <v>0</v>
      </c>
      <c r="P32" s="236"/>
    </row>
    <row r="33" spans="1:16" x14ac:dyDescent="0.2">
      <c r="A33" s="21"/>
      <c r="B33" s="826"/>
      <c r="C33" s="829"/>
      <c r="D33" s="830"/>
      <c r="E33" s="830"/>
      <c r="F33" s="346"/>
      <c r="G33" s="198"/>
      <c r="H33" s="242"/>
      <c r="I33" s="25"/>
      <c r="J33" s="25"/>
      <c r="K33" s="25"/>
      <c r="L33" s="25"/>
      <c r="M33" s="25"/>
      <c r="N33" s="656">
        <f t="shared" si="2"/>
        <v>0</v>
      </c>
      <c r="P33" s="236"/>
    </row>
    <row r="34" spans="1:16" x14ac:dyDescent="0.2">
      <c r="A34" s="21"/>
      <c r="B34" s="819" t="s">
        <v>378</v>
      </c>
      <c r="C34" s="820"/>
      <c r="D34" s="820"/>
      <c r="E34" s="820"/>
      <c r="F34" s="820"/>
      <c r="G34" s="821"/>
      <c r="H34" s="245">
        <f>SUM(H24:H33)</f>
        <v>0</v>
      </c>
      <c r="I34" s="245">
        <f t="shared" ref="I34:N34" si="3">SUM(I24:I33)</f>
        <v>0</v>
      </c>
      <c r="J34" s="245">
        <f t="shared" si="3"/>
        <v>0</v>
      </c>
      <c r="K34" s="245">
        <f t="shared" si="3"/>
        <v>0</v>
      </c>
      <c r="L34" s="245">
        <f t="shared" si="3"/>
        <v>0</v>
      </c>
      <c r="M34" s="245">
        <f t="shared" si="3"/>
        <v>0</v>
      </c>
      <c r="N34" s="657">
        <f t="shared" si="3"/>
        <v>0</v>
      </c>
      <c r="P34" s="236"/>
    </row>
    <row r="35" spans="1:16" x14ac:dyDescent="0.2">
      <c r="A35" s="21"/>
      <c r="B35" s="825" t="s">
        <v>600</v>
      </c>
      <c r="C35" s="828" t="s">
        <v>356</v>
      </c>
      <c r="D35" s="828"/>
      <c r="E35" s="828"/>
      <c r="F35" s="347"/>
      <c r="G35" s="239"/>
      <c r="H35" s="242"/>
      <c r="I35" s="222"/>
      <c r="J35" s="222"/>
      <c r="K35" s="222"/>
      <c r="L35" s="222"/>
      <c r="M35" s="222"/>
      <c r="N35" s="656">
        <f>SUM(H35:M35)</f>
        <v>0</v>
      </c>
      <c r="P35" s="236"/>
    </row>
    <row r="36" spans="1:16" x14ac:dyDescent="0.2">
      <c r="A36" s="21"/>
      <c r="B36" s="825"/>
      <c r="C36" s="828"/>
      <c r="D36" s="828"/>
      <c r="E36" s="828"/>
      <c r="F36" s="346"/>
      <c r="G36" s="198"/>
      <c r="H36" s="242"/>
      <c r="I36" s="93"/>
      <c r="J36" s="93"/>
      <c r="K36" s="93"/>
      <c r="L36" s="93"/>
      <c r="M36" s="93"/>
      <c r="N36" s="656">
        <f t="shared" ref="N36:N44" si="4">SUM(H36:M36)</f>
        <v>0</v>
      </c>
      <c r="P36" s="236"/>
    </row>
    <row r="37" spans="1:16" x14ac:dyDescent="0.2">
      <c r="A37" s="21"/>
      <c r="B37" s="825"/>
      <c r="C37" s="828"/>
      <c r="D37" s="828"/>
      <c r="E37" s="828"/>
      <c r="F37" s="346"/>
      <c r="G37" s="198"/>
      <c r="H37" s="242"/>
      <c r="I37" s="93"/>
      <c r="J37" s="93"/>
      <c r="K37" s="93"/>
      <c r="L37" s="93"/>
      <c r="M37" s="93"/>
      <c r="N37" s="656">
        <f t="shared" si="4"/>
        <v>0</v>
      </c>
      <c r="P37" s="236"/>
    </row>
    <row r="38" spans="1:16" x14ac:dyDescent="0.2">
      <c r="A38" s="21"/>
      <c r="B38" s="825"/>
      <c r="C38" s="828"/>
      <c r="D38" s="828"/>
      <c r="E38" s="828"/>
      <c r="F38" s="346"/>
      <c r="G38" s="198"/>
      <c r="H38" s="242"/>
      <c r="I38" s="93"/>
      <c r="J38" s="93"/>
      <c r="K38" s="93"/>
      <c r="L38" s="93"/>
      <c r="M38" s="93"/>
      <c r="N38" s="656">
        <f t="shared" si="4"/>
        <v>0</v>
      </c>
      <c r="P38" s="236"/>
    </row>
    <row r="39" spans="1:16" x14ac:dyDescent="0.2">
      <c r="A39" s="21"/>
      <c r="B39" s="825"/>
      <c r="C39" s="828"/>
      <c r="D39" s="828"/>
      <c r="E39" s="828"/>
      <c r="F39" s="346"/>
      <c r="G39" s="198"/>
      <c r="H39" s="242"/>
      <c r="I39" s="93"/>
      <c r="J39" s="93"/>
      <c r="K39" s="93"/>
      <c r="L39" s="93"/>
      <c r="M39" s="93"/>
      <c r="N39" s="656">
        <f t="shared" si="4"/>
        <v>0</v>
      </c>
      <c r="P39" s="236"/>
    </row>
    <row r="40" spans="1:16" x14ac:dyDescent="0.2">
      <c r="A40" s="21"/>
      <c r="B40" s="825"/>
      <c r="C40" s="828"/>
      <c r="D40" s="828"/>
      <c r="E40" s="828"/>
      <c r="F40" s="346"/>
      <c r="G40" s="198"/>
      <c r="H40" s="242"/>
      <c r="I40" s="93"/>
      <c r="J40" s="93"/>
      <c r="K40" s="93"/>
      <c r="L40" s="93"/>
      <c r="M40" s="93"/>
      <c r="N40" s="656">
        <f t="shared" si="4"/>
        <v>0</v>
      </c>
      <c r="P40" s="236"/>
    </row>
    <row r="41" spans="1:16" x14ac:dyDescent="0.2">
      <c r="A41" s="21"/>
      <c r="B41" s="825"/>
      <c r="C41" s="828"/>
      <c r="D41" s="828"/>
      <c r="E41" s="828"/>
      <c r="F41" s="346"/>
      <c r="G41" s="198"/>
      <c r="H41" s="242"/>
      <c r="I41" s="93"/>
      <c r="J41" s="93"/>
      <c r="K41" s="93"/>
      <c r="L41" s="93"/>
      <c r="M41" s="93"/>
      <c r="N41" s="656">
        <f t="shared" si="4"/>
        <v>0</v>
      </c>
      <c r="P41" s="236"/>
    </row>
    <row r="42" spans="1:16" x14ac:dyDescent="0.2">
      <c r="A42" s="21"/>
      <c r="B42" s="825"/>
      <c r="C42" s="828"/>
      <c r="D42" s="828"/>
      <c r="E42" s="828"/>
      <c r="F42" s="346"/>
      <c r="G42" s="198"/>
      <c r="H42" s="242"/>
      <c r="I42" s="93"/>
      <c r="J42" s="93"/>
      <c r="K42" s="93"/>
      <c r="L42" s="93"/>
      <c r="M42" s="93"/>
      <c r="N42" s="656">
        <f t="shared" si="4"/>
        <v>0</v>
      </c>
      <c r="P42" s="236"/>
    </row>
    <row r="43" spans="1:16" x14ac:dyDescent="0.2">
      <c r="A43" s="21"/>
      <c r="B43" s="825"/>
      <c r="C43" s="828"/>
      <c r="D43" s="828"/>
      <c r="E43" s="828"/>
      <c r="F43" s="346"/>
      <c r="G43" s="198"/>
      <c r="H43" s="242"/>
      <c r="I43" s="93"/>
      <c r="J43" s="93"/>
      <c r="K43" s="93"/>
      <c r="L43" s="93"/>
      <c r="M43" s="93"/>
      <c r="N43" s="656">
        <f t="shared" si="4"/>
        <v>0</v>
      </c>
      <c r="P43" s="236"/>
    </row>
    <row r="44" spans="1:16" x14ac:dyDescent="0.2">
      <c r="A44" s="21"/>
      <c r="B44" s="826"/>
      <c r="C44" s="830"/>
      <c r="D44" s="830"/>
      <c r="E44" s="830"/>
      <c r="F44" s="346"/>
      <c r="G44" s="198"/>
      <c r="H44" s="242"/>
      <c r="I44" s="93"/>
      <c r="J44" s="93"/>
      <c r="K44" s="93"/>
      <c r="L44" s="93"/>
      <c r="M44" s="93"/>
      <c r="N44" s="656">
        <f t="shared" si="4"/>
        <v>0</v>
      </c>
      <c r="P44" s="236"/>
    </row>
    <row r="45" spans="1:16" x14ac:dyDescent="0.2">
      <c r="A45" s="21"/>
      <c r="B45" s="819" t="s">
        <v>378</v>
      </c>
      <c r="C45" s="820"/>
      <c r="D45" s="820"/>
      <c r="E45" s="820"/>
      <c r="F45" s="820"/>
      <c r="G45" s="821"/>
      <c r="H45" s="245">
        <f>SUM(H35:H44)</f>
        <v>0</v>
      </c>
      <c r="I45" s="245">
        <f t="shared" ref="I45:N45" si="5">SUM(I35:I44)</f>
        <v>0</v>
      </c>
      <c r="J45" s="245">
        <f t="shared" si="5"/>
        <v>0</v>
      </c>
      <c r="K45" s="245">
        <f t="shared" si="5"/>
        <v>0</v>
      </c>
      <c r="L45" s="245">
        <f t="shared" si="5"/>
        <v>0</v>
      </c>
      <c r="M45" s="245">
        <f t="shared" si="5"/>
        <v>0</v>
      </c>
      <c r="N45" s="657">
        <f t="shared" si="5"/>
        <v>0</v>
      </c>
      <c r="P45" s="236"/>
    </row>
    <row r="46" spans="1:16" x14ac:dyDescent="0.2">
      <c r="A46" s="21"/>
      <c r="B46" s="825" t="s">
        <v>604</v>
      </c>
      <c r="C46" s="827" t="s">
        <v>403</v>
      </c>
      <c r="D46" s="828"/>
      <c r="E46" s="828"/>
      <c r="F46" s="347"/>
      <c r="G46" s="239"/>
      <c r="H46" s="242"/>
      <c r="I46" s="222"/>
      <c r="J46" s="222"/>
      <c r="K46" s="222"/>
      <c r="L46" s="222"/>
      <c r="M46" s="222"/>
      <c r="N46" s="656">
        <f>SUM(H46:M46)</f>
        <v>0</v>
      </c>
      <c r="P46" s="236"/>
    </row>
    <row r="47" spans="1:16" x14ac:dyDescent="0.2">
      <c r="A47" s="21"/>
      <c r="B47" s="825"/>
      <c r="C47" s="827"/>
      <c r="D47" s="828"/>
      <c r="E47" s="828"/>
      <c r="F47" s="346"/>
      <c r="G47" s="198"/>
      <c r="H47" s="242"/>
      <c r="I47" s="93"/>
      <c r="J47" s="93"/>
      <c r="K47" s="93"/>
      <c r="L47" s="93"/>
      <c r="M47" s="93"/>
      <c r="N47" s="656">
        <f t="shared" ref="N47:N55" si="6">SUM(H47:M47)</f>
        <v>0</v>
      </c>
      <c r="P47" s="236"/>
    </row>
    <row r="48" spans="1:16" x14ac:dyDescent="0.2">
      <c r="A48" s="21"/>
      <c r="B48" s="825"/>
      <c r="C48" s="827"/>
      <c r="D48" s="828"/>
      <c r="E48" s="828"/>
      <c r="F48" s="346"/>
      <c r="G48" s="198"/>
      <c r="H48" s="242"/>
      <c r="I48" s="93"/>
      <c r="J48" s="93"/>
      <c r="K48" s="93"/>
      <c r="L48" s="93"/>
      <c r="M48" s="93"/>
      <c r="N48" s="656">
        <f t="shared" si="6"/>
        <v>0</v>
      </c>
      <c r="P48" s="236"/>
    </row>
    <row r="49" spans="1:16" x14ac:dyDescent="0.2">
      <c r="A49" s="21"/>
      <c r="B49" s="825"/>
      <c r="C49" s="827"/>
      <c r="D49" s="828"/>
      <c r="E49" s="828"/>
      <c r="F49" s="346"/>
      <c r="G49" s="198"/>
      <c r="H49" s="242"/>
      <c r="I49" s="93"/>
      <c r="J49" s="93"/>
      <c r="K49" s="93"/>
      <c r="L49" s="93"/>
      <c r="M49" s="93"/>
      <c r="N49" s="656">
        <f t="shared" si="6"/>
        <v>0</v>
      </c>
      <c r="P49" s="236"/>
    </row>
    <row r="50" spans="1:16" x14ac:dyDescent="0.2">
      <c r="A50" s="21"/>
      <c r="B50" s="825"/>
      <c r="C50" s="827"/>
      <c r="D50" s="828"/>
      <c r="E50" s="828"/>
      <c r="F50" s="346"/>
      <c r="G50" s="198"/>
      <c r="H50" s="242"/>
      <c r="I50" s="93"/>
      <c r="J50" s="93"/>
      <c r="K50" s="93"/>
      <c r="L50" s="93"/>
      <c r="M50" s="93"/>
      <c r="N50" s="656">
        <f t="shared" si="6"/>
        <v>0</v>
      </c>
      <c r="P50" s="236"/>
    </row>
    <row r="51" spans="1:16" x14ac:dyDescent="0.2">
      <c r="A51" s="21"/>
      <c r="B51" s="825"/>
      <c r="C51" s="831" t="s">
        <v>404</v>
      </c>
      <c r="D51" s="832"/>
      <c r="E51" s="832"/>
      <c r="F51" s="346"/>
      <c r="G51" s="198"/>
      <c r="H51" s="242"/>
      <c r="I51" s="93"/>
      <c r="J51" s="93"/>
      <c r="K51" s="93"/>
      <c r="L51" s="93"/>
      <c r="M51" s="93"/>
      <c r="N51" s="656">
        <f t="shared" si="6"/>
        <v>0</v>
      </c>
      <c r="P51" s="236"/>
    </row>
    <row r="52" spans="1:16" x14ac:dyDescent="0.2">
      <c r="A52" s="21"/>
      <c r="B52" s="825"/>
      <c r="C52" s="827"/>
      <c r="D52" s="828"/>
      <c r="E52" s="828"/>
      <c r="F52" s="346"/>
      <c r="G52" s="198"/>
      <c r="H52" s="242"/>
      <c r="I52" s="93"/>
      <c r="J52" s="93"/>
      <c r="K52" s="93"/>
      <c r="L52" s="93"/>
      <c r="M52" s="93"/>
      <c r="N52" s="656">
        <f t="shared" si="6"/>
        <v>0</v>
      </c>
      <c r="P52" s="236"/>
    </row>
    <row r="53" spans="1:16" x14ac:dyDescent="0.2">
      <c r="A53" s="21"/>
      <c r="B53" s="825"/>
      <c r="C53" s="827"/>
      <c r="D53" s="828"/>
      <c r="E53" s="828"/>
      <c r="F53" s="346"/>
      <c r="G53" s="198"/>
      <c r="H53" s="242"/>
      <c r="I53" s="93"/>
      <c r="J53" s="93"/>
      <c r="K53" s="93"/>
      <c r="L53" s="93"/>
      <c r="M53" s="93"/>
      <c r="N53" s="656">
        <f t="shared" si="6"/>
        <v>0</v>
      </c>
      <c r="P53" s="236"/>
    </row>
    <row r="54" spans="1:16" x14ac:dyDescent="0.2">
      <c r="A54" s="21"/>
      <c r="B54" s="825"/>
      <c r="C54" s="827"/>
      <c r="D54" s="828"/>
      <c r="E54" s="828"/>
      <c r="F54" s="346"/>
      <c r="G54" s="198"/>
      <c r="H54" s="242"/>
      <c r="I54" s="93"/>
      <c r="J54" s="93"/>
      <c r="K54" s="93"/>
      <c r="L54" s="93"/>
      <c r="M54" s="93"/>
      <c r="N54" s="656">
        <f t="shared" si="6"/>
        <v>0</v>
      </c>
      <c r="P54" s="236"/>
    </row>
    <row r="55" spans="1:16" x14ac:dyDescent="0.2">
      <c r="A55" s="21"/>
      <c r="B55" s="826"/>
      <c r="C55" s="829"/>
      <c r="D55" s="830"/>
      <c r="E55" s="830"/>
      <c r="F55" s="346"/>
      <c r="G55" s="198"/>
      <c r="H55" s="242"/>
      <c r="I55" s="93"/>
      <c r="J55" s="93"/>
      <c r="K55" s="93"/>
      <c r="L55" s="93"/>
      <c r="M55" s="93"/>
      <c r="N55" s="656">
        <f t="shared" si="6"/>
        <v>0</v>
      </c>
      <c r="P55" s="236"/>
    </row>
    <row r="56" spans="1:16" x14ac:dyDescent="0.2">
      <c r="A56" s="21"/>
      <c r="B56" s="819" t="s">
        <v>378</v>
      </c>
      <c r="C56" s="820"/>
      <c r="D56" s="820"/>
      <c r="E56" s="820"/>
      <c r="F56" s="820"/>
      <c r="G56" s="821"/>
      <c r="H56" s="245">
        <f>SUM(H46:H55)</f>
        <v>0</v>
      </c>
      <c r="I56" s="245">
        <f t="shared" ref="I56:N56" si="7">SUM(I46:I55)</f>
        <v>0</v>
      </c>
      <c r="J56" s="245">
        <f t="shared" si="7"/>
        <v>0</v>
      </c>
      <c r="K56" s="245">
        <f t="shared" si="7"/>
        <v>0</v>
      </c>
      <c r="L56" s="245">
        <f t="shared" si="7"/>
        <v>0</v>
      </c>
      <c r="M56" s="245">
        <f t="shared" si="7"/>
        <v>0</v>
      </c>
      <c r="N56" s="657">
        <f t="shared" si="7"/>
        <v>0</v>
      </c>
      <c r="P56" s="236"/>
    </row>
    <row r="57" spans="1:16" x14ac:dyDescent="0.2">
      <c r="A57" s="21"/>
      <c r="B57" s="825" t="s">
        <v>607</v>
      </c>
      <c r="C57" s="827" t="s">
        <v>359</v>
      </c>
      <c r="D57" s="828"/>
      <c r="E57" s="828"/>
      <c r="F57" s="347"/>
      <c r="G57" s="239"/>
      <c r="H57" s="242"/>
      <c r="I57" s="240"/>
      <c r="J57" s="240"/>
      <c r="K57" s="240"/>
      <c r="L57" s="240"/>
      <c r="M57" s="240"/>
      <c r="N57" s="656">
        <f>SUM(H57:M57)</f>
        <v>0</v>
      </c>
      <c r="P57" s="236"/>
    </row>
    <row r="58" spans="1:16" x14ac:dyDescent="0.2">
      <c r="A58" s="21"/>
      <c r="B58" s="825"/>
      <c r="C58" s="827"/>
      <c r="D58" s="828"/>
      <c r="E58" s="828"/>
      <c r="F58" s="346"/>
      <c r="G58" s="198"/>
      <c r="H58" s="242"/>
      <c r="I58" s="25"/>
      <c r="J58" s="25"/>
      <c r="K58" s="25"/>
      <c r="L58" s="25"/>
      <c r="M58" s="25"/>
      <c r="N58" s="656">
        <f t="shared" ref="N58:N66" si="8">SUM(H58:M58)</f>
        <v>0</v>
      </c>
      <c r="P58" s="236"/>
    </row>
    <row r="59" spans="1:16" x14ac:dyDescent="0.2">
      <c r="A59" s="21"/>
      <c r="B59" s="825"/>
      <c r="C59" s="827"/>
      <c r="D59" s="828"/>
      <c r="E59" s="828"/>
      <c r="F59" s="346"/>
      <c r="G59" s="198"/>
      <c r="H59" s="242"/>
      <c r="I59" s="25"/>
      <c r="J59" s="25"/>
      <c r="K59" s="25"/>
      <c r="L59" s="25"/>
      <c r="M59" s="25"/>
      <c r="N59" s="656">
        <f t="shared" si="8"/>
        <v>0</v>
      </c>
      <c r="P59" s="236"/>
    </row>
    <row r="60" spans="1:16" x14ac:dyDescent="0.2">
      <c r="A60" s="21"/>
      <c r="B60" s="825"/>
      <c r="C60" s="827"/>
      <c r="D60" s="828"/>
      <c r="E60" s="828"/>
      <c r="F60" s="346"/>
      <c r="G60" s="198"/>
      <c r="H60" s="242"/>
      <c r="I60" s="25"/>
      <c r="J60" s="25"/>
      <c r="K60" s="25"/>
      <c r="L60" s="25"/>
      <c r="M60" s="25"/>
      <c r="N60" s="656">
        <f t="shared" si="8"/>
        <v>0</v>
      </c>
      <c r="P60" s="236"/>
    </row>
    <row r="61" spans="1:16" x14ac:dyDescent="0.2">
      <c r="A61" s="21"/>
      <c r="B61" s="825"/>
      <c r="C61" s="827"/>
      <c r="D61" s="828"/>
      <c r="E61" s="828"/>
      <c r="F61" s="346"/>
      <c r="G61" s="198"/>
      <c r="H61" s="242"/>
      <c r="I61" s="25"/>
      <c r="J61" s="25"/>
      <c r="K61" s="25"/>
      <c r="L61" s="25"/>
      <c r="M61" s="25"/>
      <c r="N61" s="656">
        <f t="shared" si="8"/>
        <v>0</v>
      </c>
      <c r="P61" s="236"/>
    </row>
    <row r="62" spans="1:16" x14ac:dyDescent="0.2">
      <c r="A62" s="21"/>
      <c r="B62" s="825"/>
      <c r="C62" s="827"/>
      <c r="D62" s="828"/>
      <c r="E62" s="828"/>
      <c r="F62" s="346"/>
      <c r="G62" s="198"/>
      <c r="H62" s="242"/>
      <c r="I62" s="25"/>
      <c r="J62" s="25"/>
      <c r="K62" s="25"/>
      <c r="L62" s="25"/>
      <c r="M62" s="25"/>
      <c r="N62" s="656">
        <f t="shared" si="8"/>
        <v>0</v>
      </c>
      <c r="P62" s="236"/>
    </row>
    <row r="63" spans="1:16" x14ac:dyDescent="0.2">
      <c r="A63" s="21"/>
      <c r="B63" s="825"/>
      <c r="C63" s="827"/>
      <c r="D63" s="828"/>
      <c r="E63" s="828"/>
      <c r="F63" s="346"/>
      <c r="G63" s="198"/>
      <c r="H63" s="242"/>
      <c r="I63" s="25"/>
      <c r="J63" s="25"/>
      <c r="K63" s="25"/>
      <c r="L63" s="25"/>
      <c r="M63" s="25"/>
      <c r="N63" s="656">
        <f t="shared" si="8"/>
        <v>0</v>
      </c>
      <c r="P63" s="236"/>
    </row>
    <row r="64" spans="1:16" x14ac:dyDescent="0.2">
      <c r="A64" s="21"/>
      <c r="B64" s="825"/>
      <c r="C64" s="827"/>
      <c r="D64" s="828"/>
      <c r="E64" s="828"/>
      <c r="F64" s="346"/>
      <c r="G64" s="198"/>
      <c r="H64" s="242"/>
      <c r="I64" s="25"/>
      <c r="J64" s="25"/>
      <c r="K64" s="25"/>
      <c r="L64" s="25"/>
      <c r="M64" s="25"/>
      <c r="N64" s="656">
        <f t="shared" si="8"/>
        <v>0</v>
      </c>
      <c r="P64" s="236"/>
    </row>
    <row r="65" spans="1:16" x14ac:dyDescent="0.2">
      <c r="A65" s="21"/>
      <c r="B65" s="825"/>
      <c r="C65" s="827"/>
      <c r="D65" s="828"/>
      <c r="E65" s="828"/>
      <c r="F65" s="346"/>
      <c r="G65" s="198"/>
      <c r="H65" s="242"/>
      <c r="I65" s="25"/>
      <c r="J65" s="25"/>
      <c r="K65" s="25"/>
      <c r="L65" s="25"/>
      <c r="M65" s="25"/>
      <c r="N65" s="656">
        <f t="shared" si="8"/>
        <v>0</v>
      </c>
      <c r="P65" s="236"/>
    </row>
    <row r="66" spans="1:16" x14ac:dyDescent="0.2">
      <c r="A66" s="21"/>
      <c r="B66" s="826"/>
      <c r="C66" s="829"/>
      <c r="D66" s="830"/>
      <c r="E66" s="830"/>
      <c r="F66" s="346"/>
      <c r="G66" s="198"/>
      <c r="H66" s="242"/>
      <c r="I66" s="25"/>
      <c r="J66" s="25"/>
      <c r="K66" s="25"/>
      <c r="L66" s="25"/>
      <c r="M66" s="25"/>
      <c r="N66" s="656">
        <f t="shared" si="8"/>
        <v>0</v>
      </c>
      <c r="P66" s="236"/>
    </row>
    <row r="67" spans="1:16" x14ac:dyDescent="0.2">
      <c r="A67" s="21"/>
      <c r="B67" s="819" t="s">
        <v>378</v>
      </c>
      <c r="C67" s="820"/>
      <c r="D67" s="820"/>
      <c r="E67" s="820"/>
      <c r="F67" s="820"/>
      <c r="G67" s="821"/>
      <c r="H67" s="245">
        <f>SUM(H57:H66)</f>
        <v>0</v>
      </c>
      <c r="I67" s="245">
        <f t="shared" ref="I67:N67" si="9">SUM(I57:I66)</f>
        <v>0</v>
      </c>
      <c r="J67" s="245">
        <f t="shared" si="9"/>
        <v>0</v>
      </c>
      <c r="K67" s="245">
        <f t="shared" si="9"/>
        <v>0</v>
      </c>
      <c r="L67" s="245">
        <f t="shared" si="9"/>
        <v>0</v>
      </c>
      <c r="M67" s="245">
        <f t="shared" si="9"/>
        <v>0</v>
      </c>
      <c r="N67" s="657">
        <f t="shared" si="9"/>
        <v>0</v>
      </c>
      <c r="P67" s="236"/>
    </row>
    <row r="68" spans="1:16" x14ac:dyDescent="0.2">
      <c r="A68" s="21"/>
      <c r="B68" s="825" t="s">
        <v>609</v>
      </c>
      <c r="C68" s="827" t="s">
        <v>361</v>
      </c>
      <c r="D68" s="828"/>
      <c r="E68" s="828"/>
      <c r="F68" s="347"/>
      <c r="G68" s="239"/>
      <c r="H68" s="242"/>
      <c r="I68" s="240"/>
      <c r="J68" s="240"/>
      <c r="K68" s="240"/>
      <c r="L68" s="240"/>
      <c r="M68" s="240"/>
      <c r="N68" s="656">
        <f>SUM(H68:M68)</f>
        <v>0</v>
      </c>
      <c r="P68" s="236"/>
    </row>
    <row r="69" spans="1:16" x14ac:dyDescent="0.2">
      <c r="A69" s="21"/>
      <c r="B69" s="825"/>
      <c r="C69" s="827"/>
      <c r="D69" s="828"/>
      <c r="E69" s="828"/>
      <c r="F69" s="346"/>
      <c r="G69" s="198"/>
      <c r="H69" s="242"/>
      <c r="I69" s="25"/>
      <c r="J69" s="25"/>
      <c r="K69" s="25"/>
      <c r="L69" s="25"/>
      <c r="M69" s="25"/>
      <c r="N69" s="656">
        <f t="shared" ref="N69:N77" si="10">SUM(H69:M69)</f>
        <v>0</v>
      </c>
      <c r="P69" s="236"/>
    </row>
    <row r="70" spans="1:16" x14ac:dyDescent="0.2">
      <c r="A70" s="21"/>
      <c r="B70" s="825"/>
      <c r="C70" s="827"/>
      <c r="D70" s="828"/>
      <c r="E70" s="828"/>
      <c r="F70" s="346"/>
      <c r="G70" s="198"/>
      <c r="H70" s="242"/>
      <c r="I70" s="25"/>
      <c r="J70" s="25"/>
      <c r="K70" s="25"/>
      <c r="L70" s="25"/>
      <c r="M70" s="25"/>
      <c r="N70" s="656">
        <f t="shared" si="10"/>
        <v>0</v>
      </c>
      <c r="P70" s="236"/>
    </row>
    <row r="71" spans="1:16" x14ac:dyDescent="0.2">
      <c r="A71" s="21"/>
      <c r="B71" s="825"/>
      <c r="C71" s="827"/>
      <c r="D71" s="828"/>
      <c r="E71" s="828"/>
      <c r="F71" s="346"/>
      <c r="G71" s="198"/>
      <c r="H71" s="242"/>
      <c r="I71" s="25"/>
      <c r="J71" s="25"/>
      <c r="K71" s="25"/>
      <c r="L71" s="25"/>
      <c r="M71" s="25"/>
      <c r="N71" s="656">
        <f t="shared" si="10"/>
        <v>0</v>
      </c>
      <c r="P71" s="236"/>
    </row>
    <row r="72" spans="1:16" x14ac:dyDescent="0.2">
      <c r="A72" s="21"/>
      <c r="B72" s="825"/>
      <c r="C72" s="827"/>
      <c r="D72" s="828"/>
      <c r="E72" s="828"/>
      <c r="F72" s="346"/>
      <c r="G72" s="198"/>
      <c r="H72" s="242"/>
      <c r="I72" s="25"/>
      <c r="J72" s="25"/>
      <c r="K72" s="25"/>
      <c r="L72" s="25"/>
      <c r="M72" s="25"/>
      <c r="N72" s="656">
        <f t="shared" si="10"/>
        <v>0</v>
      </c>
      <c r="P72" s="236"/>
    </row>
    <row r="73" spans="1:16" x14ac:dyDescent="0.2">
      <c r="A73" s="21"/>
      <c r="B73" s="825"/>
      <c r="C73" s="827"/>
      <c r="D73" s="828"/>
      <c r="E73" s="828"/>
      <c r="F73" s="346"/>
      <c r="G73" s="198"/>
      <c r="H73" s="242"/>
      <c r="I73" s="25"/>
      <c r="J73" s="25"/>
      <c r="K73" s="25"/>
      <c r="L73" s="25"/>
      <c r="M73" s="25"/>
      <c r="N73" s="656">
        <f t="shared" si="10"/>
        <v>0</v>
      </c>
      <c r="P73" s="236"/>
    </row>
    <row r="74" spans="1:16" x14ac:dyDescent="0.2">
      <c r="A74" s="21"/>
      <c r="B74" s="825"/>
      <c r="C74" s="827"/>
      <c r="D74" s="828"/>
      <c r="E74" s="828"/>
      <c r="F74" s="346"/>
      <c r="G74" s="198"/>
      <c r="H74" s="242"/>
      <c r="I74" s="25"/>
      <c r="J74" s="25"/>
      <c r="K74" s="25"/>
      <c r="L74" s="25"/>
      <c r="M74" s="25"/>
      <c r="N74" s="656">
        <f t="shared" si="10"/>
        <v>0</v>
      </c>
      <c r="P74" s="236"/>
    </row>
    <row r="75" spans="1:16" x14ac:dyDescent="0.2">
      <c r="A75" s="21"/>
      <c r="B75" s="825"/>
      <c r="C75" s="827"/>
      <c r="D75" s="828"/>
      <c r="E75" s="828"/>
      <c r="F75" s="346"/>
      <c r="G75" s="198"/>
      <c r="H75" s="242"/>
      <c r="I75" s="25"/>
      <c r="J75" s="25"/>
      <c r="K75" s="25"/>
      <c r="L75" s="25"/>
      <c r="M75" s="25"/>
      <c r="N75" s="656">
        <f t="shared" si="10"/>
        <v>0</v>
      </c>
      <c r="P75" s="236"/>
    </row>
    <row r="76" spans="1:16" x14ac:dyDescent="0.2">
      <c r="A76" s="21"/>
      <c r="B76" s="825"/>
      <c r="C76" s="827"/>
      <c r="D76" s="828"/>
      <c r="E76" s="828"/>
      <c r="F76" s="346"/>
      <c r="G76" s="198"/>
      <c r="H76" s="242"/>
      <c r="I76" s="25"/>
      <c r="J76" s="25"/>
      <c r="K76" s="25"/>
      <c r="L76" s="25"/>
      <c r="M76" s="25"/>
      <c r="N76" s="656">
        <f t="shared" si="10"/>
        <v>0</v>
      </c>
      <c r="P76" s="236"/>
    </row>
    <row r="77" spans="1:16" x14ac:dyDescent="0.2">
      <c r="A77" s="21"/>
      <c r="B77" s="826"/>
      <c r="C77" s="829"/>
      <c r="D77" s="830"/>
      <c r="E77" s="830"/>
      <c r="F77" s="346"/>
      <c r="G77" s="198"/>
      <c r="H77" s="242"/>
      <c r="I77" s="25"/>
      <c r="J77" s="25"/>
      <c r="K77" s="25"/>
      <c r="L77" s="25"/>
      <c r="M77" s="25"/>
      <c r="N77" s="656">
        <f t="shared" si="10"/>
        <v>0</v>
      </c>
      <c r="P77" s="236"/>
    </row>
    <row r="78" spans="1:16" x14ac:dyDescent="0.2">
      <c r="A78" s="21"/>
      <c r="B78" s="819" t="s">
        <v>378</v>
      </c>
      <c r="C78" s="820"/>
      <c r="D78" s="820"/>
      <c r="E78" s="820"/>
      <c r="F78" s="820"/>
      <c r="G78" s="821"/>
      <c r="H78" s="245">
        <f>SUM(H68:H77)</f>
        <v>0</v>
      </c>
      <c r="I78" s="245">
        <f t="shared" ref="I78:N78" si="11">SUM(I68:I77)</f>
        <v>0</v>
      </c>
      <c r="J78" s="245">
        <f t="shared" si="11"/>
        <v>0</v>
      </c>
      <c r="K78" s="245">
        <f t="shared" si="11"/>
        <v>0</v>
      </c>
      <c r="L78" s="245">
        <f t="shared" si="11"/>
        <v>0</v>
      </c>
      <c r="M78" s="245">
        <f t="shared" si="11"/>
        <v>0</v>
      </c>
      <c r="N78" s="657">
        <f t="shared" si="11"/>
        <v>0</v>
      </c>
      <c r="P78" s="236"/>
    </row>
    <row r="79" spans="1:16" x14ac:dyDescent="0.2">
      <c r="A79" s="21"/>
      <c r="B79" s="825" t="s">
        <v>616</v>
      </c>
      <c r="C79" s="827" t="s">
        <v>419</v>
      </c>
      <c r="D79" s="828"/>
      <c r="E79" s="828"/>
      <c r="F79" s="347"/>
      <c r="G79" s="239"/>
      <c r="H79" s="242"/>
      <c r="I79" s="240"/>
      <c r="J79" s="240"/>
      <c r="K79" s="240"/>
      <c r="L79" s="240"/>
      <c r="M79" s="240"/>
      <c r="N79" s="656">
        <f>SUM(H79:M79)</f>
        <v>0</v>
      </c>
      <c r="P79" s="236"/>
    </row>
    <row r="80" spans="1:16" x14ac:dyDescent="0.2">
      <c r="A80" s="21"/>
      <c r="B80" s="825"/>
      <c r="C80" s="827"/>
      <c r="D80" s="828"/>
      <c r="E80" s="828"/>
      <c r="F80" s="346"/>
      <c r="G80" s="198"/>
      <c r="H80" s="242"/>
      <c r="I80" s="25"/>
      <c r="J80" s="25"/>
      <c r="K80" s="25"/>
      <c r="L80" s="25"/>
      <c r="M80" s="25"/>
      <c r="N80" s="656">
        <f t="shared" ref="N80:N88" si="12">SUM(H80:M80)</f>
        <v>0</v>
      </c>
      <c r="P80" s="236"/>
    </row>
    <row r="81" spans="1:16" x14ac:dyDescent="0.2">
      <c r="A81" s="21"/>
      <c r="B81" s="825"/>
      <c r="C81" s="827"/>
      <c r="D81" s="828"/>
      <c r="E81" s="828"/>
      <c r="F81" s="346"/>
      <c r="G81" s="198"/>
      <c r="H81" s="242"/>
      <c r="I81" s="25"/>
      <c r="J81" s="25"/>
      <c r="K81" s="25"/>
      <c r="L81" s="25"/>
      <c r="M81" s="25"/>
      <c r="N81" s="656">
        <f t="shared" si="12"/>
        <v>0</v>
      </c>
      <c r="P81" s="236"/>
    </row>
    <row r="82" spans="1:16" x14ac:dyDescent="0.2">
      <c r="A82" s="21"/>
      <c r="B82" s="825"/>
      <c r="C82" s="827"/>
      <c r="D82" s="828"/>
      <c r="E82" s="828"/>
      <c r="F82" s="346"/>
      <c r="G82" s="198"/>
      <c r="H82" s="242"/>
      <c r="I82" s="25"/>
      <c r="J82" s="25"/>
      <c r="K82" s="25"/>
      <c r="L82" s="25"/>
      <c r="M82" s="25"/>
      <c r="N82" s="656">
        <f t="shared" si="12"/>
        <v>0</v>
      </c>
      <c r="P82" s="236"/>
    </row>
    <row r="83" spans="1:16" x14ac:dyDescent="0.2">
      <c r="A83" s="21"/>
      <c r="B83" s="825"/>
      <c r="C83" s="827"/>
      <c r="D83" s="828"/>
      <c r="E83" s="828"/>
      <c r="F83" s="346"/>
      <c r="G83" s="198"/>
      <c r="H83" s="242"/>
      <c r="I83" s="25"/>
      <c r="J83" s="25"/>
      <c r="K83" s="25"/>
      <c r="L83" s="25"/>
      <c r="M83" s="25"/>
      <c r="N83" s="656">
        <f t="shared" si="12"/>
        <v>0</v>
      </c>
      <c r="P83" s="236"/>
    </row>
    <row r="84" spans="1:16" x14ac:dyDescent="0.2">
      <c r="A84" s="21"/>
      <c r="B84" s="825"/>
      <c r="C84" s="831" t="s">
        <v>420</v>
      </c>
      <c r="D84" s="832"/>
      <c r="E84" s="832"/>
      <c r="F84" s="346"/>
      <c r="G84" s="198"/>
      <c r="H84" s="242"/>
      <c r="I84" s="25"/>
      <c r="J84" s="25"/>
      <c r="K84" s="25"/>
      <c r="L84" s="25"/>
      <c r="M84" s="25"/>
      <c r="N84" s="656">
        <f t="shared" si="12"/>
        <v>0</v>
      </c>
      <c r="P84" s="236"/>
    </row>
    <row r="85" spans="1:16" x14ac:dyDescent="0.2">
      <c r="A85" s="21"/>
      <c r="B85" s="825"/>
      <c r="C85" s="827"/>
      <c r="D85" s="828"/>
      <c r="E85" s="828"/>
      <c r="F85" s="346"/>
      <c r="G85" s="198"/>
      <c r="H85" s="242"/>
      <c r="I85" s="25"/>
      <c r="J85" s="25"/>
      <c r="K85" s="25"/>
      <c r="L85" s="25"/>
      <c r="M85" s="25"/>
      <c r="N85" s="656">
        <f t="shared" si="12"/>
        <v>0</v>
      </c>
      <c r="P85" s="236"/>
    </row>
    <row r="86" spans="1:16" x14ac:dyDescent="0.2">
      <c r="A86" s="21"/>
      <c r="B86" s="825"/>
      <c r="C86" s="827"/>
      <c r="D86" s="828"/>
      <c r="E86" s="828"/>
      <c r="F86" s="346"/>
      <c r="G86" s="198"/>
      <c r="H86" s="242"/>
      <c r="I86" s="25"/>
      <c r="J86" s="25"/>
      <c r="K86" s="25"/>
      <c r="L86" s="25"/>
      <c r="M86" s="25"/>
      <c r="N86" s="656">
        <f t="shared" si="12"/>
        <v>0</v>
      </c>
      <c r="P86" s="236"/>
    </row>
    <row r="87" spans="1:16" x14ac:dyDescent="0.2">
      <c r="A87" s="21"/>
      <c r="B87" s="825"/>
      <c r="C87" s="827"/>
      <c r="D87" s="828"/>
      <c r="E87" s="828"/>
      <c r="F87" s="346"/>
      <c r="G87" s="198"/>
      <c r="H87" s="242"/>
      <c r="I87" s="25"/>
      <c r="J87" s="25"/>
      <c r="K87" s="25"/>
      <c r="L87" s="25"/>
      <c r="M87" s="25"/>
      <c r="N87" s="656">
        <f t="shared" si="12"/>
        <v>0</v>
      </c>
      <c r="P87" s="236"/>
    </row>
    <row r="88" spans="1:16" x14ac:dyDescent="0.2">
      <c r="A88" s="21"/>
      <c r="B88" s="826"/>
      <c r="C88" s="829"/>
      <c r="D88" s="830"/>
      <c r="E88" s="830"/>
      <c r="F88" s="346"/>
      <c r="G88" s="198"/>
      <c r="H88" s="242"/>
      <c r="I88" s="25"/>
      <c r="J88" s="25"/>
      <c r="K88" s="25"/>
      <c r="L88" s="25"/>
      <c r="M88" s="25"/>
      <c r="N88" s="656">
        <f t="shared" si="12"/>
        <v>0</v>
      </c>
      <c r="P88" s="236"/>
    </row>
    <row r="89" spans="1:16" x14ac:dyDescent="0.2">
      <c r="A89" s="21"/>
      <c r="B89" s="819" t="s">
        <v>378</v>
      </c>
      <c r="C89" s="820"/>
      <c r="D89" s="820"/>
      <c r="E89" s="820"/>
      <c r="F89" s="820"/>
      <c r="G89" s="821"/>
      <c r="H89" s="245">
        <f>SUM(H79:H88)</f>
        <v>0</v>
      </c>
      <c r="I89" s="245">
        <f t="shared" ref="I89:N89" si="13">SUM(I79:I88)</f>
        <v>0</v>
      </c>
      <c r="J89" s="245">
        <f t="shared" si="13"/>
        <v>0</v>
      </c>
      <c r="K89" s="245">
        <f t="shared" si="13"/>
        <v>0</v>
      </c>
      <c r="L89" s="245">
        <f t="shared" si="13"/>
        <v>0</v>
      </c>
      <c r="M89" s="245">
        <f t="shared" si="13"/>
        <v>0</v>
      </c>
      <c r="N89" s="657">
        <f t="shared" si="13"/>
        <v>0</v>
      </c>
      <c r="P89" s="236"/>
    </row>
    <row r="90" spans="1:16" x14ac:dyDescent="0.2">
      <c r="A90" s="21"/>
      <c r="B90" s="825" t="s">
        <v>626</v>
      </c>
      <c r="C90" s="827" t="s">
        <v>429</v>
      </c>
      <c r="D90" s="828"/>
      <c r="E90" s="828"/>
      <c r="F90" s="347"/>
      <c r="G90" s="239"/>
      <c r="H90" s="242"/>
      <c r="I90" s="240"/>
      <c r="J90" s="240"/>
      <c r="K90" s="240"/>
      <c r="L90" s="240"/>
      <c r="M90" s="240"/>
      <c r="N90" s="656">
        <f>SUM(H90:M90)</f>
        <v>0</v>
      </c>
      <c r="P90" s="236"/>
    </row>
    <row r="91" spans="1:16" x14ac:dyDescent="0.2">
      <c r="A91" s="21"/>
      <c r="B91" s="825"/>
      <c r="C91" s="827"/>
      <c r="D91" s="828"/>
      <c r="E91" s="828"/>
      <c r="F91" s="346"/>
      <c r="G91" s="198"/>
      <c r="H91" s="242"/>
      <c r="I91" s="25"/>
      <c r="J91" s="25"/>
      <c r="K91" s="25"/>
      <c r="L91" s="25"/>
      <c r="M91" s="25"/>
      <c r="N91" s="656">
        <f t="shared" ref="N91:N99" si="14">SUM(H91:M91)</f>
        <v>0</v>
      </c>
      <c r="P91" s="236"/>
    </row>
    <row r="92" spans="1:16" x14ac:dyDescent="0.2">
      <c r="A92" s="21"/>
      <c r="B92" s="825"/>
      <c r="C92" s="827"/>
      <c r="D92" s="828"/>
      <c r="E92" s="828"/>
      <c r="F92" s="346"/>
      <c r="G92" s="198"/>
      <c r="H92" s="242"/>
      <c r="I92" s="25"/>
      <c r="J92" s="25"/>
      <c r="K92" s="25"/>
      <c r="L92" s="25"/>
      <c r="M92" s="25"/>
      <c r="N92" s="656">
        <f t="shared" si="14"/>
        <v>0</v>
      </c>
      <c r="P92" s="236"/>
    </row>
    <row r="93" spans="1:16" x14ac:dyDescent="0.2">
      <c r="A93" s="21"/>
      <c r="B93" s="825"/>
      <c r="C93" s="827"/>
      <c r="D93" s="828"/>
      <c r="E93" s="828"/>
      <c r="F93" s="346"/>
      <c r="G93" s="198"/>
      <c r="H93" s="242"/>
      <c r="I93" s="25"/>
      <c r="J93" s="25"/>
      <c r="K93" s="25"/>
      <c r="L93" s="25"/>
      <c r="M93" s="25"/>
      <c r="N93" s="656">
        <f t="shared" si="14"/>
        <v>0</v>
      </c>
      <c r="P93" s="236"/>
    </row>
    <row r="94" spans="1:16" x14ac:dyDescent="0.2">
      <c r="A94" s="21"/>
      <c r="B94" s="825"/>
      <c r="C94" s="827"/>
      <c r="D94" s="828"/>
      <c r="E94" s="828"/>
      <c r="F94" s="346"/>
      <c r="G94" s="198"/>
      <c r="H94" s="242"/>
      <c r="I94" s="25"/>
      <c r="J94" s="25"/>
      <c r="K94" s="25"/>
      <c r="L94" s="25"/>
      <c r="M94" s="25"/>
      <c r="N94" s="656">
        <f t="shared" si="14"/>
        <v>0</v>
      </c>
      <c r="P94" s="236"/>
    </row>
    <row r="95" spans="1:16" x14ac:dyDescent="0.2">
      <c r="A95" s="21"/>
      <c r="B95" s="825"/>
      <c r="C95" s="831" t="s">
        <v>430</v>
      </c>
      <c r="D95" s="832"/>
      <c r="E95" s="832"/>
      <c r="F95" s="346"/>
      <c r="G95" s="198"/>
      <c r="H95" s="242"/>
      <c r="I95" s="25"/>
      <c r="J95" s="25"/>
      <c r="K95" s="25"/>
      <c r="L95" s="25"/>
      <c r="M95" s="25"/>
      <c r="N95" s="656">
        <f t="shared" si="14"/>
        <v>0</v>
      </c>
      <c r="P95" s="236"/>
    </row>
    <row r="96" spans="1:16" x14ac:dyDescent="0.2">
      <c r="A96" s="21"/>
      <c r="B96" s="825"/>
      <c r="C96" s="827"/>
      <c r="D96" s="828"/>
      <c r="E96" s="828"/>
      <c r="F96" s="346"/>
      <c r="G96" s="198"/>
      <c r="H96" s="242"/>
      <c r="I96" s="25"/>
      <c r="J96" s="25"/>
      <c r="K96" s="25"/>
      <c r="L96" s="25"/>
      <c r="M96" s="25"/>
      <c r="N96" s="656">
        <f t="shared" si="14"/>
        <v>0</v>
      </c>
      <c r="P96" s="236"/>
    </row>
    <row r="97" spans="1:16" x14ac:dyDescent="0.2">
      <c r="A97" s="21"/>
      <c r="B97" s="825"/>
      <c r="C97" s="827"/>
      <c r="D97" s="828"/>
      <c r="E97" s="828"/>
      <c r="F97" s="346"/>
      <c r="G97" s="198"/>
      <c r="H97" s="242"/>
      <c r="I97" s="25"/>
      <c r="J97" s="25"/>
      <c r="K97" s="25"/>
      <c r="L97" s="25"/>
      <c r="M97" s="25"/>
      <c r="N97" s="656">
        <f t="shared" si="14"/>
        <v>0</v>
      </c>
      <c r="P97" s="236"/>
    </row>
    <row r="98" spans="1:16" x14ac:dyDescent="0.2">
      <c r="A98" s="21"/>
      <c r="B98" s="825"/>
      <c r="C98" s="827"/>
      <c r="D98" s="828"/>
      <c r="E98" s="828"/>
      <c r="F98" s="346"/>
      <c r="G98" s="198"/>
      <c r="H98" s="242"/>
      <c r="I98" s="25"/>
      <c r="J98" s="25"/>
      <c r="K98" s="25"/>
      <c r="L98" s="25"/>
      <c r="M98" s="25"/>
      <c r="N98" s="656">
        <f t="shared" si="14"/>
        <v>0</v>
      </c>
      <c r="P98" s="236"/>
    </row>
    <row r="99" spans="1:16" x14ac:dyDescent="0.2">
      <c r="A99" s="21"/>
      <c r="B99" s="826"/>
      <c r="C99" s="829"/>
      <c r="D99" s="830"/>
      <c r="E99" s="830"/>
      <c r="F99" s="346"/>
      <c r="G99" s="198"/>
      <c r="H99" s="242"/>
      <c r="I99" s="25"/>
      <c r="J99" s="25"/>
      <c r="K99" s="25"/>
      <c r="L99" s="25"/>
      <c r="M99" s="25"/>
      <c r="N99" s="656">
        <f t="shared" si="14"/>
        <v>0</v>
      </c>
      <c r="P99" s="236"/>
    </row>
    <row r="100" spans="1:16" ht="13.5" thickBot="1" x14ac:dyDescent="0.25">
      <c r="A100" s="21"/>
      <c r="B100" s="822" t="s">
        <v>378</v>
      </c>
      <c r="C100" s="823"/>
      <c r="D100" s="823"/>
      <c r="E100" s="823"/>
      <c r="F100" s="823"/>
      <c r="G100" s="824"/>
      <c r="H100" s="244">
        <f>SUM(H90:H99)</f>
        <v>0</v>
      </c>
      <c r="I100" s="244">
        <f t="shared" ref="I100:N100" si="15">SUM(I90:I99)</f>
        <v>0</v>
      </c>
      <c r="J100" s="244">
        <f t="shared" si="15"/>
        <v>0</v>
      </c>
      <c r="K100" s="244">
        <f t="shared" si="15"/>
        <v>0</v>
      </c>
      <c r="L100" s="244">
        <f t="shared" si="15"/>
        <v>0</v>
      </c>
      <c r="M100" s="244">
        <f t="shared" si="15"/>
        <v>0</v>
      </c>
      <c r="N100" s="659">
        <f t="shared" si="15"/>
        <v>0</v>
      </c>
      <c r="P100" s="236"/>
    </row>
    <row r="101" spans="1:16" ht="13.5" thickTop="1" x14ac:dyDescent="0.2">
      <c r="A101" s="21"/>
      <c r="B101" s="825" t="s">
        <v>608</v>
      </c>
      <c r="C101" s="827" t="s">
        <v>360</v>
      </c>
      <c r="D101" s="828"/>
      <c r="E101" s="828"/>
      <c r="F101" s="349"/>
      <c r="G101" s="239"/>
      <c r="H101" s="242"/>
      <c r="I101" s="222"/>
      <c r="J101" s="222"/>
      <c r="K101" s="222"/>
      <c r="L101" s="222"/>
      <c r="M101" s="222"/>
      <c r="N101" s="656">
        <f>SUM(H101:M101)</f>
        <v>0</v>
      </c>
      <c r="P101" s="236"/>
    </row>
    <row r="102" spans="1:16" x14ac:dyDescent="0.2">
      <c r="A102" s="21"/>
      <c r="B102" s="825"/>
      <c r="C102" s="827"/>
      <c r="D102" s="828"/>
      <c r="E102" s="828"/>
      <c r="F102" s="346"/>
      <c r="G102" s="198"/>
      <c r="H102" s="242"/>
      <c r="I102" s="93"/>
      <c r="J102" s="93"/>
      <c r="K102" s="93"/>
      <c r="L102" s="93"/>
      <c r="M102" s="93"/>
      <c r="N102" s="656">
        <f t="shared" ref="N102:N110" si="16">SUM(H102:M102)</f>
        <v>0</v>
      </c>
      <c r="P102" s="236"/>
    </row>
    <row r="103" spans="1:16" x14ac:dyDescent="0.2">
      <c r="A103" s="21"/>
      <c r="B103" s="825"/>
      <c r="C103" s="827"/>
      <c r="D103" s="828"/>
      <c r="E103" s="828"/>
      <c r="F103" s="346"/>
      <c r="G103" s="198"/>
      <c r="H103" s="242"/>
      <c r="I103" s="93"/>
      <c r="J103" s="93"/>
      <c r="K103" s="93"/>
      <c r="L103" s="93"/>
      <c r="M103" s="93"/>
      <c r="N103" s="656">
        <f t="shared" si="16"/>
        <v>0</v>
      </c>
      <c r="P103" s="236"/>
    </row>
    <row r="104" spans="1:16" x14ac:dyDescent="0.2">
      <c r="A104" s="21"/>
      <c r="B104" s="825"/>
      <c r="C104" s="827"/>
      <c r="D104" s="828"/>
      <c r="E104" s="828"/>
      <c r="F104" s="346"/>
      <c r="G104" s="198"/>
      <c r="H104" s="242"/>
      <c r="I104" s="93"/>
      <c r="J104" s="93"/>
      <c r="K104" s="93"/>
      <c r="L104" s="93"/>
      <c r="M104" s="93"/>
      <c r="N104" s="656">
        <f t="shared" si="16"/>
        <v>0</v>
      </c>
      <c r="P104" s="236"/>
    </row>
    <row r="105" spans="1:16" x14ac:dyDescent="0.2">
      <c r="A105" s="21"/>
      <c r="B105" s="825"/>
      <c r="C105" s="827"/>
      <c r="D105" s="828"/>
      <c r="E105" s="828"/>
      <c r="F105" s="346"/>
      <c r="G105" s="198"/>
      <c r="H105" s="242"/>
      <c r="I105" s="93"/>
      <c r="J105" s="93"/>
      <c r="K105" s="93"/>
      <c r="L105" s="93"/>
      <c r="M105" s="93"/>
      <c r="N105" s="656">
        <f t="shared" si="16"/>
        <v>0</v>
      </c>
      <c r="P105" s="236"/>
    </row>
    <row r="106" spans="1:16" x14ac:dyDescent="0.2">
      <c r="A106" s="21"/>
      <c r="B106" s="825"/>
      <c r="C106" s="827"/>
      <c r="D106" s="828"/>
      <c r="E106" s="828"/>
      <c r="F106" s="346"/>
      <c r="G106" s="198"/>
      <c r="H106" s="242"/>
      <c r="I106" s="93"/>
      <c r="J106" s="93"/>
      <c r="K106" s="93"/>
      <c r="L106" s="93"/>
      <c r="M106" s="93"/>
      <c r="N106" s="656">
        <f t="shared" si="16"/>
        <v>0</v>
      </c>
      <c r="P106" s="236"/>
    </row>
    <row r="107" spans="1:16" x14ac:dyDescent="0.2">
      <c r="A107" s="21"/>
      <c r="B107" s="825"/>
      <c r="C107" s="827"/>
      <c r="D107" s="828"/>
      <c r="E107" s="828"/>
      <c r="F107" s="346"/>
      <c r="G107" s="198"/>
      <c r="H107" s="242"/>
      <c r="I107" s="93"/>
      <c r="J107" s="93"/>
      <c r="K107" s="93"/>
      <c r="L107" s="93"/>
      <c r="M107" s="93"/>
      <c r="N107" s="656">
        <f t="shared" si="16"/>
        <v>0</v>
      </c>
      <c r="P107" s="236"/>
    </row>
    <row r="108" spans="1:16" x14ac:dyDescent="0.2">
      <c r="A108" s="21"/>
      <c r="B108" s="825"/>
      <c r="C108" s="827"/>
      <c r="D108" s="828"/>
      <c r="E108" s="828"/>
      <c r="F108" s="346"/>
      <c r="G108" s="198"/>
      <c r="H108" s="242"/>
      <c r="I108" s="93"/>
      <c r="J108" s="93"/>
      <c r="K108" s="93"/>
      <c r="L108" s="93"/>
      <c r="M108" s="93"/>
      <c r="N108" s="656">
        <f t="shared" si="16"/>
        <v>0</v>
      </c>
      <c r="P108" s="236"/>
    </row>
    <row r="109" spans="1:16" x14ac:dyDescent="0.2">
      <c r="A109" s="21"/>
      <c r="B109" s="825"/>
      <c r="C109" s="827"/>
      <c r="D109" s="828"/>
      <c r="E109" s="828"/>
      <c r="F109" s="346"/>
      <c r="G109" s="198"/>
      <c r="H109" s="242"/>
      <c r="I109" s="93"/>
      <c r="J109" s="93"/>
      <c r="K109" s="93"/>
      <c r="L109" s="93"/>
      <c r="M109" s="93"/>
      <c r="N109" s="656">
        <f t="shared" si="16"/>
        <v>0</v>
      </c>
      <c r="P109" s="236"/>
    </row>
    <row r="110" spans="1:16" x14ac:dyDescent="0.2">
      <c r="A110" s="21"/>
      <c r="B110" s="826"/>
      <c r="C110" s="829"/>
      <c r="D110" s="830"/>
      <c r="E110" s="830"/>
      <c r="F110" s="346"/>
      <c r="G110" s="198"/>
      <c r="H110" s="242"/>
      <c r="I110" s="93"/>
      <c r="J110" s="93"/>
      <c r="K110" s="93"/>
      <c r="L110" s="93"/>
      <c r="M110" s="93"/>
      <c r="N110" s="656">
        <f t="shared" si="16"/>
        <v>0</v>
      </c>
      <c r="P110" s="236"/>
    </row>
    <row r="111" spans="1:16" x14ac:dyDescent="0.2">
      <c r="A111" s="21"/>
      <c r="B111" s="819" t="s">
        <v>378</v>
      </c>
      <c r="C111" s="820"/>
      <c r="D111" s="820"/>
      <c r="E111" s="820"/>
      <c r="F111" s="820"/>
      <c r="G111" s="821"/>
      <c r="H111" s="245">
        <f>SUM(H101:H110)</f>
        <v>0</v>
      </c>
      <c r="I111" s="245">
        <f t="shared" ref="I111:N111" si="17">SUM(I101:I110)</f>
        <v>0</v>
      </c>
      <c r="J111" s="245">
        <f t="shared" si="17"/>
        <v>0</v>
      </c>
      <c r="K111" s="245">
        <f t="shared" si="17"/>
        <v>0</v>
      </c>
      <c r="L111" s="245">
        <f t="shared" si="17"/>
        <v>0</v>
      </c>
      <c r="M111" s="245">
        <f t="shared" si="17"/>
        <v>0</v>
      </c>
      <c r="N111" s="657">
        <f t="shared" si="17"/>
        <v>0</v>
      </c>
      <c r="P111" s="236"/>
    </row>
    <row r="112" spans="1:16" x14ac:dyDescent="0.2">
      <c r="A112" s="21"/>
      <c r="B112" s="825" t="s">
        <v>630</v>
      </c>
      <c r="C112" s="828" t="s">
        <v>374</v>
      </c>
      <c r="D112" s="828"/>
      <c r="E112" s="828"/>
      <c r="F112" s="347"/>
      <c r="G112" s="239"/>
      <c r="H112" s="242"/>
      <c r="I112" s="240"/>
      <c r="J112" s="240"/>
      <c r="K112" s="240"/>
      <c r="L112" s="240"/>
      <c r="M112" s="240"/>
      <c r="N112" s="656">
        <f>SUM(H112:M112)</f>
        <v>0</v>
      </c>
      <c r="P112" s="236"/>
    </row>
    <row r="113" spans="1:16" x14ac:dyDescent="0.2">
      <c r="A113" s="21"/>
      <c r="B113" s="825"/>
      <c r="C113" s="828"/>
      <c r="D113" s="828"/>
      <c r="E113" s="828"/>
      <c r="F113" s="346"/>
      <c r="G113" s="198"/>
      <c r="H113" s="242"/>
      <c r="I113" s="25"/>
      <c r="J113" s="25"/>
      <c r="K113" s="25"/>
      <c r="L113" s="25"/>
      <c r="M113" s="25"/>
      <c r="N113" s="656">
        <f t="shared" ref="N113:N121" si="18">SUM(H113:M113)</f>
        <v>0</v>
      </c>
      <c r="P113" s="236"/>
    </row>
    <row r="114" spans="1:16" x14ac:dyDescent="0.2">
      <c r="A114" s="21"/>
      <c r="B114" s="825"/>
      <c r="C114" s="828"/>
      <c r="D114" s="828"/>
      <c r="E114" s="828"/>
      <c r="F114" s="346"/>
      <c r="G114" s="198"/>
      <c r="H114" s="242"/>
      <c r="I114" s="25"/>
      <c r="J114" s="25"/>
      <c r="K114" s="25"/>
      <c r="L114" s="25"/>
      <c r="M114" s="25"/>
      <c r="N114" s="656">
        <f t="shared" si="18"/>
        <v>0</v>
      </c>
      <c r="P114" s="236"/>
    </row>
    <row r="115" spans="1:16" x14ac:dyDescent="0.2">
      <c r="A115" s="21"/>
      <c r="B115" s="825"/>
      <c r="C115" s="828"/>
      <c r="D115" s="828"/>
      <c r="E115" s="828"/>
      <c r="F115" s="346"/>
      <c r="G115" s="198"/>
      <c r="H115" s="242"/>
      <c r="I115" s="25"/>
      <c r="J115" s="25"/>
      <c r="K115" s="25"/>
      <c r="L115" s="25"/>
      <c r="M115" s="25"/>
      <c r="N115" s="656">
        <f t="shared" si="18"/>
        <v>0</v>
      </c>
      <c r="P115" s="236"/>
    </row>
    <row r="116" spans="1:16" x14ac:dyDescent="0.2">
      <c r="A116" s="21"/>
      <c r="B116" s="825"/>
      <c r="C116" s="828"/>
      <c r="D116" s="828"/>
      <c r="E116" s="828"/>
      <c r="F116" s="346"/>
      <c r="G116" s="198"/>
      <c r="H116" s="242"/>
      <c r="I116" s="25"/>
      <c r="J116" s="25"/>
      <c r="K116" s="25"/>
      <c r="L116" s="25"/>
      <c r="M116" s="25"/>
      <c r="N116" s="656">
        <f t="shared" si="18"/>
        <v>0</v>
      </c>
      <c r="P116" s="236"/>
    </row>
    <row r="117" spans="1:16" x14ac:dyDescent="0.2">
      <c r="A117" s="21"/>
      <c r="B117" s="825"/>
      <c r="C117" s="828"/>
      <c r="D117" s="828"/>
      <c r="E117" s="828"/>
      <c r="F117" s="346"/>
      <c r="G117" s="198"/>
      <c r="H117" s="242"/>
      <c r="I117" s="25"/>
      <c r="J117" s="25"/>
      <c r="K117" s="25"/>
      <c r="L117" s="25"/>
      <c r="M117" s="25"/>
      <c r="N117" s="656">
        <f t="shared" si="18"/>
        <v>0</v>
      </c>
      <c r="P117" s="236"/>
    </row>
    <row r="118" spans="1:16" x14ac:dyDescent="0.2">
      <c r="A118" s="21"/>
      <c r="B118" s="825"/>
      <c r="C118" s="828"/>
      <c r="D118" s="828"/>
      <c r="E118" s="828"/>
      <c r="F118" s="346"/>
      <c r="G118" s="198"/>
      <c r="H118" s="242"/>
      <c r="I118" s="25"/>
      <c r="J118" s="25"/>
      <c r="K118" s="25"/>
      <c r="L118" s="25"/>
      <c r="M118" s="25"/>
      <c r="N118" s="656">
        <f t="shared" si="18"/>
        <v>0</v>
      </c>
      <c r="P118" s="236"/>
    </row>
    <row r="119" spans="1:16" x14ac:dyDescent="0.2">
      <c r="A119" s="21"/>
      <c r="B119" s="825"/>
      <c r="C119" s="828"/>
      <c r="D119" s="828"/>
      <c r="E119" s="828"/>
      <c r="F119" s="346"/>
      <c r="G119" s="198"/>
      <c r="H119" s="242"/>
      <c r="I119" s="25"/>
      <c r="J119" s="25"/>
      <c r="K119" s="25"/>
      <c r="L119" s="25"/>
      <c r="M119" s="25"/>
      <c r="N119" s="656">
        <f t="shared" si="18"/>
        <v>0</v>
      </c>
      <c r="P119" s="236"/>
    </row>
    <row r="120" spans="1:16" x14ac:dyDescent="0.2">
      <c r="A120" s="21"/>
      <c r="B120" s="825"/>
      <c r="C120" s="828"/>
      <c r="D120" s="828"/>
      <c r="E120" s="828"/>
      <c r="F120" s="346"/>
      <c r="G120" s="198"/>
      <c r="H120" s="242"/>
      <c r="I120" s="25"/>
      <c r="J120" s="25"/>
      <c r="K120" s="25"/>
      <c r="L120" s="25"/>
      <c r="M120" s="25"/>
      <c r="N120" s="656">
        <f t="shared" si="18"/>
        <v>0</v>
      </c>
      <c r="P120" s="236"/>
    </row>
    <row r="121" spans="1:16" x14ac:dyDescent="0.2">
      <c r="A121" s="21"/>
      <c r="B121" s="826"/>
      <c r="C121" s="830"/>
      <c r="D121" s="830"/>
      <c r="E121" s="830"/>
      <c r="F121" s="346"/>
      <c r="G121" s="198"/>
      <c r="H121" s="242"/>
      <c r="I121" s="25"/>
      <c r="J121" s="25"/>
      <c r="K121" s="25"/>
      <c r="L121" s="25"/>
      <c r="M121" s="25"/>
      <c r="N121" s="656">
        <f t="shared" si="18"/>
        <v>0</v>
      </c>
      <c r="P121" s="236"/>
    </row>
    <row r="122" spans="1:16" x14ac:dyDescent="0.2">
      <c r="A122" s="21"/>
      <c r="B122" s="819" t="s">
        <v>378</v>
      </c>
      <c r="C122" s="820"/>
      <c r="D122" s="820"/>
      <c r="E122" s="820"/>
      <c r="F122" s="820"/>
      <c r="G122" s="821"/>
      <c r="H122" s="245">
        <f>SUM(H112:H121)</f>
        <v>0</v>
      </c>
      <c r="I122" s="245">
        <f t="shared" ref="I122:N122" si="19">SUM(I112:I121)</f>
        <v>0</v>
      </c>
      <c r="J122" s="245">
        <f t="shared" si="19"/>
        <v>0</v>
      </c>
      <c r="K122" s="245">
        <f t="shared" si="19"/>
        <v>0</v>
      </c>
      <c r="L122" s="245">
        <f t="shared" si="19"/>
        <v>0</v>
      </c>
      <c r="M122" s="245">
        <f t="shared" si="19"/>
        <v>0</v>
      </c>
      <c r="N122" s="657">
        <f t="shared" si="19"/>
        <v>0</v>
      </c>
      <c r="P122" s="236"/>
    </row>
    <row r="123" spans="1:16" x14ac:dyDescent="0.2">
      <c r="A123" s="21"/>
      <c r="B123" s="825" t="s">
        <v>636</v>
      </c>
      <c r="C123" s="827" t="s">
        <v>439</v>
      </c>
      <c r="D123" s="828"/>
      <c r="E123" s="828"/>
      <c r="F123" s="347"/>
      <c r="G123" s="239"/>
      <c r="H123" s="242"/>
      <c r="I123" s="240"/>
      <c r="J123" s="240"/>
      <c r="K123" s="240"/>
      <c r="L123" s="240"/>
      <c r="M123" s="240"/>
      <c r="N123" s="656">
        <f>SUM(H123:M123)</f>
        <v>0</v>
      </c>
      <c r="P123" s="236"/>
    </row>
    <row r="124" spans="1:16" x14ac:dyDescent="0.2">
      <c r="A124" s="21"/>
      <c r="B124" s="825"/>
      <c r="C124" s="827"/>
      <c r="D124" s="828"/>
      <c r="E124" s="828"/>
      <c r="F124" s="346"/>
      <c r="G124" s="198"/>
      <c r="H124" s="242"/>
      <c r="I124" s="25"/>
      <c r="J124" s="25"/>
      <c r="K124" s="25"/>
      <c r="L124" s="25"/>
      <c r="M124" s="25"/>
      <c r="N124" s="656">
        <f t="shared" ref="N124:N132" si="20">SUM(H124:M124)</f>
        <v>0</v>
      </c>
      <c r="P124" s="236"/>
    </row>
    <row r="125" spans="1:16" x14ac:dyDescent="0.2">
      <c r="A125" s="21"/>
      <c r="B125" s="825"/>
      <c r="C125" s="827"/>
      <c r="D125" s="828"/>
      <c r="E125" s="828"/>
      <c r="F125" s="346"/>
      <c r="G125" s="198"/>
      <c r="H125" s="242"/>
      <c r="I125" s="25"/>
      <c r="J125" s="25"/>
      <c r="K125" s="25"/>
      <c r="L125" s="25"/>
      <c r="M125" s="25"/>
      <c r="N125" s="656">
        <f t="shared" si="20"/>
        <v>0</v>
      </c>
      <c r="P125" s="236"/>
    </row>
    <row r="126" spans="1:16" x14ac:dyDescent="0.2">
      <c r="A126" s="21"/>
      <c r="B126" s="825"/>
      <c r="C126" s="827"/>
      <c r="D126" s="828"/>
      <c r="E126" s="828"/>
      <c r="F126" s="346"/>
      <c r="G126" s="198"/>
      <c r="H126" s="242"/>
      <c r="I126" s="25"/>
      <c r="J126" s="25"/>
      <c r="K126" s="25"/>
      <c r="L126" s="25"/>
      <c r="M126" s="25"/>
      <c r="N126" s="656">
        <f t="shared" si="20"/>
        <v>0</v>
      </c>
      <c r="P126" s="236"/>
    </row>
    <row r="127" spans="1:16" x14ac:dyDescent="0.2">
      <c r="A127" s="21"/>
      <c r="B127" s="825"/>
      <c r="C127" s="827"/>
      <c r="D127" s="828"/>
      <c r="E127" s="828"/>
      <c r="F127" s="346"/>
      <c r="G127" s="198"/>
      <c r="H127" s="242"/>
      <c r="I127" s="25"/>
      <c r="J127" s="25"/>
      <c r="K127" s="25"/>
      <c r="L127" s="25"/>
      <c r="M127" s="25"/>
      <c r="N127" s="656">
        <f t="shared" si="20"/>
        <v>0</v>
      </c>
      <c r="P127" s="236"/>
    </row>
    <row r="128" spans="1:16" x14ac:dyDescent="0.2">
      <c r="A128" s="21"/>
      <c r="B128" s="825"/>
      <c r="C128" s="831" t="s">
        <v>440</v>
      </c>
      <c r="D128" s="832"/>
      <c r="E128" s="832"/>
      <c r="F128" s="346"/>
      <c r="G128" s="198"/>
      <c r="H128" s="242"/>
      <c r="I128" s="25"/>
      <c r="J128" s="25"/>
      <c r="K128" s="25"/>
      <c r="L128" s="25"/>
      <c r="M128" s="25"/>
      <c r="N128" s="656">
        <f t="shared" si="20"/>
        <v>0</v>
      </c>
      <c r="P128" s="236"/>
    </row>
    <row r="129" spans="1:16" x14ac:dyDescent="0.2">
      <c r="A129" s="21"/>
      <c r="B129" s="825"/>
      <c r="C129" s="827"/>
      <c r="D129" s="828"/>
      <c r="E129" s="828"/>
      <c r="F129" s="346"/>
      <c r="G129" s="198"/>
      <c r="H129" s="242"/>
      <c r="I129" s="25"/>
      <c r="J129" s="25"/>
      <c r="K129" s="25"/>
      <c r="L129" s="25"/>
      <c r="M129" s="25"/>
      <c r="N129" s="656">
        <f t="shared" si="20"/>
        <v>0</v>
      </c>
      <c r="P129" s="236"/>
    </row>
    <row r="130" spans="1:16" x14ac:dyDescent="0.2">
      <c r="A130" s="21"/>
      <c r="B130" s="825"/>
      <c r="C130" s="827"/>
      <c r="D130" s="828"/>
      <c r="E130" s="828"/>
      <c r="F130" s="346"/>
      <c r="G130" s="198"/>
      <c r="H130" s="242"/>
      <c r="I130" s="25"/>
      <c r="J130" s="25"/>
      <c r="K130" s="25"/>
      <c r="L130" s="25"/>
      <c r="M130" s="25"/>
      <c r="N130" s="656">
        <f t="shared" si="20"/>
        <v>0</v>
      </c>
      <c r="P130" s="236"/>
    </row>
    <row r="131" spans="1:16" x14ac:dyDescent="0.2">
      <c r="A131" s="21"/>
      <c r="B131" s="825"/>
      <c r="C131" s="827"/>
      <c r="D131" s="828"/>
      <c r="E131" s="828"/>
      <c r="F131" s="346"/>
      <c r="G131" s="198"/>
      <c r="H131" s="242"/>
      <c r="I131" s="25"/>
      <c r="J131" s="25"/>
      <c r="K131" s="25"/>
      <c r="L131" s="25"/>
      <c r="M131" s="25"/>
      <c r="N131" s="656">
        <f t="shared" si="20"/>
        <v>0</v>
      </c>
      <c r="P131" s="236"/>
    </row>
    <row r="132" spans="1:16" x14ac:dyDescent="0.2">
      <c r="A132" s="21"/>
      <c r="B132" s="826"/>
      <c r="C132" s="829"/>
      <c r="D132" s="830"/>
      <c r="E132" s="830"/>
      <c r="F132" s="346"/>
      <c r="G132" s="198"/>
      <c r="H132" s="242"/>
      <c r="I132" s="25"/>
      <c r="J132" s="25"/>
      <c r="K132" s="25"/>
      <c r="L132" s="25"/>
      <c r="M132" s="25"/>
      <c r="N132" s="656">
        <f t="shared" si="20"/>
        <v>0</v>
      </c>
      <c r="P132" s="236"/>
    </row>
    <row r="133" spans="1:16" ht="13.5" thickBot="1" x14ac:dyDescent="0.25">
      <c r="A133" s="21"/>
      <c r="B133" s="822" t="s">
        <v>378</v>
      </c>
      <c r="C133" s="823"/>
      <c r="D133" s="823"/>
      <c r="E133" s="823"/>
      <c r="F133" s="823"/>
      <c r="G133" s="824"/>
      <c r="H133" s="244">
        <f>SUM(H123:H132)</f>
        <v>0</v>
      </c>
      <c r="I133" s="244">
        <f t="shared" ref="I133:N133" si="21">SUM(I123:I132)</f>
        <v>0</v>
      </c>
      <c r="J133" s="244">
        <f t="shared" si="21"/>
        <v>0</v>
      </c>
      <c r="K133" s="244">
        <f t="shared" si="21"/>
        <v>0</v>
      </c>
      <c r="L133" s="244">
        <f t="shared" si="21"/>
        <v>0</v>
      </c>
      <c r="M133" s="244">
        <f t="shared" si="21"/>
        <v>0</v>
      </c>
      <c r="N133" s="659">
        <f t="shared" si="21"/>
        <v>0</v>
      </c>
      <c r="P133" s="236"/>
    </row>
    <row r="134" spans="1:16" ht="13.5" thickTop="1" x14ac:dyDescent="0.2">
      <c r="A134" s="21"/>
      <c r="B134" s="825" t="s">
        <v>620</v>
      </c>
      <c r="C134" s="857" t="s">
        <v>383</v>
      </c>
      <c r="D134" s="858"/>
      <c r="E134" s="858"/>
      <c r="F134" s="349"/>
      <c r="G134" s="239"/>
      <c r="H134" s="242"/>
      <c r="I134" s="222"/>
      <c r="J134" s="222"/>
      <c r="K134" s="222"/>
      <c r="L134" s="222"/>
      <c r="M134" s="222"/>
      <c r="N134" s="656">
        <f>SUM(H134:M134)</f>
        <v>0</v>
      </c>
    </row>
    <row r="135" spans="1:16" x14ac:dyDescent="0.2">
      <c r="A135" s="21"/>
      <c r="B135" s="825"/>
      <c r="C135" s="827"/>
      <c r="D135" s="828"/>
      <c r="E135" s="828"/>
      <c r="F135" s="346"/>
      <c r="G135" s="198"/>
      <c r="H135" s="242"/>
      <c r="I135" s="93"/>
      <c r="J135" s="93"/>
      <c r="K135" s="93"/>
      <c r="L135" s="93"/>
      <c r="M135" s="93"/>
      <c r="N135" s="656">
        <f t="shared" ref="N135:N143" si="22">SUM(H135:M135)</f>
        <v>0</v>
      </c>
    </row>
    <row r="136" spans="1:16" x14ac:dyDescent="0.2">
      <c r="A136" s="21"/>
      <c r="B136" s="825"/>
      <c r="C136" s="827"/>
      <c r="D136" s="828"/>
      <c r="E136" s="828"/>
      <c r="F136" s="346"/>
      <c r="G136" s="198"/>
      <c r="H136" s="242"/>
      <c r="I136" s="93"/>
      <c r="J136" s="93"/>
      <c r="K136" s="93"/>
      <c r="L136" s="93"/>
      <c r="M136" s="93"/>
      <c r="N136" s="656">
        <f t="shared" si="22"/>
        <v>0</v>
      </c>
    </row>
    <row r="137" spans="1:16" x14ac:dyDescent="0.2">
      <c r="A137" s="21"/>
      <c r="B137" s="825"/>
      <c r="C137" s="827"/>
      <c r="D137" s="828"/>
      <c r="E137" s="828"/>
      <c r="F137" s="346"/>
      <c r="G137" s="198"/>
      <c r="H137" s="242"/>
      <c r="I137" s="93"/>
      <c r="J137" s="93"/>
      <c r="K137" s="93"/>
      <c r="L137" s="93"/>
      <c r="M137" s="93"/>
      <c r="N137" s="656">
        <f t="shared" si="22"/>
        <v>0</v>
      </c>
    </row>
    <row r="138" spans="1:16" x14ac:dyDescent="0.2">
      <c r="A138" s="21"/>
      <c r="B138" s="825"/>
      <c r="C138" s="827"/>
      <c r="D138" s="828"/>
      <c r="E138" s="828"/>
      <c r="F138" s="346"/>
      <c r="G138" s="198"/>
      <c r="H138" s="242"/>
      <c r="I138" s="93"/>
      <c r="J138" s="93"/>
      <c r="K138" s="93"/>
      <c r="L138" s="93"/>
      <c r="M138" s="93"/>
      <c r="N138" s="656">
        <f t="shared" si="22"/>
        <v>0</v>
      </c>
    </row>
    <row r="139" spans="1:16" x14ac:dyDescent="0.2">
      <c r="A139" s="21"/>
      <c r="B139" s="825"/>
      <c r="C139" s="831" t="s">
        <v>384</v>
      </c>
      <c r="D139" s="832"/>
      <c r="E139" s="832"/>
      <c r="F139" s="346"/>
      <c r="G139" s="198"/>
      <c r="H139" s="242"/>
      <c r="I139" s="93"/>
      <c r="J139" s="93"/>
      <c r="K139" s="93"/>
      <c r="L139" s="93"/>
      <c r="M139" s="93"/>
      <c r="N139" s="656">
        <f t="shared" si="22"/>
        <v>0</v>
      </c>
    </row>
    <row r="140" spans="1:16" x14ac:dyDescent="0.2">
      <c r="A140" s="21"/>
      <c r="B140" s="825"/>
      <c r="C140" s="827"/>
      <c r="D140" s="828"/>
      <c r="E140" s="828"/>
      <c r="F140" s="346"/>
      <c r="G140" s="198"/>
      <c r="H140" s="242"/>
      <c r="I140" s="93"/>
      <c r="J140" s="93"/>
      <c r="K140" s="93"/>
      <c r="L140" s="93"/>
      <c r="M140" s="93"/>
      <c r="N140" s="656">
        <f t="shared" si="22"/>
        <v>0</v>
      </c>
    </row>
    <row r="141" spans="1:16" x14ac:dyDescent="0.2">
      <c r="A141" s="21"/>
      <c r="B141" s="825"/>
      <c r="C141" s="827"/>
      <c r="D141" s="828"/>
      <c r="E141" s="828"/>
      <c r="F141" s="346"/>
      <c r="G141" s="198"/>
      <c r="H141" s="242"/>
      <c r="I141" s="93"/>
      <c r="J141" s="93"/>
      <c r="K141" s="93"/>
      <c r="L141" s="93"/>
      <c r="M141" s="93"/>
      <c r="N141" s="656">
        <f t="shared" si="22"/>
        <v>0</v>
      </c>
    </row>
    <row r="142" spans="1:16" x14ac:dyDescent="0.2">
      <c r="A142" s="21"/>
      <c r="B142" s="825"/>
      <c r="C142" s="827"/>
      <c r="D142" s="828"/>
      <c r="E142" s="828"/>
      <c r="F142" s="346"/>
      <c r="G142" s="198"/>
      <c r="H142" s="242"/>
      <c r="I142" s="93"/>
      <c r="J142" s="93"/>
      <c r="K142" s="93"/>
      <c r="L142" s="93"/>
      <c r="M142" s="93"/>
      <c r="N142" s="656">
        <f t="shared" si="22"/>
        <v>0</v>
      </c>
    </row>
    <row r="143" spans="1:16" x14ac:dyDescent="0.2">
      <c r="A143" s="21"/>
      <c r="B143" s="826"/>
      <c r="C143" s="829"/>
      <c r="D143" s="830"/>
      <c r="E143" s="830"/>
      <c r="F143" s="346"/>
      <c r="G143" s="198"/>
      <c r="H143" s="242"/>
      <c r="I143" s="93"/>
      <c r="J143" s="93"/>
      <c r="K143" s="93"/>
      <c r="L143" s="93"/>
      <c r="M143" s="93"/>
      <c r="N143" s="656">
        <f t="shared" si="22"/>
        <v>0</v>
      </c>
    </row>
    <row r="144" spans="1:16" ht="13.5" thickBot="1" x14ac:dyDescent="0.25">
      <c r="A144" s="21"/>
      <c r="B144" s="822" t="s">
        <v>378</v>
      </c>
      <c r="C144" s="823"/>
      <c r="D144" s="823"/>
      <c r="E144" s="823"/>
      <c r="F144" s="823"/>
      <c r="G144" s="824"/>
      <c r="H144" s="244">
        <f>SUM(H134:H143)</f>
        <v>0</v>
      </c>
      <c r="I144" s="244">
        <f t="shared" ref="I144:N144" si="23">SUM(I134:I143)</f>
        <v>0</v>
      </c>
      <c r="J144" s="244">
        <f t="shared" si="23"/>
        <v>0</v>
      </c>
      <c r="K144" s="244">
        <f t="shared" si="23"/>
        <v>0</v>
      </c>
      <c r="L144" s="244">
        <f t="shared" si="23"/>
        <v>0</v>
      </c>
      <c r="M144" s="244">
        <f t="shared" si="23"/>
        <v>0</v>
      </c>
      <c r="N144" s="659">
        <f t="shared" si="23"/>
        <v>0</v>
      </c>
    </row>
    <row r="145" spans="1:14" ht="13.5" thickTop="1" x14ac:dyDescent="0.2">
      <c r="A145" s="21"/>
      <c r="B145" s="825" t="s">
        <v>594</v>
      </c>
      <c r="C145" s="827" t="s">
        <v>387</v>
      </c>
      <c r="D145" s="828"/>
      <c r="E145" s="828"/>
      <c r="F145" s="349"/>
      <c r="G145" s="239"/>
      <c r="H145" s="242"/>
      <c r="I145" s="240"/>
      <c r="J145" s="240"/>
      <c r="K145" s="240"/>
      <c r="L145" s="240"/>
      <c r="M145" s="240"/>
      <c r="N145" s="656">
        <f>SUM(H145:M145)</f>
        <v>0</v>
      </c>
    </row>
    <row r="146" spans="1:14" x14ac:dyDescent="0.2">
      <c r="A146" s="21"/>
      <c r="B146" s="825"/>
      <c r="C146" s="827"/>
      <c r="D146" s="828"/>
      <c r="E146" s="828"/>
      <c r="F146" s="346"/>
      <c r="G146" s="198"/>
      <c r="H146" s="242"/>
      <c r="I146" s="25"/>
      <c r="J146" s="25"/>
      <c r="K146" s="25"/>
      <c r="L146" s="25"/>
      <c r="M146" s="25"/>
      <c r="N146" s="656">
        <f t="shared" ref="N146:N154" si="24">SUM(H146:M146)</f>
        <v>0</v>
      </c>
    </row>
    <row r="147" spans="1:14" x14ac:dyDescent="0.2">
      <c r="A147" s="21"/>
      <c r="B147" s="825"/>
      <c r="C147" s="827"/>
      <c r="D147" s="828"/>
      <c r="E147" s="828"/>
      <c r="F147" s="346"/>
      <c r="G147" s="198"/>
      <c r="H147" s="242"/>
      <c r="I147" s="25"/>
      <c r="J147" s="25"/>
      <c r="K147" s="25"/>
      <c r="L147" s="25"/>
      <c r="M147" s="25"/>
      <c r="N147" s="656">
        <f t="shared" si="24"/>
        <v>0</v>
      </c>
    </row>
    <row r="148" spans="1:14" x14ac:dyDescent="0.2">
      <c r="A148" s="21"/>
      <c r="B148" s="825"/>
      <c r="C148" s="827"/>
      <c r="D148" s="828"/>
      <c r="E148" s="828"/>
      <c r="F148" s="346"/>
      <c r="G148" s="198"/>
      <c r="H148" s="242"/>
      <c r="I148" s="25"/>
      <c r="J148" s="25"/>
      <c r="K148" s="25"/>
      <c r="L148" s="25"/>
      <c r="M148" s="25"/>
      <c r="N148" s="656">
        <f t="shared" si="24"/>
        <v>0</v>
      </c>
    </row>
    <row r="149" spans="1:14" x14ac:dyDescent="0.2">
      <c r="A149" s="21"/>
      <c r="B149" s="825"/>
      <c r="C149" s="827"/>
      <c r="D149" s="828"/>
      <c r="E149" s="828"/>
      <c r="F149" s="346"/>
      <c r="G149" s="198"/>
      <c r="H149" s="242"/>
      <c r="I149" s="25"/>
      <c r="J149" s="25"/>
      <c r="K149" s="25"/>
      <c r="L149" s="25"/>
      <c r="M149" s="25"/>
      <c r="N149" s="656">
        <f t="shared" si="24"/>
        <v>0</v>
      </c>
    </row>
    <row r="150" spans="1:14" x14ac:dyDescent="0.2">
      <c r="A150" s="21"/>
      <c r="B150" s="825"/>
      <c r="C150" s="831" t="s">
        <v>388</v>
      </c>
      <c r="D150" s="832"/>
      <c r="E150" s="832"/>
      <c r="F150" s="346"/>
      <c r="G150" s="198"/>
      <c r="H150" s="242"/>
      <c r="I150" s="25"/>
      <c r="J150" s="25"/>
      <c r="K150" s="25"/>
      <c r="L150" s="25"/>
      <c r="M150" s="25"/>
      <c r="N150" s="656">
        <f t="shared" si="24"/>
        <v>0</v>
      </c>
    </row>
    <row r="151" spans="1:14" x14ac:dyDescent="0.2">
      <c r="A151" s="21"/>
      <c r="B151" s="825"/>
      <c r="C151" s="827"/>
      <c r="D151" s="828"/>
      <c r="E151" s="828"/>
      <c r="F151" s="346"/>
      <c r="G151" s="198"/>
      <c r="H151" s="242"/>
      <c r="I151" s="25"/>
      <c r="J151" s="25"/>
      <c r="K151" s="25"/>
      <c r="L151" s="25"/>
      <c r="M151" s="25"/>
      <c r="N151" s="656">
        <f t="shared" si="24"/>
        <v>0</v>
      </c>
    </row>
    <row r="152" spans="1:14" x14ac:dyDescent="0.2">
      <c r="A152" s="21"/>
      <c r="B152" s="825"/>
      <c r="C152" s="827"/>
      <c r="D152" s="828"/>
      <c r="E152" s="828"/>
      <c r="F152" s="346"/>
      <c r="G152" s="198"/>
      <c r="H152" s="242"/>
      <c r="I152" s="25"/>
      <c r="J152" s="25"/>
      <c r="K152" s="25"/>
      <c r="L152" s="25"/>
      <c r="M152" s="25"/>
      <c r="N152" s="656">
        <f t="shared" si="24"/>
        <v>0</v>
      </c>
    </row>
    <row r="153" spans="1:14" x14ac:dyDescent="0.2">
      <c r="A153" s="21"/>
      <c r="B153" s="825"/>
      <c r="C153" s="827"/>
      <c r="D153" s="828"/>
      <c r="E153" s="828"/>
      <c r="F153" s="346"/>
      <c r="G153" s="198"/>
      <c r="H153" s="242"/>
      <c r="I153" s="25"/>
      <c r="J153" s="25"/>
      <c r="K153" s="25"/>
      <c r="L153" s="25"/>
      <c r="M153" s="25"/>
      <c r="N153" s="656">
        <f t="shared" si="24"/>
        <v>0</v>
      </c>
    </row>
    <row r="154" spans="1:14" x14ac:dyDescent="0.2">
      <c r="A154" s="21"/>
      <c r="B154" s="826"/>
      <c r="C154" s="829"/>
      <c r="D154" s="830"/>
      <c r="E154" s="830"/>
      <c r="F154" s="346"/>
      <c r="G154" s="198"/>
      <c r="H154" s="242"/>
      <c r="I154" s="25"/>
      <c r="J154" s="25"/>
      <c r="K154" s="25"/>
      <c r="L154" s="25"/>
      <c r="M154" s="25"/>
      <c r="N154" s="656">
        <f t="shared" si="24"/>
        <v>0</v>
      </c>
    </row>
    <row r="155" spans="1:14" ht="13.5" thickBot="1" x14ac:dyDescent="0.25">
      <c r="A155" s="21"/>
      <c r="B155" s="822" t="s">
        <v>378</v>
      </c>
      <c r="C155" s="823"/>
      <c r="D155" s="823"/>
      <c r="E155" s="823"/>
      <c r="F155" s="823"/>
      <c r="G155" s="824"/>
      <c r="H155" s="244">
        <f>SUM(H145:H154)</f>
        <v>0</v>
      </c>
      <c r="I155" s="244">
        <f t="shared" ref="I155:N155" si="25">SUM(I145:I154)</f>
        <v>0</v>
      </c>
      <c r="J155" s="244">
        <f t="shared" si="25"/>
        <v>0</v>
      </c>
      <c r="K155" s="244">
        <f t="shared" si="25"/>
        <v>0</v>
      </c>
      <c r="L155" s="244">
        <f t="shared" si="25"/>
        <v>0</v>
      </c>
      <c r="M155" s="244">
        <f t="shared" si="25"/>
        <v>0</v>
      </c>
      <c r="N155" s="659">
        <f t="shared" si="25"/>
        <v>0</v>
      </c>
    </row>
    <row r="156" spans="1:14" ht="13.5" thickTop="1" x14ac:dyDescent="0.2">
      <c r="A156" s="21"/>
      <c r="B156" s="825" t="s">
        <v>610</v>
      </c>
      <c r="C156" s="827" t="s">
        <v>407</v>
      </c>
      <c r="D156" s="828"/>
      <c r="E156" s="828"/>
      <c r="F156" s="349"/>
      <c r="G156" s="239"/>
      <c r="H156" s="242"/>
      <c r="I156" s="222"/>
      <c r="J156" s="222"/>
      <c r="K156" s="222"/>
      <c r="L156" s="222"/>
      <c r="M156" s="222"/>
      <c r="N156" s="656">
        <f>SUM(H156:M156)</f>
        <v>0</v>
      </c>
    </row>
    <row r="157" spans="1:14" x14ac:dyDescent="0.2">
      <c r="A157" s="21"/>
      <c r="B157" s="825"/>
      <c r="C157" s="827"/>
      <c r="D157" s="828"/>
      <c r="E157" s="828"/>
      <c r="F157" s="346"/>
      <c r="G157" s="198"/>
      <c r="H157" s="242"/>
      <c r="I157" s="93"/>
      <c r="J157" s="93"/>
      <c r="K157" s="93"/>
      <c r="L157" s="93"/>
      <c r="M157" s="93"/>
      <c r="N157" s="656">
        <f t="shared" ref="N157:N165" si="26">SUM(H157:M157)</f>
        <v>0</v>
      </c>
    </row>
    <row r="158" spans="1:14" x14ac:dyDescent="0.2">
      <c r="A158" s="21"/>
      <c r="B158" s="825"/>
      <c r="C158" s="827"/>
      <c r="D158" s="828"/>
      <c r="E158" s="828"/>
      <c r="F158" s="346"/>
      <c r="G158" s="198"/>
      <c r="H158" s="242"/>
      <c r="I158" s="93"/>
      <c r="J158" s="93"/>
      <c r="K158" s="93"/>
      <c r="L158" s="93"/>
      <c r="M158" s="93"/>
      <c r="N158" s="656">
        <f t="shared" si="26"/>
        <v>0</v>
      </c>
    </row>
    <row r="159" spans="1:14" x14ac:dyDescent="0.2">
      <c r="A159" s="21"/>
      <c r="B159" s="825"/>
      <c r="C159" s="827"/>
      <c r="D159" s="828"/>
      <c r="E159" s="828"/>
      <c r="F159" s="346"/>
      <c r="G159" s="198"/>
      <c r="H159" s="242"/>
      <c r="I159" s="93"/>
      <c r="J159" s="93"/>
      <c r="K159" s="93"/>
      <c r="L159" s="93"/>
      <c r="M159" s="93"/>
      <c r="N159" s="656">
        <f t="shared" si="26"/>
        <v>0</v>
      </c>
    </row>
    <row r="160" spans="1:14" x14ac:dyDescent="0.2">
      <c r="A160" s="21"/>
      <c r="B160" s="825"/>
      <c r="C160" s="827"/>
      <c r="D160" s="828"/>
      <c r="E160" s="828"/>
      <c r="F160" s="346"/>
      <c r="G160" s="198"/>
      <c r="H160" s="242"/>
      <c r="I160" s="93"/>
      <c r="J160" s="93"/>
      <c r="K160" s="93"/>
      <c r="L160" s="93"/>
      <c r="M160" s="93"/>
      <c r="N160" s="656">
        <f t="shared" si="26"/>
        <v>0</v>
      </c>
    </row>
    <row r="161" spans="1:14" x14ac:dyDescent="0.2">
      <c r="A161" s="21"/>
      <c r="B161" s="825"/>
      <c r="C161" s="831" t="s">
        <v>408</v>
      </c>
      <c r="D161" s="832"/>
      <c r="E161" s="832"/>
      <c r="F161" s="346"/>
      <c r="G161" s="198"/>
      <c r="H161" s="242"/>
      <c r="I161" s="93"/>
      <c r="J161" s="93"/>
      <c r="K161" s="93"/>
      <c r="L161" s="93"/>
      <c r="M161" s="93"/>
      <c r="N161" s="656">
        <f t="shared" si="26"/>
        <v>0</v>
      </c>
    </row>
    <row r="162" spans="1:14" x14ac:dyDescent="0.2">
      <c r="A162" s="21"/>
      <c r="B162" s="825"/>
      <c r="C162" s="827"/>
      <c r="D162" s="828"/>
      <c r="E162" s="828"/>
      <c r="F162" s="346"/>
      <c r="G162" s="198"/>
      <c r="H162" s="242"/>
      <c r="I162" s="93"/>
      <c r="J162" s="93"/>
      <c r="K162" s="93"/>
      <c r="L162" s="93"/>
      <c r="M162" s="93"/>
      <c r="N162" s="656">
        <f t="shared" si="26"/>
        <v>0</v>
      </c>
    </row>
    <row r="163" spans="1:14" x14ac:dyDescent="0.2">
      <c r="A163" s="21"/>
      <c r="B163" s="825"/>
      <c r="C163" s="827"/>
      <c r="D163" s="828"/>
      <c r="E163" s="828"/>
      <c r="F163" s="346"/>
      <c r="G163" s="198"/>
      <c r="H163" s="242"/>
      <c r="I163" s="93"/>
      <c r="J163" s="93"/>
      <c r="K163" s="93"/>
      <c r="L163" s="93"/>
      <c r="M163" s="93"/>
      <c r="N163" s="656">
        <f t="shared" si="26"/>
        <v>0</v>
      </c>
    </row>
    <row r="164" spans="1:14" x14ac:dyDescent="0.2">
      <c r="A164" s="21"/>
      <c r="B164" s="825"/>
      <c r="C164" s="827"/>
      <c r="D164" s="828"/>
      <c r="E164" s="828"/>
      <c r="F164" s="346"/>
      <c r="G164" s="198"/>
      <c r="H164" s="242"/>
      <c r="I164" s="93"/>
      <c r="J164" s="93"/>
      <c r="K164" s="93"/>
      <c r="L164" s="93"/>
      <c r="M164" s="93"/>
      <c r="N164" s="656">
        <f t="shared" si="26"/>
        <v>0</v>
      </c>
    </row>
    <row r="165" spans="1:14" x14ac:dyDescent="0.2">
      <c r="A165" s="21"/>
      <c r="B165" s="826"/>
      <c r="C165" s="829"/>
      <c r="D165" s="830"/>
      <c r="E165" s="830"/>
      <c r="F165" s="346"/>
      <c r="G165" s="198"/>
      <c r="H165" s="242"/>
      <c r="I165" s="93"/>
      <c r="J165" s="93"/>
      <c r="K165" s="93"/>
      <c r="L165" s="93"/>
      <c r="M165" s="93"/>
      <c r="N165" s="656">
        <f t="shared" si="26"/>
        <v>0</v>
      </c>
    </row>
    <row r="166" spans="1:14" x14ac:dyDescent="0.2">
      <c r="A166" s="21"/>
      <c r="B166" s="819" t="s">
        <v>378</v>
      </c>
      <c r="C166" s="820"/>
      <c r="D166" s="820"/>
      <c r="E166" s="820"/>
      <c r="F166" s="820"/>
      <c r="G166" s="821"/>
      <c r="H166" s="245">
        <f>SUM(H156:H165)</f>
        <v>0</v>
      </c>
      <c r="I166" s="245">
        <f t="shared" ref="I166:N166" si="27">SUM(I156:I165)</f>
        <v>0</v>
      </c>
      <c r="J166" s="245">
        <f t="shared" si="27"/>
        <v>0</v>
      </c>
      <c r="K166" s="245">
        <f t="shared" si="27"/>
        <v>0</v>
      </c>
      <c r="L166" s="245">
        <f t="shared" si="27"/>
        <v>0</v>
      </c>
      <c r="M166" s="245">
        <f t="shared" si="27"/>
        <v>0</v>
      </c>
      <c r="N166" s="657">
        <f t="shared" si="27"/>
        <v>0</v>
      </c>
    </row>
    <row r="167" spans="1:14" x14ac:dyDescent="0.2">
      <c r="A167" s="21"/>
      <c r="B167" s="872" t="s">
        <v>380</v>
      </c>
      <c r="C167" s="827" t="s">
        <v>427</v>
      </c>
      <c r="D167" s="828"/>
      <c r="E167" s="828"/>
      <c r="F167" s="347"/>
      <c r="G167" s="239"/>
      <c r="H167" s="242"/>
      <c r="I167" s="240"/>
      <c r="J167" s="240"/>
      <c r="K167" s="240"/>
      <c r="L167" s="240"/>
      <c r="M167" s="240"/>
      <c r="N167" s="656">
        <f>SUM(H167:M167)</f>
        <v>0</v>
      </c>
    </row>
    <row r="168" spans="1:14" x14ac:dyDescent="0.2">
      <c r="A168" s="21"/>
      <c r="B168" s="872"/>
      <c r="C168" s="827"/>
      <c r="D168" s="828"/>
      <c r="E168" s="828"/>
      <c r="F168" s="346"/>
      <c r="G168" s="198"/>
      <c r="H168" s="242"/>
      <c r="I168" s="25"/>
      <c r="J168" s="25"/>
      <c r="K168" s="25"/>
      <c r="L168" s="25"/>
      <c r="M168" s="25"/>
      <c r="N168" s="656">
        <f t="shared" ref="N168:N176" si="28">SUM(H168:M168)</f>
        <v>0</v>
      </c>
    </row>
    <row r="169" spans="1:14" x14ac:dyDescent="0.2">
      <c r="A169" s="21"/>
      <c r="B169" s="872"/>
      <c r="C169" s="827"/>
      <c r="D169" s="828"/>
      <c r="E169" s="828"/>
      <c r="F169" s="346"/>
      <c r="G169" s="198"/>
      <c r="H169" s="242"/>
      <c r="I169" s="25"/>
      <c r="J169" s="25"/>
      <c r="K169" s="25"/>
      <c r="L169" s="25"/>
      <c r="M169" s="25"/>
      <c r="N169" s="656">
        <f t="shared" si="28"/>
        <v>0</v>
      </c>
    </row>
    <row r="170" spans="1:14" x14ac:dyDescent="0.2">
      <c r="A170" s="21"/>
      <c r="B170" s="872"/>
      <c r="C170" s="827"/>
      <c r="D170" s="828"/>
      <c r="E170" s="828"/>
      <c r="F170" s="346"/>
      <c r="G170" s="198"/>
      <c r="H170" s="242"/>
      <c r="I170" s="25"/>
      <c r="J170" s="25"/>
      <c r="K170" s="25"/>
      <c r="L170" s="25"/>
      <c r="M170" s="25"/>
      <c r="N170" s="656">
        <f t="shared" si="28"/>
        <v>0</v>
      </c>
    </row>
    <row r="171" spans="1:14" x14ac:dyDescent="0.2">
      <c r="A171" s="21"/>
      <c r="B171" s="872"/>
      <c r="C171" s="827"/>
      <c r="D171" s="828"/>
      <c r="E171" s="828"/>
      <c r="F171" s="346"/>
      <c r="G171" s="198"/>
      <c r="H171" s="242"/>
      <c r="I171" s="25"/>
      <c r="J171" s="25"/>
      <c r="K171" s="25"/>
      <c r="L171" s="25"/>
      <c r="M171" s="25"/>
      <c r="N171" s="656">
        <f t="shared" si="28"/>
        <v>0</v>
      </c>
    </row>
    <row r="172" spans="1:14" x14ac:dyDescent="0.2">
      <c r="A172" s="21"/>
      <c r="B172" s="872"/>
      <c r="C172" s="831" t="s">
        <v>428</v>
      </c>
      <c r="D172" s="832"/>
      <c r="E172" s="832"/>
      <c r="F172" s="346"/>
      <c r="G172" s="198"/>
      <c r="H172" s="242"/>
      <c r="I172" s="25"/>
      <c r="J172" s="25"/>
      <c r="K172" s="25"/>
      <c r="L172" s="25"/>
      <c r="M172" s="25"/>
      <c r="N172" s="656">
        <f t="shared" si="28"/>
        <v>0</v>
      </c>
    </row>
    <row r="173" spans="1:14" x14ac:dyDescent="0.2">
      <c r="A173" s="21"/>
      <c r="B173" s="872"/>
      <c r="C173" s="827"/>
      <c r="D173" s="828"/>
      <c r="E173" s="828"/>
      <c r="F173" s="346"/>
      <c r="G173" s="198"/>
      <c r="H173" s="242"/>
      <c r="I173" s="25"/>
      <c r="J173" s="25"/>
      <c r="K173" s="25"/>
      <c r="L173" s="25"/>
      <c r="M173" s="25"/>
      <c r="N173" s="656">
        <f t="shared" si="28"/>
        <v>0</v>
      </c>
    </row>
    <row r="174" spans="1:14" x14ac:dyDescent="0.2">
      <c r="A174" s="21"/>
      <c r="B174" s="872"/>
      <c r="C174" s="827"/>
      <c r="D174" s="828"/>
      <c r="E174" s="828"/>
      <c r="F174" s="346"/>
      <c r="G174" s="198"/>
      <c r="H174" s="242"/>
      <c r="I174" s="25"/>
      <c r="J174" s="25"/>
      <c r="K174" s="25"/>
      <c r="L174" s="25"/>
      <c r="M174" s="25"/>
      <c r="N174" s="656">
        <f t="shared" si="28"/>
        <v>0</v>
      </c>
    </row>
    <row r="175" spans="1:14" x14ac:dyDescent="0.2">
      <c r="A175" s="21"/>
      <c r="B175" s="872"/>
      <c r="C175" s="827"/>
      <c r="D175" s="828"/>
      <c r="E175" s="828"/>
      <c r="F175" s="346"/>
      <c r="G175" s="198"/>
      <c r="H175" s="242"/>
      <c r="I175" s="25"/>
      <c r="J175" s="25"/>
      <c r="K175" s="25"/>
      <c r="L175" s="25"/>
      <c r="M175" s="25"/>
      <c r="N175" s="656">
        <f t="shared" si="28"/>
        <v>0</v>
      </c>
    </row>
    <row r="176" spans="1:14" x14ac:dyDescent="0.2">
      <c r="A176" s="21"/>
      <c r="B176" s="873"/>
      <c r="C176" s="829"/>
      <c r="D176" s="830"/>
      <c r="E176" s="830"/>
      <c r="F176" s="346"/>
      <c r="G176" s="198"/>
      <c r="H176" s="242"/>
      <c r="I176" s="25"/>
      <c r="J176" s="25"/>
      <c r="K176" s="25"/>
      <c r="L176" s="25"/>
      <c r="M176" s="25"/>
      <c r="N176" s="656">
        <f t="shared" si="28"/>
        <v>0</v>
      </c>
    </row>
    <row r="177" spans="1:14" ht="13.5" thickBot="1" x14ac:dyDescent="0.25">
      <c r="A177" s="21"/>
      <c r="B177" s="822" t="s">
        <v>378</v>
      </c>
      <c r="C177" s="823"/>
      <c r="D177" s="823"/>
      <c r="E177" s="823"/>
      <c r="F177" s="891"/>
      <c r="G177" s="824"/>
      <c r="H177" s="244">
        <f>SUM(H167:H176)</f>
        <v>0</v>
      </c>
      <c r="I177" s="244">
        <f t="shared" ref="I177:N177" si="29">SUM(I167:I176)</f>
        <v>0</v>
      </c>
      <c r="J177" s="244">
        <f t="shared" si="29"/>
        <v>0</v>
      </c>
      <c r="K177" s="244">
        <f t="shared" si="29"/>
        <v>0</v>
      </c>
      <c r="L177" s="244">
        <f t="shared" si="29"/>
        <v>0</v>
      </c>
      <c r="M177" s="244">
        <f t="shared" si="29"/>
        <v>0</v>
      </c>
      <c r="N177" s="659">
        <f t="shared" si="29"/>
        <v>0</v>
      </c>
    </row>
    <row r="178" spans="1:14" ht="13.5" thickTop="1" x14ac:dyDescent="0.2">
      <c r="A178" s="21"/>
      <c r="B178" s="825" t="s">
        <v>379</v>
      </c>
      <c r="C178" s="827" t="s">
        <v>371</v>
      </c>
      <c r="D178" s="828"/>
      <c r="E178" s="828"/>
      <c r="F178" s="353"/>
      <c r="G178" s="239"/>
      <c r="H178" s="242"/>
      <c r="I178" s="240"/>
      <c r="J178" s="240"/>
      <c r="K178" s="240"/>
      <c r="L178" s="240"/>
      <c r="M178" s="240"/>
      <c r="N178" s="656">
        <f>SUM(H178:M178)</f>
        <v>0</v>
      </c>
    </row>
    <row r="179" spans="1:14" x14ac:dyDescent="0.2">
      <c r="A179" s="21"/>
      <c r="B179" s="825"/>
      <c r="C179" s="827"/>
      <c r="D179" s="828"/>
      <c r="E179" s="828"/>
      <c r="F179" s="346"/>
      <c r="G179" s="198"/>
      <c r="H179" s="242"/>
      <c r="I179" s="25"/>
      <c r="J179" s="25"/>
      <c r="K179" s="25"/>
      <c r="L179" s="25"/>
      <c r="M179" s="25"/>
      <c r="N179" s="656">
        <f t="shared" ref="N179:N187" si="30">SUM(H179:M179)</f>
        <v>0</v>
      </c>
    </row>
    <row r="180" spans="1:14" x14ac:dyDescent="0.2">
      <c r="A180" s="21"/>
      <c r="B180" s="825"/>
      <c r="C180" s="827"/>
      <c r="D180" s="828"/>
      <c r="E180" s="828"/>
      <c r="F180" s="346"/>
      <c r="G180" s="198"/>
      <c r="H180" s="242"/>
      <c r="I180" s="25"/>
      <c r="J180" s="25"/>
      <c r="K180" s="25"/>
      <c r="L180" s="25"/>
      <c r="M180" s="25"/>
      <c r="N180" s="656">
        <f t="shared" si="30"/>
        <v>0</v>
      </c>
    </row>
    <row r="181" spans="1:14" x14ac:dyDescent="0.2">
      <c r="A181" s="21"/>
      <c r="B181" s="825"/>
      <c r="C181" s="827"/>
      <c r="D181" s="828"/>
      <c r="E181" s="828"/>
      <c r="F181" s="346"/>
      <c r="G181" s="198"/>
      <c r="H181" s="242"/>
      <c r="I181" s="25"/>
      <c r="J181" s="25"/>
      <c r="K181" s="25"/>
      <c r="L181" s="25"/>
      <c r="M181" s="25"/>
      <c r="N181" s="656">
        <f t="shared" si="30"/>
        <v>0</v>
      </c>
    </row>
    <row r="182" spans="1:14" x14ac:dyDescent="0.2">
      <c r="A182" s="21"/>
      <c r="B182" s="825"/>
      <c r="C182" s="827"/>
      <c r="D182" s="828"/>
      <c r="E182" s="828"/>
      <c r="F182" s="346"/>
      <c r="G182" s="198"/>
      <c r="H182" s="242"/>
      <c r="I182" s="25"/>
      <c r="J182" s="25"/>
      <c r="K182" s="25"/>
      <c r="L182" s="25"/>
      <c r="M182" s="25"/>
      <c r="N182" s="656">
        <f t="shared" si="30"/>
        <v>0</v>
      </c>
    </row>
    <row r="183" spans="1:14" x14ac:dyDescent="0.2">
      <c r="A183" s="21"/>
      <c r="B183" s="825"/>
      <c r="C183" s="827"/>
      <c r="D183" s="828"/>
      <c r="E183" s="828"/>
      <c r="F183" s="346"/>
      <c r="G183" s="198"/>
      <c r="H183" s="242"/>
      <c r="I183" s="25"/>
      <c r="J183" s="25"/>
      <c r="K183" s="25"/>
      <c r="L183" s="25"/>
      <c r="M183" s="25"/>
      <c r="N183" s="656">
        <f t="shared" si="30"/>
        <v>0</v>
      </c>
    </row>
    <row r="184" spans="1:14" x14ac:dyDescent="0.2">
      <c r="A184" s="21"/>
      <c r="B184" s="825"/>
      <c r="C184" s="827"/>
      <c r="D184" s="828"/>
      <c r="E184" s="828"/>
      <c r="F184" s="346"/>
      <c r="G184" s="198"/>
      <c r="H184" s="242"/>
      <c r="I184" s="25"/>
      <c r="J184" s="25"/>
      <c r="K184" s="25"/>
      <c r="L184" s="25"/>
      <c r="M184" s="25"/>
      <c r="N184" s="656">
        <f t="shared" si="30"/>
        <v>0</v>
      </c>
    </row>
    <row r="185" spans="1:14" x14ac:dyDescent="0.2">
      <c r="A185" s="21"/>
      <c r="B185" s="825"/>
      <c r="C185" s="827"/>
      <c r="D185" s="828"/>
      <c r="E185" s="828"/>
      <c r="F185" s="346"/>
      <c r="G185" s="198"/>
      <c r="H185" s="242"/>
      <c r="I185" s="25"/>
      <c r="J185" s="25"/>
      <c r="K185" s="25"/>
      <c r="L185" s="25"/>
      <c r="M185" s="25"/>
      <c r="N185" s="656">
        <f t="shared" si="30"/>
        <v>0</v>
      </c>
    </row>
    <row r="186" spans="1:14" x14ac:dyDescent="0.2">
      <c r="A186" s="21"/>
      <c r="B186" s="825"/>
      <c r="C186" s="827"/>
      <c r="D186" s="828"/>
      <c r="E186" s="828"/>
      <c r="F186" s="346"/>
      <c r="G186" s="198"/>
      <c r="H186" s="242"/>
      <c r="I186" s="25"/>
      <c r="J186" s="25"/>
      <c r="K186" s="25"/>
      <c r="L186" s="25"/>
      <c r="M186" s="25"/>
      <c r="N186" s="656">
        <f t="shared" si="30"/>
        <v>0</v>
      </c>
    </row>
    <row r="187" spans="1:14" x14ac:dyDescent="0.2">
      <c r="A187" s="21"/>
      <c r="B187" s="826"/>
      <c r="C187" s="829"/>
      <c r="D187" s="830"/>
      <c r="E187" s="830"/>
      <c r="F187" s="346"/>
      <c r="G187" s="198"/>
      <c r="H187" s="242"/>
      <c r="I187" s="25"/>
      <c r="J187" s="25"/>
      <c r="K187" s="25"/>
      <c r="L187" s="25"/>
      <c r="M187" s="25"/>
      <c r="N187" s="656">
        <f t="shared" si="30"/>
        <v>0</v>
      </c>
    </row>
    <row r="188" spans="1:14" ht="13.5" thickBot="1" x14ac:dyDescent="0.25">
      <c r="A188" s="21"/>
      <c r="B188" s="822" t="s">
        <v>378</v>
      </c>
      <c r="C188" s="823"/>
      <c r="D188" s="823"/>
      <c r="E188" s="823"/>
      <c r="F188" s="823"/>
      <c r="G188" s="824"/>
      <c r="H188" s="244">
        <f>SUM(H178:H187)</f>
        <v>0</v>
      </c>
      <c r="I188" s="244">
        <f t="shared" ref="I188:N188" si="31">SUM(I178:I187)</f>
        <v>0</v>
      </c>
      <c r="J188" s="244">
        <f t="shared" si="31"/>
        <v>0</v>
      </c>
      <c r="K188" s="244">
        <f t="shared" si="31"/>
        <v>0</v>
      </c>
      <c r="L188" s="244">
        <f t="shared" si="31"/>
        <v>0</v>
      </c>
      <c r="M188" s="244">
        <f t="shared" si="31"/>
        <v>0</v>
      </c>
      <c r="N188" s="659">
        <f t="shared" si="31"/>
        <v>0</v>
      </c>
    </row>
    <row r="189" spans="1:14" ht="13.5" thickTop="1" x14ac:dyDescent="0.2">
      <c r="A189" s="21"/>
      <c r="B189" s="825" t="s">
        <v>592</v>
      </c>
      <c r="C189" s="827" t="s">
        <v>351</v>
      </c>
      <c r="D189" s="828"/>
      <c r="E189" s="828"/>
      <c r="F189" s="349"/>
      <c r="G189" s="239"/>
      <c r="H189" s="242"/>
      <c r="I189" s="240"/>
      <c r="J189" s="240"/>
      <c r="K189" s="240"/>
      <c r="L189" s="240"/>
      <c r="M189" s="240"/>
      <c r="N189" s="656">
        <f>SUM(H189:M189)</f>
        <v>0</v>
      </c>
    </row>
    <row r="190" spans="1:14" x14ac:dyDescent="0.2">
      <c r="A190" s="21"/>
      <c r="B190" s="825"/>
      <c r="C190" s="827"/>
      <c r="D190" s="828"/>
      <c r="E190" s="828"/>
      <c r="F190" s="346"/>
      <c r="G190" s="198"/>
      <c r="H190" s="242"/>
      <c r="I190" s="25"/>
      <c r="J190" s="25"/>
      <c r="K190" s="25"/>
      <c r="L190" s="25"/>
      <c r="M190" s="25"/>
      <c r="N190" s="656">
        <f t="shared" ref="N190:N198" si="32">SUM(H190:M190)</f>
        <v>0</v>
      </c>
    </row>
    <row r="191" spans="1:14" x14ac:dyDescent="0.2">
      <c r="A191" s="21"/>
      <c r="B191" s="825"/>
      <c r="C191" s="827"/>
      <c r="D191" s="828"/>
      <c r="E191" s="828"/>
      <c r="F191" s="346"/>
      <c r="G191" s="198"/>
      <c r="H191" s="242"/>
      <c r="I191" s="25"/>
      <c r="J191" s="25"/>
      <c r="K191" s="25"/>
      <c r="L191" s="25"/>
      <c r="M191" s="25"/>
      <c r="N191" s="656">
        <f t="shared" si="32"/>
        <v>0</v>
      </c>
    </row>
    <row r="192" spans="1:14" x14ac:dyDescent="0.2">
      <c r="A192" s="21"/>
      <c r="B192" s="825"/>
      <c r="C192" s="827"/>
      <c r="D192" s="828"/>
      <c r="E192" s="828"/>
      <c r="F192" s="346"/>
      <c r="G192" s="198"/>
      <c r="H192" s="242"/>
      <c r="I192" s="25"/>
      <c r="J192" s="25"/>
      <c r="K192" s="25"/>
      <c r="L192" s="25"/>
      <c r="M192" s="25"/>
      <c r="N192" s="656">
        <f t="shared" si="32"/>
        <v>0</v>
      </c>
    </row>
    <row r="193" spans="1:14" x14ac:dyDescent="0.2">
      <c r="A193" s="21"/>
      <c r="B193" s="825"/>
      <c r="C193" s="827"/>
      <c r="D193" s="828"/>
      <c r="E193" s="828"/>
      <c r="F193" s="346"/>
      <c r="G193" s="198"/>
      <c r="H193" s="242"/>
      <c r="I193" s="25"/>
      <c r="J193" s="25"/>
      <c r="K193" s="25"/>
      <c r="L193" s="25"/>
      <c r="M193" s="25"/>
      <c r="N193" s="656">
        <f t="shared" si="32"/>
        <v>0</v>
      </c>
    </row>
    <row r="194" spans="1:14" x14ac:dyDescent="0.2">
      <c r="A194" s="21"/>
      <c r="B194" s="825"/>
      <c r="C194" s="827"/>
      <c r="D194" s="828"/>
      <c r="E194" s="828"/>
      <c r="F194" s="346"/>
      <c r="G194" s="198"/>
      <c r="H194" s="242"/>
      <c r="I194" s="25"/>
      <c r="J194" s="25"/>
      <c r="K194" s="25"/>
      <c r="L194" s="25"/>
      <c r="M194" s="25"/>
      <c r="N194" s="656">
        <f t="shared" si="32"/>
        <v>0</v>
      </c>
    </row>
    <row r="195" spans="1:14" x14ac:dyDescent="0.2">
      <c r="A195" s="21"/>
      <c r="B195" s="825"/>
      <c r="C195" s="827"/>
      <c r="D195" s="828"/>
      <c r="E195" s="828"/>
      <c r="F195" s="346"/>
      <c r="G195" s="198"/>
      <c r="H195" s="242"/>
      <c r="I195" s="25"/>
      <c r="J195" s="25"/>
      <c r="K195" s="25"/>
      <c r="L195" s="25"/>
      <c r="M195" s="25"/>
      <c r="N195" s="656">
        <f t="shared" si="32"/>
        <v>0</v>
      </c>
    </row>
    <row r="196" spans="1:14" x14ac:dyDescent="0.2">
      <c r="A196" s="21"/>
      <c r="B196" s="825"/>
      <c r="C196" s="827"/>
      <c r="D196" s="828"/>
      <c r="E196" s="828"/>
      <c r="F196" s="346"/>
      <c r="G196" s="198"/>
      <c r="H196" s="242"/>
      <c r="I196" s="25"/>
      <c r="J196" s="25"/>
      <c r="K196" s="25"/>
      <c r="L196" s="25"/>
      <c r="M196" s="25"/>
      <c r="N196" s="656">
        <f t="shared" si="32"/>
        <v>0</v>
      </c>
    </row>
    <row r="197" spans="1:14" x14ac:dyDescent="0.2">
      <c r="A197" s="21"/>
      <c r="B197" s="825"/>
      <c r="C197" s="827"/>
      <c r="D197" s="828"/>
      <c r="E197" s="828"/>
      <c r="F197" s="346"/>
      <c r="G197" s="198"/>
      <c r="H197" s="242"/>
      <c r="I197" s="25"/>
      <c r="J197" s="25"/>
      <c r="K197" s="25"/>
      <c r="L197" s="25"/>
      <c r="M197" s="25"/>
      <c r="N197" s="656">
        <f t="shared" si="32"/>
        <v>0</v>
      </c>
    </row>
    <row r="198" spans="1:14" x14ac:dyDescent="0.2">
      <c r="A198" s="21"/>
      <c r="B198" s="826"/>
      <c r="C198" s="829"/>
      <c r="D198" s="830"/>
      <c r="E198" s="830"/>
      <c r="F198" s="346"/>
      <c r="G198" s="198"/>
      <c r="H198" s="242"/>
      <c r="I198" s="25"/>
      <c r="J198" s="25"/>
      <c r="K198" s="25"/>
      <c r="L198" s="25"/>
      <c r="M198" s="25"/>
      <c r="N198" s="656">
        <f t="shared" si="32"/>
        <v>0</v>
      </c>
    </row>
    <row r="199" spans="1:14" x14ac:dyDescent="0.2">
      <c r="A199" s="21"/>
      <c r="B199" s="819" t="s">
        <v>378</v>
      </c>
      <c r="C199" s="820"/>
      <c r="D199" s="820"/>
      <c r="E199" s="820"/>
      <c r="F199" s="820"/>
      <c r="G199" s="821"/>
      <c r="H199" s="245">
        <f>SUM(H189:H198)</f>
        <v>0</v>
      </c>
      <c r="I199" s="245">
        <f t="shared" ref="I199:N199" si="33">SUM(I189:I198)</f>
        <v>0</v>
      </c>
      <c r="J199" s="245">
        <f t="shared" si="33"/>
        <v>0</v>
      </c>
      <c r="K199" s="245">
        <f t="shared" si="33"/>
        <v>0</v>
      </c>
      <c r="L199" s="245">
        <f t="shared" si="33"/>
        <v>0</v>
      </c>
      <c r="M199" s="245">
        <f t="shared" si="33"/>
        <v>0</v>
      </c>
      <c r="N199" s="657">
        <f t="shared" si="33"/>
        <v>0</v>
      </c>
    </row>
    <row r="200" spans="1:14" x14ac:dyDescent="0.2">
      <c r="A200" s="21"/>
      <c r="B200" s="859" t="s">
        <v>596</v>
      </c>
      <c r="C200" s="828" t="s">
        <v>352</v>
      </c>
      <c r="D200" s="828"/>
      <c r="E200" s="828"/>
      <c r="F200" s="347"/>
      <c r="G200" s="239"/>
      <c r="H200" s="242"/>
      <c r="I200" s="240"/>
      <c r="J200" s="240"/>
      <c r="K200" s="240"/>
      <c r="L200" s="240"/>
      <c r="M200" s="240"/>
      <c r="N200" s="656">
        <f>SUM(H200:M200)</f>
        <v>0</v>
      </c>
    </row>
    <row r="201" spans="1:14" x14ac:dyDescent="0.2">
      <c r="A201" s="21"/>
      <c r="B201" s="825"/>
      <c r="C201" s="828"/>
      <c r="D201" s="828"/>
      <c r="E201" s="828"/>
      <c r="F201" s="346"/>
      <c r="G201" s="198"/>
      <c r="H201" s="242"/>
      <c r="I201" s="25"/>
      <c r="J201" s="25"/>
      <c r="K201" s="25"/>
      <c r="L201" s="25"/>
      <c r="M201" s="25"/>
      <c r="N201" s="656">
        <f t="shared" ref="N201:N209" si="34">SUM(H201:M201)</f>
        <v>0</v>
      </c>
    </row>
    <row r="202" spans="1:14" x14ac:dyDescent="0.2">
      <c r="A202" s="21"/>
      <c r="B202" s="825"/>
      <c r="C202" s="828"/>
      <c r="D202" s="828"/>
      <c r="E202" s="828"/>
      <c r="F202" s="346"/>
      <c r="G202" s="198"/>
      <c r="H202" s="242"/>
      <c r="I202" s="25"/>
      <c r="J202" s="25"/>
      <c r="K202" s="25"/>
      <c r="L202" s="25"/>
      <c r="M202" s="25"/>
      <c r="N202" s="656">
        <f t="shared" si="34"/>
        <v>0</v>
      </c>
    </row>
    <row r="203" spans="1:14" x14ac:dyDescent="0.2">
      <c r="A203" s="21"/>
      <c r="B203" s="825"/>
      <c r="C203" s="828"/>
      <c r="D203" s="828"/>
      <c r="E203" s="828"/>
      <c r="F203" s="346"/>
      <c r="G203" s="198"/>
      <c r="H203" s="242"/>
      <c r="I203" s="25"/>
      <c r="J203" s="25"/>
      <c r="K203" s="25"/>
      <c r="L203" s="25"/>
      <c r="M203" s="25"/>
      <c r="N203" s="656">
        <f t="shared" si="34"/>
        <v>0</v>
      </c>
    </row>
    <row r="204" spans="1:14" x14ac:dyDescent="0.2">
      <c r="A204" s="21"/>
      <c r="B204" s="825"/>
      <c r="C204" s="828"/>
      <c r="D204" s="828"/>
      <c r="E204" s="828"/>
      <c r="F204" s="346"/>
      <c r="G204" s="198"/>
      <c r="H204" s="242"/>
      <c r="I204" s="25"/>
      <c r="J204" s="25"/>
      <c r="K204" s="25"/>
      <c r="L204" s="25"/>
      <c r="M204" s="25"/>
      <c r="N204" s="656">
        <f t="shared" si="34"/>
        <v>0</v>
      </c>
    </row>
    <row r="205" spans="1:14" x14ac:dyDescent="0.2">
      <c r="A205" s="21"/>
      <c r="B205" s="825"/>
      <c r="C205" s="828"/>
      <c r="D205" s="828"/>
      <c r="E205" s="828"/>
      <c r="F205" s="346"/>
      <c r="G205" s="198"/>
      <c r="H205" s="242"/>
      <c r="I205" s="25"/>
      <c r="J205" s="25"/>
      <c r="K205" s="25"/>
      <c r="L205" s="25"/>
      <c r="M205" s="25"/>
      <c r="N205" s="656">
        <f t="shared" si="34"/>
        <v>0</v>
      </c>
    </row>
    <row r="206" spans="1:14" x14ac:dyDescent="0.2">
      <c r="A206" s="21"/>
      <c r="B206" s="825"/>
      <c r="C206" s="828"/>
      <c r="D206" s="828"/>
      <c r="E206" s="828"/>
      <c r="F206" s="346"/>
      <c r="G206" s="198"/>
      <c r="H206" s="242"/>
      <c r="I206" s="25"/>
      <c r="J206" s="25"/>
      <c r="K206" s="25"/>
      <c r="L206" s="25"/>
      <c r="M206" s="25"/>
      <c r="N206" s="656">
        <f t="shared" si="34"/>
        <v>0</v>
      </c>
    </row>
    <row r="207" spans="1:14" x14ac:dyDescent="0.2">
      <c r="A207" s="21"/>
      <c r="B207" s="825"/>
      <c r="C207" s="828"/>
      <c r="D207" s="828"/>
      <c r="E207" s="828"/>
      <c r="F207" s="346"/>
      <c r="G207" s="198"/>
      <c r="H207" s="242"/>
      <c r="I207" s="25"/>
      <c r="J207" s="25"/>
      <c r="K207" s="25"/>
      <c r="L207" s="25"/>
      <c r="M207" s="25"/>
      <c r="N207" s="656">
        <f t="shared" si="34"/>
        <v>0</v>
      </c>
    </row>
    <row r="208" spans="1:14" x14ac:dyDescent="0.2">
      <c r="A208" s="21"/>
      <c r="B208" s="825"/>
      <c r="C208" s="828"/>
      <c r="D208" s="828"/>
      <c r="E208" s="828"/>
      <c r="F208" s="346"/>
      <c r="G208" s="198"/>
      <c r="H208" s="242"/>
      <c r="I208" s="25"/>
      <c r="J208" s="25"/>
      <c r="K208" s="25"/>
      <c r="L208" s="25"/>
      <c r="M208" s="25"/>
      <c r="N208" s="656">
        <f t="shared" si="34"/>
        <v>0</v>
      </c>
    </row>
    <row r="209" spans="1:14" x14ac:dyDescent="0.2">
      <c r="A209" s="21"/>
      <c r="B209" s="826"/>
      <c r="C209" s="830"/>
      <c r="D209" s="830"/>
      <c r="E209" s="830"/>
      <c r="F209" s="346"/>
      <c r="G209" s="198"/>
      <c r="H209" s="242"/>
      <c r="I209" s="25"/>
      <c r="J209" s="25"/>
      <c r="K209" s="25"/>
      <c r="L209" s="25"/>
      <c r="M209" s="25"/>
      <c r="N209" s="656">
        <f t="shared" si="34"/>
        <v>0</v>
      </c>
    </row>
    <row r="210" spans="1:14" x14ac:dyDescent="0.2">
      <c r="A210" s="21"/>
      <c r="B210" s="819" t="s">
        <v>378</v>
      </c>
      <c r="C210" s="820"/>
      <c r="D210" s="820"/>
      <c r="E210" s="820"/>
      <c r="F210" s="820"/>
      <c r="G210" s="821"/>
      <c r="H210" s="245">
        <f>SUM(H200:H209)</f>
        <v>0</v>
      </c>
      <c r="I210" s="245">
        <f t="shared" ref="I210:N210" si="35">SUM(I200:I209)</f>
        <v>0</v>
      </c>
      <c r="J210" s="245">
        <f t="shared" si="35"/>
        <v>0</v>
      </c>
      <c r="K210" s="245">
        <f t="shared" si="35"/>
        <v>0</v>
      </c>
      <c r="L210" s="245">
        <f t="shared" si="35"/>
        <v>0</v>
      </c>
      <c r="M210" s="245">
        <f t="shared" si="35"/>
        <v>0</v>
      </c>
      <c r="N210" s="657">
        <f t="shared" si="35"/>
        <v>0</v>
      </c>
    </row>
    <row r="211" spans="1:14" x14ac:dyDescent="0.2">
      <c r="A211" s="21"/>
      <c r="B211" s="825" t="s">
        <v>612</v>
      </c>
      <c r="C211" s="828" t="s">
        <v>366</v>
      </c>
      <c r="D211" s="828"/>
      <c r="E211" s="828"/>
      <c r="F211" s="347"/>
      <c r="G211" s="239"/>
      <c r="H211" s="242"/>
      <c r="I211" s="222"/>
      <c r="J211" s="222"/>
      <c r="K211" s="222"/>
      <c r="L211" s="222"/>
      <c r="M211" s="222"/>
      <c r="N211" s="656">
        <f>SUM(H211:M211)</f>
        <v>0</v>
      </c>
    </row>
    <row r="212" spans="1:14" x14ac:dyDescent="0.2">
      <c r="A212" s="21"/>
      <c r="B212" s="825"/>
      <c r="C212" s="828"/>
      <c r="D212" s="828"/>
      <c r="E212" s="828"/>
      <c r="F212" s="346"/>
      <c r="G212" s="198"/>
      <c r="H212" s="242"/>
      <c r="I212" s="93"/>
      <c r="J212" s="93"/>
      <c r="K212" s="93"/>
      <c r="L212" s="93"/>
      <c r="M212" s="93"/>
      <c r="N212" s="656">
        <f t="shared" ref="N212:N220" si="36">SUM(H212:M212)</f>
        <v>0</v>
      </c>
    </row>
    <row r="213" spans="1:14" x14ac:dyDescent="0.2">
      <c r="A213" s="21"/>
      <c r="B213" s="825"/>
      <c r="C213" s="828"/>
      <c r="D213" s="828"/>
      <c r="E213" s="828"/>
      <c r="F213" s="346"/>
      <c r="G213" s="198"/>
      <c r="H213" s="242"/>
      <c r="I213" s="93"/>
      <c r="J213" s="93"/>
      <c r="K213" s="93"/>
      <c r="L213" s="93"/>
      <c r="M213" s="93"/>
      <c r="N213" s="656">
        <f t="shared" si="36"/>
        <v>0</v>
      </c>
    </row>
    <row r="214" spans="1:14" x14ac:dyDescent="0.2">
      <c r="A214" s="21"/>
      <c r="B214" s="825"/>
      <c r="C214" s="828"/>
      <c r="D214" s="828"/>
      <c r="E214" s="828"/>
      <c r="F214" s="346"/>
      <c r="G214" s="198"/>
      <c r="H214" s="242"/>
      <c r="I214" s="93"/>
      <c r="J214" s="93"/>
      <c r="K214" s="93"/>
      <c r="L214" s="93"/>
      <c r="M214" s="93"/>
      <c r="N214" s="656">
        <f t="shared" si="36"/>
        <v>0</v>
      </c>
    </row>
    <row r="215" spans="1:14" x14ac:dyDescent="0.2">
      <c r="A215" s="21"/>
      <c r="B215" s="825"/>
      <c r="C215" s="828"/>
      <c r="D215" s="828"/>
      <c r="E215" s="828"/>
      <c r="F215" s="346"/>
      <c r="G215" s="198"/>
      <c r="H215" s="242"/>
      <c r="I215" s="93"/>
      <c r="J215" s="93"/>
      <c r="K215" s="93"/>
      <c r="L215" s="93"/>
      <c r="M215" s="93"/>
      <c r="N215" s="656">
        <f t="shared" si="36"/>
        <v>0</v>
      </c>
    </row>
    <row r="216" spans="1:14" x14ac:dyDescent="0.2">
      <c r="A216" s="21"/>
      <c r="B216" s="825"/>
      <c r="C216" s="828"/>
      <c r="D216" s="828"/>
      <c r="E216" s="828"/>
      <c r="F216" s="346"/>
      <c r="G216" s="198"/>
      <c r="H216" s="242"/>
      <c r="I216" s="93"/>
      <c r="J216" s="93"/>
      <c r="K216" s="93"/>
      <c r="L216" s="93"/>
      <c r="M216" s="93"/>
      <c r="N216" s="656">
        <f t="shared" si="36"/>
        <v>0</v>
      </c>
    </row>
    <row r="217" spans="1:14" x14ac:dyDescent="0.2">
      <c r="A217" s="21"/>
      <c r="B217" s="825"/>
      <c r="C217" s="828"/>
      <c r="D217" s="828"/>
      <c r="E217" s="828"/>
      <c r="F217" s="346"/>
      <c r="G217" s="198"/>
      <c r="H217" s="242"/>
      <c r="I217" s="93"/>
      <c r="J217" s="93"/>
      <c r="K217" s="93"/>
      <c r="L217" s="93"/>
      <c r="M217" s="93"/>
      <c r="N217" s="656">
        <f t="shared" si="36"/>
        <v>0</v>
      </c>
    </row>
    <row r="218" spans="1:14" x14ac:dyDescent="0.2">
      <c r="A218" s="21"/>
      <c r="B218" s="825"/>
      <c r="C218" s="828"/>
      <c r="D218" s="828"/>
      <c r="E218" s="828"/>
      <c r="F218" s="346"/>
      <c r="G218" s="198"/>
      <c r="H218" s="242"/>
      <c r="I218" s="93"/>
      <c r="J218" s="93"/>
      <c r="K218" s="93"/>
      <c r="L218" s="93"/>
      <c r="M218" s="93"/>
      <c r="N218" s="656">
        <f t="shared" si="36"/>
        <v>0</v>
      </c>
    </row>
    <row r="219" spans="1:14" x14ac:dyDescent="0.2">
      <c r="A219" s="21"/>
      <c r="B219" s="825"/>
      <c r="C219" s="828"/>
      <c r="D219" s="828"/>
      <c r="E219" s="828"/>
      <c r="F219" s="346"/>
      <c r="G219" s="198"/>
      <c r="H219" s="242"/>
      <c r="I219" s="93"/>
      <c r="J219" s="93"/>
      <c r="K219" s="93"/>
      <c r="L219" s="93"/>
      <c r="M219" s="93"/>
      <c r="N219" s="656">
        <f t="shared" si="36"/>
        <v>0</v>
      </c>
    </row>
    <row r="220" spans="1:14" x14ac:dyDescent="0.2">
      <c r="A220" s="21"/>
      <c r="B220" s="826"/>
      <c r="C220" s="830"/>
      <c r="D220" s="830"/>
      <c r="E220" s="830"/>
      <c r="F220" s="346"/>
      <c r="G220" s="198"/>
      <c r="H220" s="242"/>
      <c r="I220" s="93"/>
      <c r="J220" s="93"/>
      <c r="K220" s="93"/>
      <c r="L220" s="93"/>
      <c r="M220" s="93"/>
      <c r="N220" s="656">
        <f t="shared" si="36"/>
        <v>0</v>
      </c>
    </row>
    <row r="221" spans="1:14" x14ac:dyDescent="0.2">
      <c r="A221" s="21"/>
      <c r="B221" s="819" t="s">
        <v>378</v>
      </c>
      <c r="C221" s="820"/>
      <c r="D221" s="820"/>
      <c r="E221" s="820"/>
      <c r="F221" s="820"/>
      <c r="G221" s="821"/>
      <c r="H221" s="245">
        <f>SUM(H211:H220)</f>
        <v>0</v>
      </c>
      <c r="I221" s="245">
        <f t="shared" ref="I221:N221" si="37">SUM(I211:I220)</f>
        <v>0</v>
      </c>
      <c r="J221" s="245">
        <f t="shared" si="37"/>
        <v>0</v>
      </c>
      <c r="K221" s="245">
        <f t="shared" si="37"/>
        <v>0</v>
      </c>
      <c r="L221" s="245">
        <f t="shared" si="37"/>
        <v>0</v>
      </c>
      <c r="M221" s="245">
        <f t="shared" si="37"/>
        <v>0</v>
      </c>
      <c r="N221" s="657">
        <f t="shared" si="37"/>
        <v>0</v>
      </c>
    </row>
    <row r="222" spans="1:14" x14ac:dyDescent="0.2">
      <c r="A222" s="21"/>
      <c r="B222" s="825" t="s">
        <v>621</v>
      </c>
      <c r="C222" s="828" t="s">
        <v>369</v>
      </c>
      <c r="D222" s="828"/>
      <c r="E222" s="828"/>
      <c r="F222" s="347"/>
      <c r="G222" s="239"/>
      <c r="H222" s="242"/>
      <c r="I222" s="240"/>
      <c r="J222" s="240"/>
      <c r="K222" s="240"/>
      <c r="L222" s="240"/>
      <c r="M222" s="240"/>
      <c r="N222" s="656">
        <f>SUM(H222:M222)</f>
        <v>0</v>
      </c>
    </row>
    <row r="223" spans="1:14" x14ac:dyDescent="0.2">
      <c r="A223" s="21"/>
      <c r="B223" s="825"/>
      <c r="C223" s="828"/>
      <c r="D223" s="828"/>
      <c r="E223" s="828"/>
      <c r="F223" s="346"/>
      <c r="G223" s="198"/>
      <c r="H223" s="242"/>
      <c r="I223" s="25"/>
      <c r="J223" s="25"/>
      <c r="K223" s="25"/>
      <c r="L223" s="25"/>
      <c r="M223" s="25"/>
      <c r="N223" s="656">
        <f t="shared" ref="N223:N231" si="38">SUM(H223:M223)</f>
        <v>0</v>
      </c>
    </row>
    <row r="224" spans="1:14" x14ac:dyDescent="0.2">
      <c r="A224" s="21"/>
      <c r="B224" s="825"/>
      <c r="C224" s="828"/>
      <c r="D224" s="828"/>
      <c r="E224" s="828"/>
      <c r="F224" s="346"/>
      <c r="G224" s="198"/>
      <c r="H224" s="242"/>
      <c r="I224" s="25"/>
      <c r="J224" s="25"/>
      <c r="K224" s="25"/>
      <c r="L224" s="25"/>
      <c r="M224" s="25"/>
      <c r="N224" s="656">
        <f t="shared" si="38"/>
        <v>0</v>
      </c>
    </row>
    <row r="225" spans="1:14" x14ac:dyDescent="0.2">
      <c r="A225" s="21"/>
      <c r="B225" s="825"/>
      <c r="C225" s="828"/>
      <c r="D225" s="828"/>
      <c r="E225" s="828"/>
      <c r="F225" s="346"/>
      <c r="G225" s="198"/>
      <c r="H225" s="242"/>
      <c r="I225" s="25"/>
      <c r="J225" s="25"/>
      <c r="K225" s="25"/>
      <c r="L225" s="25"/>
      <c r="M225" s="25"/>
      <c r="N225" s="656">
        <f t="shared" si="38"/>
        <v>0</v>
      </c>
    </row>
    <row r="226" spans="1:14" x14ac:dyDescent="0.2">
      <c r="A226" s="21"/>
      <c r="B226" s="825"/>
      <c r="C226" s="828"/>
      <c r="D226" s="828"/>
      <c r="E226" s="828"/>
      <c r="F226" s="346"/>
      <c r="G226" s="198"/>
      <c r="H226" s="242"/>
      <c r="I226" s="25"/>
      <c r="J226" s="25"/>
      <c r="K226" s="25"/>
      <c r="L226" s="25"/>
      <c r="M226" s="25"/>
      <c r="N226" s="656">
        <f t="shared" si="38"/>
        <v>0</v>
      </c>
    </row>
    <row r="227" spans="1:14" x14ac:dyDescent="0.2">
      <c r="A227" s="21"/>
      <c r="B227" s="825"/>
      <c r="C227" s="828"/>
      <c r="D227" s="828"/>
      <c r="E227" s="828"/>
      <c r="F227" s="346"/>
      <c r="G227" s="198"/>
      <c r="H227" s="242"/>
      <c r="I227" s="25"/>
      <c r="J227" s="25"/>
      <c r="K227" s="25"/>
      <c r="L227" s="25"/>
      <c r="M227" s="25"/>
      <c r="N227" s="656">
        <f t="shared" si="38"/>
        <v>0</v>
      </c>
    </row>
    <row r="228" spans="1:14" x14ac:dyDescent="0.2">
      <c r="A228" s="21"/>
      <c r="B228" s="825"/>
      <c r="C228" s="828"/>
      <c r="D228" s="828"/>
      <c r="E228" s="828"/>
      <c r="F228" s="346"/>
      <c r="G228" s="198"/>
      <c r="H228" s="242"/>
      <c r="I228" s="25"/>
      <c r="J228" s="25"/>
      <c r="K228" s="25"/>
      <c r="L228" s="25"/>
      <c r="M228" s="25"/>
      <c r="N228" s="656">
        <f t="shared" si="38"/>
        <v>0</v>
      </c>
    </row>
    <row r="229" spans="1:14" x14ac:dyDescent="0.2">
      <c r="A229" s="21"/>
      <c r="B229" s="825"/>
      <c r="C229" s="828"/>
      <c r="D229" s="828"/>
      <c r="E229" s="828"/>
      <c r="F229" s="346"/>
      <c r="G229" s="198"/>
      <c r="H229" s="242"/>
      <c r="I229" s="25"/>
      <c r="J229" s="25"/>
      <c r="K229" s="25"/>
      <c r="L229" s="25"/>
      <c r="M229" s="25"/>
      <c r="N229" s="656">
        <f t="shared" si="38"/>
        <v>0</v>
      </c>
    </row>
    <row r="230" spans="1:14" x14ac:dyDescent="0.2">
      <c r="A230" s="21"/>
      <c r="B230" s="825"/>
      <c r="C230" s="828"/>
      <c r="D230" s="828"/>
      <c r="E230" s="828"/>
      <c r="F230" s="346"/>
      <c r="G230" s="198"/>
      <c r="H230" s="242"/>
      <c r="I230" s="25"/>
      <c r="J230" s="25"/>
      <c r="K230" s="25"/>
      <c r="L230" s="25"/>
      <c r="M230" s="25"/>
      <c r="N230" s="656">
        <f t="shared" si="38"/>
        <v>0</v>
      </c>
    </row>
    <row r="231" spans="1:14" x14ac:dyDescent="0.2">
      <c r="A231" s="21"/>
      <c r="B231" s="826"/>
      <c r="C231" s="830"/>
      <c r="D231" s="830"/>
      <c r="E231" s="830"/>
      <c r="F231" s="346"/>
      <c r="G231" s="198"/>
      <c r="H231" s="242"/>
      <c r="I231" s="25"/>
      <c r="J231" s="25"/>
      <c r="K231" s="25"/>
      <c r="L231" s="25"/>
      <c r="M231" s="25"/>
      <c r="N231" s="656">
        <f t="shared" si="38"/>
        <v>0</v>
      </c>
    </row>
    <row r="232" spans="1:14" x14ac:dyDescent="0.2">
      <c r="A232" s="21"/>
      <c r="B232" s="819" t="s">
        <v>378</v>
      </c>
      <c r="C232" s="820"/>
      <c r="D232" s="820"/>
      <c r="E232" s="820"/>
      <c r="F232" s="820"/>
      <c r="G232" s="821"/>
      <c r="H232" s="245">
        <f>SUM(H222:H231)</f>
        <v>0</v>
      </c>
      <c r="I232" s="245">
        <f t="shared" ref="I232:N232" si="39">SUM(I222:I231)</f>
        <v>0</v>
      </c>
      <c r="J232" s="245">
        <f t="shared" si="39"/>
        <v>0</v>
      </c>
      <c r="K232" s="245">
        <f t="shared" si="39"/>
        <v>0</v>
      </c>
      <c r="L232" s="245">
        <f t="shared" si="39"/>
        <v>0</v>
      </c>
      <c r="M232" s="245">
        <f t="shared" si="39"/>
        <v>0</v>
      </c>
      <c r="N232" s="657">
        <f t="shared" si="39"/>
        <v>0</v>
      </c>
    </row>
    <row r="233" spans="1:14" x14ac:dyDescent="0.2">
      <c r="A233" s="21"/>
      <c r="B233" s="825" t="s">
        <v>623</v>
      </c>
      <c r="C233" s="827" t="s">
        <v>370</v>
      </c>
      <c r="D233" s="828"/>
      <c r="E233" s="828"/>
      <c r="F233" s="347"/>
      <c r="G233" s="239"/>
      <c r="H233" s="242"/>
      <c r="I233" s="240"/>
      <c r="J233" s="240"/>
      <c r="K233" s="240"/>
      <c r="L233" s="240"/>
      <c r="M233" s="240"/>
      <c r="N233" s="656">
        <f>SUM(H233:M233)</f>
        <v>0</v>
      </c>
    </row>
    <row r="234" spans="1:14" x14ac:dyDescent="0.2">
      <c r="A234" s="21"/>
      <c r="B234" s="825"/>
      <c r="C234" s="827"/>
      <c r="D234" s="828"/>
      <c r="E234" s="828"/>
      <c r="F234" s="346"/>
      <c r="G234" s="198"/>
      <c r="H234" s="242"/>
      <c r="I234" s="25"/>
      <c r="J234" s="25"/>
      <c r="K234" s="25"/>
      <c r="L234" s="25"/>
      <c r="M234" s="25"/>
      <c r="N234" s="656">
        <f t="shared" ref="N234:N242" si="40">SUM(H234:M234)</f>
        <v>0</v>
      </c>
    </row>
    <row r="235" spans="1:14" x14ac:dyDescent="0.2">
      <c r="A235" s="21"/>
      <c r="B235" s="825"/>
      <c r="C235" s="827"/>
      <c r="D235" s="828"/>
      <c r="E235" s="828"/>
      <c r="F235" s="346"/>
      <c r="G235" s="198"/>
      <c r="H235" s="242"/>
      <c r="I235" s="25"/>
      <c r="J235" s="25"/>
      <c r="K235" s="25"/>
      <c r="L235" s="25"/>
      <c r="M235" s="25"/>
      <c r="N235" s="656">
        <f t="shared" si="40"/>
        <v>0</v>
      </c>
    </row>
    <row r="236" spans="1:14" x14ac:dyDescent="0.2">
      <c r="A236" s="21"/>
      <c r="B236" s="825"/>
      <c r="C236" s="827"/>
      <c r="D236" s="828"/>
      <c r="E236" s="828"/>
      <c r="F236" s="346"/>
      <c r="G236" s="198"/>
      <c r="H236" s="242"/>
      <c r="I236" s="25"/>
      <c r="J236" s="25"/>
      <c r="K236" s="25"/>
      <c r="L236" s="25"/>
      <c r="M236" s="25"/>
      <c r="N236" s="656">
        <f t="shared" si="40"/>
        <v>0</v>
      </c>
    </row>
    <row r="237" spans="1:14" x14ac:dyDescent="0.2">
      <c r="A237" s="21"/>
      <c r="B237" s="825"/>
      <c r="C237" s="827"/>
      <c r="D237" s="828"/>
      <c r="E237" s="828"/>
      <c r="F237" s="346"/>
      <c r="G237" s="198"/>
      <c r="H237" s="242"/>
      <c r="I237" s="25"/>
      <c r="J237" s="25"/>
      <c r="K237" s="25"/>
      <c r="L237" s="25"/>
      <c r="M237" s="25"/>
      <c r="N237" s="656">
        <f t="shared" si="40"/>
        <v>0</v>
      </c>
    </row>
    <row r="238" spans="1:14" x14ac:dyDescent="0.2">
      <c r="A238" s="21"/>
      <c r="B238" s="825"/>
      <c r="C238" s="827"/>
      <c r="D238" s="828"/>
      <c r="E238" s="828"/>
      <c r="F238" s="346"/>
      <c r="G238" s="198"/>
      <c r="H238" s="242"/>
      <c r="I238" s="25"/>
      <c r="J238" s="25"/>
      <c r="K238" s="25"/>
      <c r="L238" s="25"/>
      <c r="M238" s="25"/>
      <c r="N238" s="656">
        <f t="shared" si="40"/>
        <v>0</v>
      </c>
    </row>
    <row r="239" spans="1:14" x14ac:dyDescent="0.2">
      <c r="A239" s="21"/>
      <c r="B239" s="825"/>
      <c r="C239" s="827"/>
      <c r="D239" s="828"/>
      <c r="E239" s="828"/>
      <c r="F239" s="346"/>
      <c r="G239" s="198"/>
      <c r="H239" s="242"/>
      <c r="I239" s="25"/>
      <c r="J239" s="25"/>
      <c r="K239" s="25"/>
      <c r="L239" s="25"/>
      <c r="M239" s="25"/>
      <c r="N239" s="656">
        <f t="shared" si="40"/>
        <v>0</v>
      </c>
    </row>
    <row r="240" spans="1:14" x14ac:dyDescent="0.2">
      <c r="A240" s="21"/>
      <c r="B240" s="825"/>
      <c r="C240" s="827"/>
      <c r="D240" s="828"/>
      <c r="E240" s="828"/>
      <c r="F240" s="346"/>
      <c r="G240" s="198"/>
      <c r="H240" s="242"/>
      <c r="I240" s="25"/>
      <c r="J240" s="25"/>
      <c r="K240" s="25"/>
      <c r="L240" s="25"/>
      <c r="M240" s="25"/>
      <c r="N240" s="656">
        <f t="shared" si="40"/>
        <v>0</v>
      </c>
    </row>
    <row r="241" spans="1:14" x14ac:dyDescent="0.2">
      <c r="A241" s="21"/>
      <c r="B241" s="825"/>
      <c r="C241" s="827"/>
      <c r="D241" s="828"/>
      <c r="E241" s="828"/>
      <c r="F241" s="346"/>
      <c r="G241" s="198"/>
      <c r="H241" s="242"/>
      <c r="I241" s="25"/>
      <c r="J241" s="25"/>
      <c r="K241" s="25"/>
      <c r="L241" s="25"/>
      <c r="M241" s="25"/>
      <c r="N241" s="656">
        <f t="shared" si="40"/>
        <v>0</v>
      </c>
    </row>
    <row r="242" spans="1:14" x14ac:dyDescent="0.2">
      <c r="A242" s="21"/>
      <c r="B242" s="826"/>
      <c r="C242" s="829"/>
      <c r="D242" s="830"/>
      <c r="E242" s="830"/>
      <c r="F242" s="346"/>
      <c r="G242" s="198"/>
      <c r="H242" s="242"/>
      <c r="I242" s="25"/>
      <c r="J242" s="25"/>
      <c r="K242" s="25"/>
      <c r="L242" s="25"/>
      <c r="M242" s="25"/>
      <c r="N242" s="656">
        <f t="shared" si="40"/>
        <v>0</v>
      </c>
    </row>
    <row r="243" spans="1:14" x14ac:dyDescent="0.2">
      <c r="A243" s="21"/>
      <c r="B243" s="819" t="s">
        <v>378</v>
      </c>
      <c r="C243" s="820"/>
      <c r="D243" s="820"/>
      <c r="E243" s="820"/>
      <c r="F243" s="820"/>
      <c r="G243" s="821"/>
      <c r="H243" s="245">
        <f>SUM(H233:H242)</f>
        <v>0</v>
      </c>
      <c r="I243" s="245">
        <f t="shared" ref="I243:N243" si="41">SUM(I233:I242)</f>
        <v>0</v>
      </c>
      <c r="J243" s="245">
        <f t="shared" si="41"/>
        <v>0</v>
      </c>
      <c r="K243" s="245">
        <f t="shared" si="41"/>
        <v>0</v>
      </c>
      <c r="L243" s="245">
        <f t="shared" si="41"/>
        <v>0</v>
      </c>
      <c r="M243" s="245">
        <f t="shared" si="41"/>
        <v>0</v>
      </c>
      <c r="N243" s="657">
        <f t="shared" si="41"/>
        <v>0</v>
      </c>
    </row>
    <row r="244" spans="1:14" x14ac:dyDescent="0.2">
      <c r="A244" s="21"/>
      <c r="B244" s="825" t="s">
        <v>625</v>
      </c>
      <c r="C244" s="827" t="s">
        <v>372</v>
      </c>
      <c r="D244" s="828"/>
      <c r="E244" s="828"/>
      <c r="F244" s="347"/>
      <c r="G244" s="239"/>
      <c r="H244" s="242"/>
      <c r="I244" s="240"/>
      <c r="J244" s="240"/>
      <c r="K244" s="240"/>
      <c r="L244" s="240"/>
      <c r="M244" s="240"/>
      <c r="N244" s="656">
        <f>SUM(H244:M244)</f>
        <v>0</v>
      </c>
    </row>
    <row r="245" spans="1:14" x14ac:dyDescent="0.2">
      <c r="A245" s="21"/>
      <c r="B245" s="825"/>
      <c r="C245" s="827"/>
      <c r="D245" s="828"/>
      <c r="E245" s="828"/>
      <c r="F245" s="346"/>
      <c r="G245" s="198"/>
      <c r="H245" s="242"/>
      <c r="I245" s="25"/>
      <c r="J245" s="25"/>
      <c r="K245" s="25"/>
      <c r="L245" s="25"/>
      <c r="M245" s="25"/>
      <c r="N245" s="656">
        <f t="shared" ref="N245:N253" si="42">SUM(H245:M245)</f>
        <v>0</v>
      </c>
    </row>
    <row r="246" spans="1:14" x14ac:dyDescent="0.2">
      <c r="A246" s="21"/>
      <c r="B246" s="825"/>
      <c r="C246" s="827"/>
      <c r="D246" s="828"/>
      <c r="E246" s="828"/>
      <c r="F246" s="346"/>
      <c r="G246" s="198"/>
      <c r="H246" s="242"/>
      <c r="I246" s="25"/>
      <c r="J246" s="25"/>
      <c r="K246" s="25"/>
      <c r="L246" s="25"/>
      <c r="M246" s="25"/>
      <c r="N246" s="656">
        <f t="shared" si="42"/>
        <v>0</v>
      </c>
    </row>
    <row r="247" spans="1:14" x14ac:dyDescent="0.2">
      <c r="A247" s="21"/>
      <c r="B247" s="825"/>
      <c r="C247" s="827"/>
      <c r="D247" s="828"/>
      <c r="E247" s="828"/>
      <c r="F247" s="346"/>
      <c r="G247" s="198"/>
      <c r="H247" s="242"/>
      <c r="I247" s="25"/>
      <c r="J247" s="25"/>
      <c r="K247" s="25"/>
      <c r="L247" s="25"/>
      <c r="M247" s="25"/>
      <c r="N247" s="656">
        <f t="shared" si="42"/>
        <v>0</v>
      </c>
    </row>
    <row r="248" spans="1:14" x14ac:dyDescent="0.2">
      <c r="A248" s="21"/>
      <c r="B248" s="825"/>
      <c r="C248" s="827"/>
      <c r="D248" s="828"/>
      <c r="E248" s="828"/>
      <c r="F248" s="346"/>
      <c r="G248" s="198"/>
      <c r="H248" s="242"/>
      <c r="I248" s="25"/>
      <c r="J248" s="25"/>
      <c r="K248" s="25"/>
      <c r="L248" s="25"/>
      <c r="M248" s="25"/>
      <c r="N248" s="656">
        <f t="shared" si="42"/>
        <v>0</v>
      </c>
    </row>
    <row r="249" spans="1:14" x14ac:dyDescent="0.2">
      <c r="A249" s="21"/>
      <c r="B249" s="825"/>
      <c r="C249" s="827"/>
      <c r="D249" s="828"/>
      <c r="E249" s="828"/>
      <c r="F249" s="346"/>
      <c r="G249" s="198"/>
      <c r="H249" s="242"/>
      <c r="I249" s="25"/>
      <c r="J249" s="25"/>
      <c r="K249" s="25"/>
      <c r="L249" s="25"/>
      <c r="M249" s="25"/>
      <c r="N249" s="656">
        <f t="shared" si="42"/>
        <v>0</v>
      </c>
    </row>
    <row r="250" spans="1:14" x14ac:dyDescent="0.2">
      <c r="A250" s="21"/>
      <c r="B250" s="825"/>
      <c r="C250" s="827"/>
      <c r="D250" s="828"/>
      <c r="E250" s="828"/>
      <c r="F250" s="346"/>
      <c r="G250" s="198"/>
      <c r="H250" s="242"/>
      <c r="I250" s="25"/>
      <c r="J250" s="25"/>
      <c r="K250" s="25"/>
      <c r="L250" s="25"/>
      <c r="M250" s="25"/>
      <c r="N250" s="656">
        <f t="shared" si="42"/>
        <v>0</v>
      </c>
    </row>
    <row r="251" spans="1:14" x14ac:dyDescent="0.2">
      <c r="A251" s="21"/>
      <c r="B251" s="825"/>
      <c r="C251" s="827"/>
      <c r="D251" s="828"/>
      <c r="E251" s="828"/>
      <c r="F251" s="346"/>
      <c r="G251" s="198"/>
      <c r="H251" s="242"/>
      <c r="I251" s="25"/>
      <c r="J251" s="25"/>
      <c r="K251" s="25"/>
      <c r="L251" s="25"/>
      <c r="M251" s="25"/>
      <c r="N251" s="656">
        <f t="shared" si="42"/>
        <v>0</v>
      </c>
    </row>
    <row r="252" spans="1:14" x14ac:dyDescent="0.2">
      <c r="A252" s="21"/>
      <c r="B252" s="825"/>
      <c r="C252" s="827"/>
      <c r="D252" s="828"/>
      <c r="E252" s="828"/>
      <c r="F252" s="346"/>
      <c r="G252" s="198"/>
      <c r="H252" s="242"/>
      <c r="I252" s="25"/>
      <c r="J252" s="25"/>
      <c r="K252" s="25"/>
      <c r="L252" s="25"/>
      <c r="M252" s="25"/>
      <c r="N252" s="656">
        <f t="shared" si="42"/>
        <v>0</v>
      </c>
    </row>
    <row r="253" spans="1:14" x14ac:dyDescent="0.2">
      <c r="A253" s="21"/>
      <c r="B253" s="826"/>
      <c r="C253" s="829"/>
      <c r="D253" s="830"/>
      <c r="E253" s="830"/>
      <c r="F253" s="346"/>
      <c r="G253" s="198"/>
      <c r="H253" s="242"/>
      <c r="I253" s="25"/>
      <c r="J253" s="25"/>
      <c r="K253" s="25"/>
      <c r="L253" s="25"/>
      <c r="M253" s="25"/>
      <c r="N253" s="656">
        <f t="shared" si="42"/>
        <v>0</v>
      </c>
    </row>
    <row r="254" spans="1:14" x14ac:dyDescent="0.2">
      <c r="A254" s="21"/>
      <c r="B254" s="819" t="s">
        <v>378</v>
      </c>
      <c r="C254" s="820"/>
      <c r="D254" s="820"/>
      <c r="E254" s="820"/>
      <c r="F254" s="820"/>
      <c r="G254" s="821"/>
      <c r="H254" s="245">
        <f>SUM(H244:H253)</f>
        <v>0</v>
      </c>
      <c r="I254" s="245">
        <f t="shared" ref="I254:N254" si="43">SUM(I244:I253)</f>
        <v>0</v>
      </c>
      <c r="J254" s="245">
        <f t="shared" si="43"/>
        <v>0</v>
      </c>
      <c r="K254" s="245">
        <f t="shared" si="43"/>
        <v>0</v>
      </c>
      <c r="L254" s="245">
        <f t="shared" si="43"/>
        <v>0</v>
      </c>
      <c r="M254" s="245">
        <f t="shared" si="43"/>
        <v>0</v>
      </c>
      <c r="N254" s="657">
        <f t="shared" si="43"/>
        <v>0</v>
      </c>
    </row>
    <row r="255" spans="1:14" x14ac:dyDescent="0.2">
      <c r="A255" s="21"/>
      <c r="B255" s="825" t="s">
        <v>627</v>
      </c>
      <c r="C255" s="828" t="s">
        <v>373</v>
      </c>
      <c r="D255" s="828"/>
      <c r="E255" s="828"/>
      <c r="F255" s="347"/>
      <c r="G255" s="239"/>
      <c r="H255" s="242"/>
      <c r="I255" s="240"/>
      <c r="J255" s="240"/>
      <c r="K255" s="240"/>
      <c r="L255" s="240"/>
      <c r="M255" s="240"/>
      <c r="N255" s="656">
        <f>SUM(H255:M255)</f>
        <v>0</v>
      </c>
    </row>
    <row r="256" spans="1:14" x14ac:dyDescent="0.2">
      <c r="A256" s="21"/>
      <c r="B256" s="825"/>
      <c r="C256" s="828"/>
      <c r="D256" s="828"/>
      <c r="E256" s="828"/>
      <c r="F256" s="346"/>
      <c r="G256" s="198"/>
      <c r="H256" s="242"/>
      <c r="I256" s="25"/>
      <c r="J256" s="25"/>
      <c r="K256" s="25"/>
      <c r="L256" s="25"/>
      <c r="M256" s="25"/>
      <c r="N256" s="656">
        <f t="shared" ref="N256:N264" si="44">SUM(H256:M256)</f>
        <v>0</v>
      </c>
    </row>
    <row r="257" spans="1:14" x14ac:dyDescent="0.2">
      <c r="A257" s="21"/>
      <c r="B257" s="825"/>
      <c r="C257" s="828"/>
      <c r="D257" s="828"/>
      <c r="E257" s="828"/>
      <c r="F257" s="346"/>
      <c r="G257" s="198"/>
      <c r="H257" s="242"/>
      <c r="I257" s="25"/>
      <c r="J257" s="25"/>
      <c r="K257" s="25"/>
      <c r="L257" s="25"/>
      <c r="M257" s="25"/>
      <c r="N257" s="656">
        <f t="shared" si="44"/>
        <v>0</v>
      </c>
    </row>
    <row r="258" spans="1:14" x14ac:dyDescent="0.2">
      <c r="A258" s="21"/>
      <c r="B258" s="825"/>
      <c r="C258" s="828"/>
      <c r="D258" s="828"/>
      <c r="E258" s="828"/>
      <c r="F258" s="346"/>
      <c r="G258" s="198"/>
      <c r="H258" s="242"/>
      <c r="I258" s="25"/>
      <c r="J258" s="25"/>
      <c r="K258" s="25"/>
      <c r="L258" s="25"/>
      <c r="M258" s="25"/>
      <c r="N258" s="656">
        <f t="shared" si="44"/>
        <v>0</v>
      </c>
    </row>
    <row r="259" spans="1:14" x14ac:dyDescent="0.2">
      <c r="A259" s="21"/>
      <c r="B259" s="825"/>
      <c r="C259" s="828"/>
      <c r="D259" s="828"/>
      <c r="E259" s="828"/>
      <c r="F259" s="346"/>
      <c r="G259" s="198"/>
      <c r="H259" s="242"/>
      <c r="I259" s="25"/>
      <c r="J259" s="25"/>
      <c r="K259" s="25"/>
      <c r="L259" s="25"/>
      <c r="M259" s="25"/>
      <c r="N259" s="656">
        <f t="shared" si="44"/>
        <v>0</v>
      </c>
    </row>
    <row r="260" spans="1:14" x14ac:dyDescent="0.2">
      <c r="A260" s="21"/>
      <c r="B260" s="825"/>
      <c r="C260" s="828"/>
      <c r="D260" s="828"/>
      <c r="E260" s="828"/>
      <c r="F260" s="346"/>
      <c r="G260" s="198"/>
      <c r="H260" s="242"/>
      <c r="I260" s="25"/>
      <c r="J260" s="25"/>
      <c r="K260" s="25"/>
      <c r="L260" s="25"/>
      <c r="M260" s="25"/>
      <c r="N260" s="656">
        <f t="shared" si="44"/>
        <v>0</v>
      </c>
    </row>
    <row r="261" spans="1:14" x14ac:dyDescent="0.2">
      <c r="A261" s="21"/>
      <c r="B261" s="825"/>
      <c r="C261" s="828"/>
      <c r="D261" s="828"/>
      <c r="E261" s="828"/>
      <c r="F261" s="346"/>
      <c r="G261" s="198"/>
      <c r="H261" s="242"/>
      <c r="I261" s="25"/>
      <c r="J261" s="25"/>
      <c r="K261" s="25"/>
      <c r="L261" s="25"/>
      <c r="M261" s="25"/>
      <c r="N261" s="656">
        <f t="shared" si="44"/>
        <v>0</v>
      </c>
    </row>
    <row r="262" spans="1:14" x14ac:dyDescent="0.2">
      <c r="A262" s="21"/>
      <c r="B262" s="825"/>
      <c r="C262" s="828"/>
      <c r="D262" s="828"/>
      <c r="E262" s="828"/>
      <c r="F262" s="346"/>
      <c r="G262" s="198"/>
      <c r="H262" s="242"/>
      <c r="I262" s="25"/>
      <c r="J262" s="25"/>
      <c r="K262" s="25"/>
      <c r="L262" s="25"/>
      <c r="M262" s="25"/>
      <c r="N262" s="656">
        <f t="shared" si="44"/>
        <v>0</v>
      </c>
    </row>
    <row r="263" spans="1:14" x14ac:dyDescent="0.2">
      <c r="A263" s="21"/>
      <c r="B263" s="825"/>
      <c r="C263" s="828"/>
      <c r="D263" s="828"/>
      <c r="E263" s="828"/>
      <c r="F263" s="346"/>
      <c r="G263" s="198"/>
      <c r="H263" s="242"/>
      <c r="I263" s="25"/>
      <c r="J263" s="25"/>
      <c r="K263" s="25"/>
      <c r="L263" s="25"/>
      <c r="M263" s="25"/>
      <c r="N263" s="656">
        <f t="shared" si="44"/>
        <v>0</v>
      </c>
    </row>
    <row r="264" spans="1:14" x14ac:dyDescent="0.2">
      <c r="A264" s="21"/>
      <c r="B264" s="826"/>
      <c r="C264" s="830"/>
      <c r="D264" s="830"/>
      <c r="E264" s="830"/>
      <c r="F264" s="346"/>
      <c r="G264" s="198"/>
      <c r="H264" s="242"/>
      <c r="I264" s="25"/>
      <c r="J264" s="25"/>
      <c r="K264" s="25"/>
      <c r="L264" s="25"/>
      <c r="M264" s="25"/>
      <c r="N264" s="656">
        <f t="shared" si="44"/>
        <v>0</v>
      </c>
    </row>
    <row r="265" spans="1:14" x14ac:dyDescent="0.2">
      <c r="A265" s="21"/>
      <c r="B265" s="819" t="s">
        <v>378</v>
      </c>
      <c r="C265" s="820"/>
      <c r="D265" s="820"/>
      <c r="E265" s="820"/>
      <c r="F265" s="820"/>
      <c r="G265" s="821"/>
      <c r="H265" s="245">
        <f>SUM(H255:H264)</f>
        <v>0</v>
      </c>
      <c r="I265" s="245">
        <f t="shared" ref="I265:N265" si="45">SUM(I255:I264)</f>
        <v>0</v>
      </c>
      <c r="J265" s="245">
        <f t="shared" si="45"/>
        <v>0</v>
      </c>
      <c r="K265" s="245">
        <f t="shared" si="45"/>
        <v>0</v>
      </c>
      <c r="L265" s="245">
        <f t="shared" si="45"/>
        <v>0</v>
      </c>
      <c r="M265" s="245">
        <f t="shared" si="45"/>
        <v>0</v>
      </c>
      <c r="N265" s="657">
        <f t="shared" si="45"/>
        <v>0</v>
      </c>
    </row>
    <row r="266" spans="1:14" x14ac:dyDescent="0.2">
      <c r="A266" s="21"/>
      <c r="B266" s="825" t="s">
        <v>633</v>
      </c>
      <c r="C266" s="827" t="s">
        <v>376</v>
      </c>
      <c r="D266" s="828"/>
      <c r="E266" s="828"/>
      <c r="F266" s="347"/>
      <c r="G266" s="239"/>
      <c r="H266" s="242"/>
      <c r="I266" s="240"/>
      <c r="J266" s="240"/>
      <c r="K266" s="240"/>
      <c r="L266" s="240"/>
      <c r="M266" s="240"/>
      <c r="N266" s="656">
        <f>SUM(H266:M266)</f>
        <v>0</v>
      </c>
    </row>
    <row r="267" spans="1:14" x14ac:dyDescent="0.2">
      <c r="A267" s="21"/>
      <c r="B267" s="825"/>
      <c r="C267" s="827"/>
      <c r="D267" s="828"/>
      <c r="E267" s="828"/>
      <c r="F267" s="346"/>
      <c r="G267" s="198"/>
      <c r="H267" s="242"/>
      <c r="I267" s="25"/>
      <c r="J267" s="25"/>
      <c r="K267" s="25"/>
      <c r="L267" s="25"/>
      <c r="M267" s="25"/>
      <c r="N267" s="656">
        <f t="shared" ref="N267:N275" si="46">SUM(H267:M267)</f>
        <v>0</v>
      </c>
    </row>
    <row r="268" spans="1:14" x14ac:dyDescent="0.2">
      <c r="A268" s="21"/>
      <c r="B268" s="825"/>
      <c r="C268" s="827"/>
      <c r="D268" s="828"/>
      <c r="E268" s="828"/>
      <c r="F268" s="346"/>
      <c r="G268" s="198"/>
      <c r="H268" s="242"/>
      <c r="I268" s="25"/>
      <c r="J268" s="25"/>
      <c r="K268" s="25"/>
      <c r="L268" s="25"/>
      <c r="M268" s="25"/>
      <c r="N268" s="656">
        <f t="shared" si="46"/>
        <v>0</v>
      </c>
    </row>
    <row r="269" spans="1:14" x14ac:dyDescent="0.2">
      <c r="A269" s="21"/>
      <c r="B269" s="825"/>
      <c r="C269" s="827"/>
      <c r="D269" s="828"/>
      <c r="E269" s="828"/>
      <c r="F269" s="346"/>
      <c r="G269" s="198"/>
      <c r="H269" s="242"/>
      <c r="I269" s="25"/>
      <c r="J269" s="25"/>
      <c r="K269" s="25"/>
      <c r="L269" s="25"/>
      <c r="M269" s="25"/>
      <c r="N269" s="656">
        <f t="shared" si="46"/>
        <v>0</v>
      </c>
    </row>
    <row r="270" spans="1:14" x14ac:dyDescent="0.2">
      <c r="A270" s="21"/>
      <c r="B270" s="825"/>
      <c r="C270" s="827"/>
      <c r="D270" s="828"/>
      <c r="E270" s="828"/>
      <c r="F270" s="346"/>
      <c r="G270" s="198"/>
      <c r="H270" s="242"/>
      <c r="I270" s="25"/>
      <c r="J270" s="25"/>
      <c r="K270" s="25"/>
      <c r="L270" s="25"/>
      <c r="M270" s="25"/>
      <c r="N270" s="656">
        <f t="shared" si="46"/>
        <v>0</v>
      </c>
    </row>
    <row r="271" spans="1:14" x14ac:dyDescent="0.2">
      <c r="A271" s="21"/>
      <c r="B271" s="825"/>
      <c r="C271" s="827"/>
      <c r="D271" s="828"/>
      <c r="E271" s="828"/>
      <c r="F271" s="346"/>
      <c r="G271" s="198"/>
      <c r="H271" s="242"/>
      <c r="I271" s="25"/>
      <c r="J271" s="25"/>
      <c r="K271" s="25"/>
      <c r="L271" s="25"/>
      <c r="M271" s="25"/>
      <c r="N271" s="656">
        <f t="shared" si="46"/>
        <v>0</v>
      </c>
    </row>
    <row r="272" spans="1:14" x14ac:dyDescent="0.2">
      <c r="A272" s="21"/>
      <c r="B272" s="825"/>
      <c r="C272" s="827"/>
      <c r="D272" s="828"/>
      <c r="E272" s="828"/>
      <c r="F272" s="346"/>
      <c r="G272" s="198"/>
      <c r="H272" s="242"/>
      <c r="I272" s="25"/>
      <c r="J272" s="25"/>
      <c r="K272" s="25"/>
      <c r="L272" s="25"/>
      <c r="M272" s="25"/>
      <c r="N272" s="656">
        <f t="shared" si="46"/>
        <v>0</v>
      </c>
    </row>
    <row r="273" spans="1:14" x14ac:dyDescent="0.2">
      <c r="A273" s="21"/>
      <c r="B273" s="825"/>
      <c r="C273" s="827"/>
      <c r="D273" s="828"/>
      <c r="E273" s="828"/>
      <c r="F273" s="346"/>
      <c r="G273" s="198"/>
      <c r="H273" s="242"/>
      <c r="I273" s="25"/>
      <c r="J273" s="25"/>
      <c r="K273" s="25"/>
      <c r="L273" s="25"/>
      <c r="M273" s="25"/>
      <c r="N273" s="656">
        <f t="shared" si="46"/>
        <v>0</v>
      </c>
    </row>
    <row r="274" spans="1:14" x14ac:dyDescent="0.2">
      <c r="A274" s="21"/>
      <c r="B274" s="825"/>
      <c r="C274" s="827"/>
      <c r="D274" s="828"/>
      <c r="E274" s="828"/>
      <c r="F274" s="346"/>
      <c r="G274" s="198"/>
      <c r="H274" s="242"/>
      <c r="I274" s="25"/>
      <c r="J274" s="25"/>
      <c r="K274" s="25"/>
      <c r="L274" s="25"/>
      <c r="M274" s="25"/>
      <c r="N274" s="656">
        <f t="shared" si="46"/>
        <v>0</v>
      </c>
    </row>
    <row r="275" spans="1:14" x14ac:dyDescent="0.2">
      <c r="A275" s="21"/>
      <c r="B275" s="826"/>
      <c r="C275" s="829"/>
      <c r="D275" s="830"/>
      <c r="E275" s="830"/>
      <c r="F275" s="346"/>
      <c r="G275" s="198"/>
      <c r="H275" s="242"/>
      <c r="I275" s="25"/>
      <c r="J275" s="25"/>
      <c r="K275" s="25"/>
      <c r="L275" s="25"/>
      <c r="M275" s="25"/>
      <c r="N275" s="656">
        <f t="shared" si="46"/>
        <v>0</v>
      </c>
    </row>
    <row r="276" spans="1:14" x14ac:dyDescent="0.2">
      <c r="A276" s="21"/>
      <c r="B276" s="819" t="s">
        <v>378</v>
      </c>
      <c r="C276" s="820"/>
      <c r="D276" s="820"/>
      <c r="E276" s="820"/>
      <c r="F276" s="820"/>
      <c r="G276" s="821"/>
      <c r="H276" s="245">
        <f>SUM(H266:H275)</f>
        <v>0</v>
      </c>
      <c r="I276" s="245">
        <f t="shared" ref="I276:N276" si="47">SUM(I266:I275)</f>
        <v>0</v>
      </c>
      <c r="J276" s="245">
        <f t="shared" si="47"/>
        <v>0</v>
      </c>
      <c r="K276" s="245">
        <f t="shared" si="47"/>
        <v>0</v>
      </c>
      <c r="L276" s="245">
        <f t="shared" si="47"/>
        <v>0</v>
      </c>
      <c r="M276" s="245">
        <f t="shared" si="47"/>
        <v>0</v>
      </c>
      <c r="N276" s="657">
        <f t="shared" si="47"/>
        <v>0</v>
      </c>
    </row>
    <row r="277" spans="1:14" x14ac:dyDescent="0.2">
      <c r="A277" s="21"/>
      <c r="B277" s="825" t="s">
        <v>635</v>
      </c>
      <c r="C277" s="827" t="s">
        <v>377</v>
      </c>
      <c r="D277" s="828"/>
      <c r="E277" s="828"/>
      <c r="F277" s="347"/>
      <c r="G277" s="239"/>
      <c r="H277" s="242"/>
      <c r="I277" s="240"/>
      <c r="J277" s="240"/>
      <c r="K277" s="240"/>
      <c r="L277" s="240"/>
      <c r="M277" s="240"/>
      <c r="N277" s="656">
        <f>SUM(H277:M277)</f>
        <v>0</v>
      </c>
    </row>
    <row r="278" spans="1:14" x14ac:dyDescent="0.2">
      <c r="A278" s="21"/>
      <c r="B278" s="825"/>
      <c r="C278" s="827"/>
      <c r="D278" s="828"/>
      <c r="E278" s="828"/>
      <c r="F278" s="346"/>
      <c r="G278" s="198"/>
      <c r="H278" s="242"/>
      <c r="I278" s="25"/>
      <c r="J278" s="25"/>
      <c r="K278" s="25"/>
      <c r="L278" s="25"/>
      <c r="M278" s="25"/>
      <c r="N278" s="656">
        <f t="shared" ref="N278:N286" si="48">SUM(H278:M278)</f>
        <v>0</v>
      </c>
    </row>
    <row r="279" spans="1:14" x14ac:dyDescent="0.2">
      <c r="A279" s="21"/>
      <c r="B279" s="825"/>
      <c r="C279" s="827"/>
      <c r="D279" s="828"/>
      <c r="E279" s="828"/>
      <c r="F279" s="346"/>
      <c r="G279" s="198"/>
      <c r="H279" s="242"/>
      <c r="I279" s="25"/>
      <c r="J279" s="25"/>
      <c r="K279" s="25"/>
      <c r="L279" s="25"/>
      <c r="M279" s="25"/>
      <c r="N279" s="656">
        <f t="shared" si="48"/>
        <v>0</v>
      </c>
    </row>
    <row r="280" spans="1:14" x14ac:dyDescent="0.2">
      <c r="A280" s="21"/>
      <c r="B280" s="825"/>
      <c r="C280" s="827"/>
      <c r="D280" s="828"/>
      <c r="E280" s="828"/>
      <c r="F280" s="346"/>
      <c r="G280" s="198"/>
      <c r="H280" s="242"/>
      <c r="I280" s="25"/>
      <c r="J280" s="25"/>
      <c r="K280" s="25"/>
      <c r="L280" s="25"/>
      <c r="M280" s="25"/>
      <c r="N280" s="656">
        <f t="shared" si="48"/>
        <v>0</v>
      </c>
    </row>
    <row r="281" spans="1:14" x14ac:dyDescent="0.2">
      <c r="A281" s="21"/>
      <c r="B281" s="825"/>
      <c r="C281" s="827"/>
      <c r="D281" s="828"/>
      <c r="E281" s="828"/>
      <c r="F281" s="346"/>
      <c r="G281" s="198"/>
      <c r="H281" s="242"/>
      <c r="I281" s="25"/>
      <c r="J281" s="25"/>
      <c r="K281" s="25"/>
      <c r="L281" s="25"/>
      <c r="M281" s="25"/>
      <c r="N281" s="656">
        <f t="shared" si="48"/>
        <v>0</v>
      </c>
    </row>
    <row r="282" spans="1:14" x14ac:dyDescent="0.2">
      <c r="A282" s="21"/>
      <c r="B282" s="825"/>
      <c r="C282" s="827"/>
      <c r="D282" s="828"/>
      <c r="E282" s="828"/>
      <c r="F282" s="346"/>
      <c r="G282" s="198"/>
      <c r="H282" s="242"/>
      <c r="I282" s="25"/>
      <c r="J282" s="25"/>
      <c r="K282" s="25"/>
      <c r="L282" s="25"/>
      <c r="M282" s="25"/>
      <c r="N282" s="656">
        <f t="shared" si="48"/>
        <v>0</v>
      </c>
    </row>
    <row r="283" spans="1:14" x14ac:dyDescent="0.2">
      <c r="A283" s="21"/>
      <c r="B283" s="825"/>
      <c r="C283" s="827"/>
      <c r="D283" s="828"/>
      <c r="E283" s="828"/>
      <c r="F283" s="346"/>
      <c r="G283" s="198"/>
      <c r="H283" s="242"/>
      <c r="I283" s="25"/>
      <c r="J283" s="25"/>
      <c r="K283" s="25"/>
      <c r="L283" s="25"/>
      <c r="M283" s="25"/>
      <c r="N283" s="656">
        <f t="shared" si="48"/>
        <v>0</v>
      </c>
    </row>
    <row r="284" spans="1:14" x14ac:dyDescent="0.2">
      <c r="A284" s="21"/>
      <c r="B284" s="825"/>
      <c r="C284" s="827"/>
      <c r="D284" s="828"/>
      <c r="E284" s="828"/>
      <c r="F284" s="346"/>
      <c r="G284" s="198"/>
      <c r="H284" s="242"/>
      <c r="I284" s="25"/>
      <c r="J284" s="25"/>
      <c r="K284" s="25"/>
      <c r="L284" s="25"/>
      <c r="M284" s="25"/>
      <c r="N284" s="656">
        <f t="shared" si="48"/>
        <v>0</v>
      </c>
    </row>
    <row r="285" spans="1:14" x14ac:dyDescent="0.2">
      <c r="A285" s="21"/>
      <c r="B285" s="825"/>
      <c r="C285" s="827"/>
      <c r="D285" s="828"/>
      <c r="E285" s="828"/>
      <c r="F285" s="346"/>
      <c r="G285" s="198"/>
      <c r="H285" s="242"/>
      <c r="I285" s="25"/>
      <c r="J285" s="25"/>
      <c r="K285" s="25"/>
      <c r="L285" s="25"/>
      <c r="M285" s="25"/>
      <c r="N285" s="656">
        <f t="shared" si="48"/>
        <v>0</v>
      </c>
    </row>
    <row r="286" spans="1:14" x14ac:dyDescent="0.2">
      <c r="A286" s="21"/>
      <c r="B286" s="826"/>
      <c r="C286" s="829"/>
      <c r="D286" s="830"/>
      <c r="E286" s="830"/>
      <c r="F286" s="346"/>
      <c r="G286" s="198"/>
      <c r="H286" s="242"/>
      <c r="I286" s="25"/>
      <c r="J286" s="25"/>
      <c r="K286" s="25"/>
      <c r="L286" s="25"/>
      <c r="M286" s="25"/>
      <c r="N286" s="656">
        <f t="shared" si="48"/>
        <v>0</v>
      </c>
    </row>
    <row r="287" spans="1:14" ht="13.5" thickBot="1" x14ac:dyDescent="0.25">
      <c r="A287" s="21"/>
      <c r="B287" s="822" t="s">
        <v>378</v>
      </c>
      <c r="C287" s="823"/>
      <c r="D287" s="823"/>
      <c r="E287" s="823"/>
      <c r="F287" s="823"/>
      <c r="G287" s="824"/>
      <c r="H287" s="244">
        <f>SUM(H277:H286)</f>
        <v>0</v>
      </c>
      <c r="I287" s="244">
        <f t="shared" ref="I287:N287" si="49">SUM(I277:I286)</f>
        <v>0</v>
      </c>
      <c r="J287" s="244">
        <f t="shared" si="49"/>
        <v>0</v>
      </c>
      <c r="K287" s="244">
        <f t="shared" si="49"/>
        <v>0</v>
      </c>
      <c r="L287" s="244">
        <f t="shared" si="49"/>
        <v>0</v>
      </c>
      <c r="M287" s="244">
        <f t="shared" si="49"/>
        <v>0</v>
      </c>
      <c r="N287" s="659">
        <f t="shared" si="49"/>
        <v>0</v>
      </c>
    </row>
    <row r="288" spans="1:14" ht="13.5" thickTop="1" x14ac:dyDescent="0.2">
      <c r="A288" s="21"/>
      <c r="B288" s="825" t="s">
        <v>572</v>
      </c>
      <c r="C288" s="827" t="s">
        <v>349</v>
      </c>
      <c r="D288" s="828"/>
      <c r="E288" s="828"/>
      <c r="F288" s="349"/>
      <c r="G288" s="239"/>
      <c r="H288" s="242"/>
      <c r="I288" s="240"/>
      <c r="J288" s="240"/>
      <c r="K288" s="240"/>
      <c r="L288" s="240"/>
      <c r="M288" s="240"/>
      <c r="N288" s="656">
        <f>SUM(H288:M288)</f>
        <v>0</v>
      </c>
    </row>
    <row r="289" spans="1:14" x14ac:dyDescent="0.2">
      <c r="A289" s="21"/>
      <c r="B289" s="825"/>
      <c r="C289" s="827"/>
      <c r="D289" s="828"/>
      <c r="E289" s="828"/>
      <c r="F289" s="346"/>
      <c r="G289" s="198"/>
      <c r="H289" s="242"/>
      <c r="I289" s="25"/>
      <c r="J289" s="25"/>
      <c r="K289" s="25"/>
      <c r="L289" s="25"/>
      <c r="M289" s="25"/>
      <c r="N289" s="656">
        <f t="shared" ref="N289:N297" si="50">SUM(H289:M289)</f>
        <v>0</v>
      </c>
    </row>
    <row r="290" spans="1:14" x14ac:dyDescent="0.2">
      <c r="A290" s="21"/>
      <c r="B290" s="825"/>
      <c r="C290" s="827"/>
      <c r="D290" s="828"/>
      <c r="E290" s="828"/>
      <c r="F290" s="346"/>
      <c r="G290" s="198"/>
      <c r="H290" s="242"/>
      <c r="I290" s="25"/>
      <c r="J290" s="25"/>
      <c r="K290" s="25"/>
      <c r="L290" s="25"/>
      <c r="M290" s="25"/>
      <c r="N290" s="656">
        <f t="shared" si="50"/>
        <v>0</v>
      </c>
    </row>
    <row r="291" spans="1:14" x14ac:dyDescent="0.2">
      <c r="A291" s="21"/>
      <c r="B291" s="825"/>
      <c r="C291" s="827"/>
      <c r="D291" s="828"/>
      <c r="E291" s="828"/>
      <c r="F291" s="346"/>
      <c r="G291" s="198"/>
      <c r="H291" s="242"/>
      <c r="I291" s="25"/>
      <c r="J291" s="25"/>
      <c r="K291" s="25"/>
      <c r="L291" s="25"/>
      <c r="M291" s="25"/>
      <c r="N291" s="656">
        <f t="shared" si="50"/>
        <v>0</v>
      </c>
    </row>
    <row r="292" spans="1:14" x14ac:dyDescent="0.2">
      <c r="A292" s="21"/>
      <c r="B292" s="825"/>
      <c r="C292" s="827"/>
      <c r="D292" s="828"/>
      <c r="E292" s="828"/>
      <c r="F292" s="346"/>
      <c r="G292" s="198"/>
      <c r="H292" s="242"/>
      <c r="I292" s="25"/>
      <c r="J292" s="25"/>
      <c r="K292" s="25"/>
      <c r="L292" s="25"/>
      <c r="M292" s="25"/>
      <c r="N292" s="656">
        <f t="shared" si="50"/>
        <v>0</v>
      </c>
    </row>
    <row r="293" spans="1:14" x14ac:dyDescent="0.2">
      <c r="A293" s="21"/>
      <c r="B293" s="825"/>
      <c r="C293" s="827"/>
      <c r="D293" s="828"/>
      <c r="E293" s="828"/>
      <c r="F293" s="346"/>
      <c r="G293" s="198"/>
      <c r="H293" s="242"/>
      <c r="I293" s="25"/>
      <c r="J293" s="25"/>
      <c r="K293" s="25"/>
      <c r="L293" s="25"/>
      <c r="M293" s="25"/>
      <c r="N293" s="656">
        <f t="shared" si="50"/>
        <v>0</v>
      </c>
    </row>
    <row r="294" spans="1:14" x14ac:dyDescent="0.2">
      <c r="A294" s="21"/>
      <c r="B294" s="825"/>
      <c r="C294" s="827"/>
      <c r="D294" s="828"/>
      <c r="E294" s="828"/>
      <c r="F294" s="346"/>
      <c r="G294" s="198"/>
      <c r="H294" s="242"/>
      <c r="I294" s="25"/>
      <c r="J294" s="25"/>
      <c r="K294" s="25"/>
      <c r="L294" s="25"/>
      <c r="M294" s="25"/>
      <c r="N294" s="656">
        <f t="shared" si="50"/>
        <v>0</v>
      </c>
    </row>
    <row r="295" spans="1:14" x14ac:dyDescent="0.2">
      <c r="A295" s="21"/>
      <c r="B295" s="825"/>
      <c r="C295" s="827"/>
      <c r="D295" s="828"/>
      <c r="E295" s="828"/>
      <c r="F295" s="346"/>
      <c r="G295" s="198"/>
      <c r="H295" s="242"/>
      <c r="I295" s="25"/>
      <c r="J295" s="25"/>
      <c r="K295" s="25"/>
      <c r="L295" s="25"/>
      <c r="M295" s="25"/>
      <c r="N295" s="656">
        <f t="shared" si="50"/>
        <v>0</v>
      </c>
    </row>
    <row r="296" spans="1:14" x14ac:dyDescent="0.2">
      <c r="A296" s="21"/>
      <c r="B296" s="825"/>
      <c r="C296" s="827"/>
      <c r="D296" s="828"/>
      <c r="E296" s="828"/>
      <c r="F296" s="346"/>
      <c r="G296" s="198"/>
      <c r="H296" s="242"/>
      <c r="I296" s="25"/>
      <c r="J296" s="25"/>
      <c r="K296" s="25"/>
      <c r="L296" s="25"/>
      <c r="M296" s="25"/>
      <c r="N296" s="656">
        <f t="shared" si="50"/>
        <v>0</v>
      </c>
    </row>
    <row r="297" spans="1:14" x14ac:dyDescent="0.2">
      <c r="A297" s="21"/>
      <c r="B297" s="826"/>
      <c r="C297" s="829"/>
      <c r="D297" s="830"/>
      <c r="E297" s="830"/>
      <c r="F297" s="346"/>
      <c r="G297" s="198"/>
      <c r="H297" s="242"/>
      <c r="I297" s="25"/>
      <c r="J297" s="25"/>
      <c r="K297" s="25"/>
      <c r="L297" s="25"/>
      <c r="M297" s="25"/>
      <c r="N297" s="656">
        <f t="shared" si="50"/>
        <v>0</v>
      </c>
    </row>
    <row r="298" spans="1:14" x14ac:dyDescent="0.2">
      <c r="A298" s="21"/>
      <c r="B298" s="819" t="s">
        <v>378</v>
      </c>
      <c r="C298" s="820"/>
      <c r="D298" s="820"/>
      <c r="E298" s="820"/>
      <c r="F298" s="820"/>
      <c r="G298" s="821"/>
      <c r="H298" s="245">
        <f>SUM(H288:H297)</f>
        <v>0</v>
      </c>
      <c r="I298" s="245">
        <f t="shared" ref="I298:N298" si="51">SUM(I288:I297)</f>
        <v>0</v>
      </c>
      <c r="J298" s="245">
        <f t="shared" si="51"/>
        <v>0</v>
      </c>
      <c r="K298" s="245">
        <f t="shared" si="51"/>
        <v>0</v>
      </c>
      <c r="L298" s="245">
        <f t="shared" si="51"/>
        <v>0</v>
      </c>
      <c r="M298" s="245">
        <f t="shared" si="51"/>
        <v>0</v>
      </c>
      <c r="N298" s="657">
        <f t="shared" si="51"/>
        <v>0</v>
      </c>
    </row>
    <row r="299" spans="1:14" x14ac:dyDescent="0.2">
      <c r="A299" s="21"/>
      <c r="B299" s="825" t="s">
        <v>659</v>
      </c>
      <c r="C299" s="827" t="s">
        <v>355</v>
      </c>
      <c r="D299" s="828"/>
      <c r="E299" s="828"/>
      <c r="F299" s="347"/>
      <c r="G299" s="239"/>
      <c r="H299" s="242"/>
      <c r="I299" s="240"/>
      <c r="J299" s="240"/>
      <c r="K299" s="240"/>
      <c r="L299" s="240"/>
      <c r="M299" s="240"/>
      <c r="N299" s="656">
        <f>SUM(H299:M299)</f>
        <v>0</v>
      </c>
    </row>
    <row r="300" spans="1:14" x14ac:dyDescent="0.2">
      <c r="A300" s="21"/>
      <c r="B300" s="825"/>
      <c r="C300" s="827"/>
      <c r="D300" s="828"/>
      <c r="E300" s="828"/>
      <c r="F300" s="346"/>
      <c r="G300" s="198"/>
      <c r="H300" s="242"/>
      <c r="I300" s="25"/>
      <c r="J300" s="25"/>
      <c r="K300" s="25"/>
      <c r="L300" s="25"/>
      <c r="M300" s="25"/>
      <c r="N300" s="656">
        <f t="shared" ref="N300:N308" si="52">SUM(H300:M300)</f>
        <v>0</v>
      </c>
    </row>
    <row r="301" spans="1:14" x14ac:dyDescent="0.2">
      <c r="A301" s="21"/>
      <c r="B301" s="825"/>
      <c r="C301" s="827"/>
      <c r="D301" s="828"/>
      <c r="E301" s="828"/>
      <c r="F301" s="346"/>
      <c r="G301" s="198"/>
      <c r="H301" s="242"/>
      <c r="I301" s="25"/>
      <c r="J301" s="25"/>
      <c r="K301" s="25"/>
      <c r="L301" s="25"/>
      <c r="M301" s="25"/>
      <c r="N301" s="656">
        <f t="shared" si="52"/>
        <v>0</v>
      </c>
    </row>
    <row r="302" spans="1:14" x14ac:dyDescent="0.2">
      <c r="A302" s="21"/>
      <c r="B302" s="825"/>
      <c r="C302" s="827"/>
      <c r="D302" s="828"/>
      <c r="E302" s="828"/>
      <c r="F302" s="346"/>
      <c r="G302" s="198"/>
      <c r="H302" s="242"/>
      <c r="I302" s="25"/>
      <c r="J302" s="25"/>
      <c r="K302" s="25"/>
      <c r="L302" s="25"/>
      <c r="M302" s="25"/>
      <c r="N302" s="656">
        <f t="shared" si="52"/>
        <v>0</v>
      </c>
    </row>
    <row r="303" spans="1:14" x14ac:dyDescent="0.2">
      <c r="A303" s="21"/>
      <c r="B303" s="825"/>
      <c r="C303" s="827"/>
      <c r="D303" s="828"/>
      <c r="E303" s="828"/>
      <c r="F303" s="346"/>
      <c r="G303" s="198"/>
      <c r="H303" s="242"/>
      <c r="I303" s="25"/>
      <c r="J303" s="25"/>
      <c r="K303" s="25"/>
      <c r="L303" s="25"/>
      <c r="M303" s="25"/>
      <c r="N303" s="656">
        <f t="shared" si="52"/>
        <v>0</v>
      </c>
    </row>
    <row r="304" spans="1:14" x14ac:dyDescent="0.2">
      <c r="A304" s="21"/>
      <c r="B304" s="825"/>
      <c r="C304" s="827"/>
      <c r="D304" s="828"/>
      <c r="E304" s="828"/>
      <c r="F304" s="346"/>
      <c r="G304" s="198"/>
      <c r="H304" s="242"/>
      <c r="I304" s="25"/>
      <c r="J304" s="25"/>
      <c r="K304" s="25"/>
      <c r="L304" s="25"/>
      <c r="M304" s="25"/>
      <c r="N304" s="656">
        <f t="shared" si="52"/>
        <v>0</v>
      </c>
    </row>
    <row r="305" spans="1:14" x14ac:dyDescent="0.2">
      <c r="A305" s="21"/>
      <c r="B305" s="825"/>
      <c r="C305" s="827"/>
      <c r="D305" s="828"/>
      <c r="E305" s="828"/>
      <c r="F305" s="346"/>
      <c r="G305" s="198"/>
      <c r="H305" s="242"/>
      <c r="I305" s="25"/>
      <c r="J305" s="25"/>
      <c r="K305" s="25"/>
      <c r="L305" s="25"/>
      <c r="M305" s="25"/>
      <c r="N305" s="656">
        <f t="shared" si="52"/>
        <v>0</v>
      </c>
    </row>
    <row r="306" spans="1:14" x14ac:dyDescent="0.2">
      <c r="A306" s="21"/>
      <c r="B306" s="825"/>
      <c r="C306" s="827"/>
      <c r="D306" s="828"/>
      <c r="E306" s="828"/>
      <c r="F306" s="346"/>
      <c r="G306" s="198"/>
      <c r="H306" s="242"/>
      <c r="I306" s="25"/>
      <c r="J306" s="25"/>
      <c r="K306" s="25"/>
      <c r="L306" s="25"/>
      <c r="M306" s="25"/>
      <c r="N306" s="656">
        <f t="shared" si="52"/>
        <v>0</v>
      </c>
    </row>
    <row r="307" spans="1:14" x14ac:dyDescent="0.2">
      <c r="A307" s="21"/>
      <c r="B307" s="825"/>
      <c r="C307" s="827"/>
      <c r="D307" s="828"/>
      <c r="E307" s="828"/>
      <c r="F307" s="346"/>
      <c r="G307" s="198"/>
      <c r="H307" s="242"/>
      <c r="I307" s="25"/>
      <c r="J307" s="25"/>
      <c r="K307" s="25"/>
      <c r="L307" s="25"/>
      <c r="M307" s="25"/>
      <c r="N307" s="656">
        <f t="shared" si="52"/>
        <v>0</v>
      </c>
    </row>
    <row r="308" spans="1:14" x14ac:dyDescent="0.2">
      <c r="A308" s="21"/>
      <c r="B308" s="826"/>
      <c r="C308" s="829"/>
      <c r="D308" s="830"/>
      <c r="E308" s="830"/>
      <c r="F308" s="346"/>
      <c r="G308" s="198"/>
      <c r="H308" s="242"/>
      <c r="I308" s="25"/>
      <c r="J308" s="25"/>
      <c r="K308" s="25"/>
      <c r="L308" s="25"/>
      <c r="M308" s="25"/>
      <c r="N308" s="656">
        <f t="shared" si="52"/>
        <v>0</v>
      </c>
    </row>
    <row r="309" spans="1:14" x14ac:dyDescent="0.2">
      <c r="A309" s="21"/>
      <c r="B309" s="819" t="s">
        <v>378</v>
      </c>
      <c r="C309" s="820"/>
      <c r="D309" s="820"/>
      <c r="E309" s="820"/>
      <c r="F309" s="820"/>
      <c r="G309" s="821"/>
      <c r="H309" s="245">
        <f>SUM(H299:H308)</f>
        <v>0</v>
      </c>
      <c r="I309" s="245">
        <f t="shared" ref="I309:N309" si="53">SUM(I299:I308)</f>
        <v>0</v>
      </c>
      <c r="J309" s="245">
        <f t="shared" si="53"/>
        <v>0</v>
      </c>
      <c r="K309" s="245">
        <f t="shared" si="53"/>
        <v>0</v>
      </c>
      <c r="L309" s="245">
        <f t="shared" si="53"/>
        <v>0</v>
      </c>
      <c r="M309" s="245">
        <f t="shared" si="53"/>
        <v>0</v>
      </c>
      <c r="N309" s="657">
        <f t="shared" si="53"/>
        <v>0</v>
      </c>
    </row>
    <row r="310" spans="1:14" x14ac:dyDescent="0.2">
      <c r="A310" s="21"/>
      <c r="B310" s="825" t="s">
        <v>602</v>
      </c>
      <c r="C310" s="828" t="s">
        <v>357</v>
      </c>
      <c r="D310" s="828"/>
      <c r="E310" s="828"/>
      <c r="F310" s="347"/>
      <c r="G310" s="239"/>
      <c r="H310" s="242"/>
      <c r="I310" s="222"/>
      <c r="J310" s="222"/>
      <c r="K310" s="222"/>
      <c r="L310" s="222"/>
      <c r="M310" s="222"/>
      <c r="N310" s="656">
        <f>SUM(H310:M310)</f>
        <v>0</v>
      </c>
    </row>
    <row r="311" spans="1:14" x14ac:dyDescent="0.2">
      <c r="A311" s="21"/>
      <c r="B311" s="825"/>
      <c r="C311" s="828"/>
      <c r="D311" s="828"/>
      <c r="E311" s="828"/>
      <c r="F311" s="346"/>
      <c r="G311" s="198"/>
      <c r="H311" s="242"/>
      <c r="I311" s="93"/>
      <c r="J311" s="93"/>
      <c r="K311" s="93"/>
      <c r="L311" s="93"/>
      <c r="M311" s="93"/>
      <c r="N311" s="656">
        <f t="shared" ref="N311:N319" si="54">SUM(H311:M311)</f>
        <v>0</v>
      </c>
    </row>
    <row r="312" spans="1:14" x14ac:dyDescent="0.2">
      <c r="A312" s="21"/>
      <c r="B312" s="825"/>
      <c r="C312" s="828"/>
      <c r="D312" s="828"/>
      <c r="E312" s="828"/>
      <c r="F312" s="346"/>
      <c r="G312" s="198"/>
      <c r="H312" s="242"/>
      <c r="I312" s="93"/>
      <c r="J312" s="93"/>
      <c r="K312" s="93"/>
      <c r="L312" s="93"/>
      <c r="M312" s="93"/>
      <c r="N312" s="656">
        <f t="shared" si="54"/>
        <v>0</v>
      </c>
    </row>
    <row r="313" spans="1:14" x14ac:dyDescent="0.2">
      <c r="A313" s="21"/>
      <c r="B313" s="825"/>
      <c r="C313" s="828"/>
      <c r="D313" s="828"/>
      <c r="E313" s="828"/>
      <c r="F313" s="346"/>
      <c r="G313" s="198"/>
      <c r="H313" s="242"/>
      <c r="I313" s="93"/>
      <c r="J313" s="93"/>
      <c r="K313" s="93"/>
      <c r="L313" s="93"/>
      <c r="M313" s="93"/>
      <c r="N313" s="656">
        <f t="shared" si="54"/>
        <v>0</v>
      </c>
    </row>
    <row r="314" spans="1:14" x14ac:dyDescent="0.2">
      <c r="A314" s="21"/>
      <c r="B314" s="825"/>
      <c r="C314" s="828"/>
      <c r="D314" s="828"/>
      <c r="E314" s="828"/>
      <c r="F314" s="346"/>
      <c r="G314" s="198"/>
      <c r="H314" s="242"/>
      <c r="I314" s="93"/>
      <c r="J314" s="93"/>
      <c r="K314" s="93"/>
      <c r="L314" s="93"/>
      <c r="M314" s="93"/>
      <c r="N314" s="656">
        <f t="shared" si="54"/>
        <v>0</v>
      </c>
    </row>
    <row r="315" spans="1:14" x14ac:dyDescent="0.2">
      <c r="A315" s="21"/>
      <c r="B315" s="825"/>
      <c r="C315" s="828"/>
      <c r="D315" s="828"/>
      <c r="E315" s="828"/>
      <c r="F315" s="346"/>
      <c r="G315" s="198"/>
      <c r="H315" s="242"/>
      <c r="I315" s="93"/>
      <c r="J315" s="93"/>
      <c r="K315" s="93"/>
      <c r="L315" s="93"/>
      <c r="M315" s="93"/>
      <c r="N315" s="656">
        <f t="shared" si="54"/>
        <v>0</v>
      </c>
    </row>
    <row r="316" spans="1:14" x14ac:dyDescent="0.2">
      <c r="A316" s="21"/>
      <c r="B316" s="825"/>
      <c r="C316" s="828"/>
      <c r="D316" s="828"/>
      <c r="E316" s="828"/>
      <c r="F316" s="346"/>
      <c r="G316" s="198"/>
      <c r="H316" s="242"/>
      <c r="I316" s="93"/>
      <c r="J316" s="93"/>
      <c r="K316" s="93"/>
      <c r="L316" s="93"/>
      <c r="M316" s="93"/>
      <c r="N316" s="656">
        <f t="shared" si="54"/>
        <v>0</v>
      </c>
    </row>
    <row r="317" spans="1:14" x14ac:dyDescent="0.2">
      <c r="A317" s="21"/>
      <c r="B317" s="825"/>
      <c r="C317" s="828"/>
      <c r="D317" s="828"/>
      <c r="E317" s="828"/>
      <c r="F317" s="346"/>
      <c r="G317" s="198"/>
      <c r="H317" s="242"/>
      <c r="I317" s="93"/>
      <c r="J317" s="93"/>
      <c r="K317" s="93"/>
      <c r="L317" s="93"/>
      <c r="M317" s="93"/>
      <c r="N317" s="656">
        <f t="shared" si="54"/>
        <v>0</v>
      </c>
    </row>
    <row r="318" spans="1:14" x14ac:dyDescent="0.2">
      <c r="A318" s="21"/>
      <c r="B318" s="825"/>
      <c r="C318" s="828"/>
      <c r="D318" s="828"/>
      <c r="E318" s="828"/>
      <c r="F318" s="346"/>
      <c r="G318" s="198"/>
      <c r="H318" s="242"/>
      <c r="I318" s="93"/>
      <c r="J318" s="93"/>
      <c r="K318" s="93"/>
      <c r="L318" s="93"/>
      <c r="M318" s="93"/>
      <c r="N318" s="656">
        <f t="shared" si="54"/>
        <v>0</v>
      </c>
    </row>
    <row r="319" spans="1:14" x14ac:dyDescent="0.2">
      <c r="A319" s="21"/>
      <c r="B319" s="826"/>
      <c r="C319" s="830"/>
      <c r="D319" s="830"/>
      <c r="E319" s="830"/>
      <c r="F319" s="346"/>
      <c r="G319" s="198"/>
      <c r="H319" s="242"/>
      <c r="I319" s="93"/>
      <c r="J319" s="93"/>
      <c r="K319" s="93"/>
      <c r="L319" s="93"/>
      <c r="M319" s="93"/>
      <c r="N319" s="656">
        <f t="shared" si="54"/>
        <v>0</v>
      </c>
    </row>
    <row r="320" spans="1:14" x14ac:dyDescent="0.2">
      <c r="A320" s="21"/>
      <c r="B320" s="819" t="s">
        <v>378</v>
      </c>
      <c r="C320" s="820"/>
      <c r="D320" s="820"/>
      <c r="E320" s="820"/>
      <c r="F320" s="820"/>
      <c r="G320" s="821"/>
      <c r="H320" s="245">
        <f t="shared" ref="H320:N320" si="55">SUM(H310:H319)</f>
        <v>0</v>
      </c>
      <c r="I320" s="245">
        <f t="shared" si="55"/>
        <v>0</v>
      </c>
      <c r="J320" s="245">
        <f t="shared" si="55"/>
        <v>0</v>
      </c>
      <c r="K320" s="245">
        <f t="shared" si="55"/>
        <v>0</v>
      </c>
      <c r="L320" s="245">
        <f t="shared" si="55"/>
        <v>0</v>
      </c>
      <c r="M320" s="245">
        <f t="shared" si="55"/>
        <v>0</v>
      </c>
      <c r="N320" s="657">
        <f t="shared" si="55"/>
        <v>0</v>
      </c>
    </row>
    <row r="321" spans="1:14" x14ac:dyDescent="0.2">
      <c r="A321" s="21"/>
      <c r="B321" s="825" t="s">
        <v>605</v>
      </c>
      <c r="C321" s="828" t="s">
        <v>358</v>
      </c>
      <c r="D321" s="828"/>
      <c r="E321" s="828"/>
      <c r="F321" s="347"/>
      <c r="G321" s="239"/>
      <c r="H321" s="242"/>
      <c r="I321" s="240"/>
      <c r="J321" s="240"/>
      <c r="K321" s="240"/>
      <c r="L321" s="240"/>
      <c r="M321" s="240"/>
      <c r="N321" s="656">
        <f>SUM(H321:M321)</f>
        <v>0</v>
      </c>
    </row>
    <row r="322" spans="1:14" x14ac:dyDescent="0.2">
      <c r="A322" s="21"/>
      <c r="B322" s="825"/>
      <c r="C322" s="828"/>
      <c r="D322" s="828"/>
      <c r="E322" s="828"/>
      <c r="F322" s="346"/>
      <c r="G322" s="198"/>
      <c r="H322" s="242"/>
      <c r="I322" s="25"/>
      <c r="J322" s="25"/>
      <c r="K322" s="25"/>
      <c r="L322" s="25"/>
      <c r="M322" s="25"/>
      <c r="N322" s="656">
        <f t="shared" ref="N322:N330" si="56">SUM(H322:M322)</f>
        <v>0</v>
      </c>
    </row>
    <row r="323" spans="1:14" x14ac:dyDescent="0.2">
      <c r="A323" s="21"/>
      <c r="B323" s="825"/>
      <c r="C323" s="828"/>
      <c r="D323" s="828"/>
      <c r="E323" s="828"/>
      <c r="F323" s="346"/>
      <c r="G323" s="198"/>
      <c r="H323" s="242"/>
      <c r="I323" s="25"/>
      <c r="J323" s="25"/>
      <c r="K323" s="25"/>
      <c r="L323" s="25"/>
      <c r="M323" s="25"/>
      <c r="N323" s="656">
        <f t="shared" si="56"/>
        <v>0</v>
      </c>
    </row>
    <row r="324" spans="1:14" x14ac:dyDescent="0.2">
      <c r="A324" s="21"/>
      <c r="B324" s="825"/>
      <c r="C324" s="828"/>
      <c r="D324" s="828"/>
      <c r="E324" s="828"/>
      <c r="F324" s="346"/>
      <c r="G324" s="198"/>
      <c r="H324" s="242"/>
      <c r="I324" s="25"/>
      <c r="J324" s="25"/>
      <c r="K324" s="25"/>
      <c r="L324" s="25"/>
      <c r="M324" s="25"/>
      <c r="N324" s="656">
        <f t="shared" si="56"/>
        <v>0</v>
      </c>
    </row>
    <row r="325" spans="1:14" x14ac:dyDescent="0.2">
      <c r="A325" s="21"/>
      <c r="B325" s="825"/>
      <c r="C325" s="828"/>
      <c r="D325" s="828"/>
      <c r="E325" s="828"/>
      <c r="F325" s="346"/>
      <c r="G325" s="198"/>
      <c r="H325" s="242"/>
      <c r="I325" s="25"/>
      <c r="J325" s="25"/>
      <c r="K325" s="25"/>
      <c r="L325" s="25"/>
      <c r="M325" s="25"/>
      <c r="N325" s="656">
        <f t="shared" si="56"/>
        <v>0</v>
      </c>
    </row>
    <row r="326" spans="1:14" x14ac:dyDescent="0.2">
      <c r="A326" s="21"/>
      <c r="B326" s="825"/>
      <c r="C326" s="828"/>
      <c r="D326" s="828"/>
      <c r="E326" s="828"/>
      <c r="F326" s="346"/>
      <c r="G326" s="198"/>
      <c r="H326" s="242"/>
      <c r="I326" s="25"/>
      <c r="J326" s="25"/>
      <c r="K326" s="25"/>
      <c r="L326" s="25"/>
      <c r="M326" s="25"/>
      <c r="N326" s="656">
        <f t="shared" si="56"/>
        <v>0</v>
      </c>
    </row>
    <row r="327" spans="1:14" x14ac:dyDescent="0.2">
      <c r="A327" s="21"/>
      <c r="B327" s="825"/>
      <c r="C327" s="828"/>
      <c r="D327" s="828"/>
      <c r="E327" s="828"/>
      <c r="F327" s="346"/>
      <c r="G327" s="198"/>
      <c r="H327" s="242"/>
      <c r="I327" s="25"/>
      <c r="J327" s="25"/>
      <c r="K327" s="25"/>
      <c r="L327" s="25"/>
      <c r="M327" s="25"/>
      <c r="N327" s="656">
        <f t="shared" si="56"/>
        <v>0</v>
      </c>
    </row>
    <row r="328" spans="1:14" x14ac:dyDescent="0.2">
      <c r="A328" s="21"/>
      <c r="B328" s="825"/>
      <c r="C328" s="828"/>
      <c r="D328" s="828"/>
      <c r="E328" s="828"/>
      <c r="F328" s="346"/>
      <c r="G328" s="198"/>
      <c r="H328" s="242"/>
      <c r="I328" s="25"/>
      <c r="J328" s="25"/>
      <c r="K328" s="25"/>
      <c r="L328" s="25"/>
      <c r="M328" s="25"/>
      <c r="N328" s="656">
        <f t="shared" si="56"/>
        <v>0</v>
      </c>
    </row>
    <row r="329" spans="1:14" x14ac:dyDescent="0.2">
      <c r="A329" s="21"/>
      <c r="B329" s="825"/>
      <c r="C329" s="828"/>
      <c r="D329" s="828"/>
      <c r="E329" s="828"/>
      <c r="F329" s="346"/>
      <c r="G329" s="198"/>
      <c r="H329" s="242"/>
      <c r="I329" s="25"/>
      <c r="J329" s="25"/>
      <c r="K329" s="25"/>
      <c r="L329" s="25"/>
      <c r="M329" s="25"/>
      <c r="N329" s="656">
        <f t="shared" si="56"/>
        <v>0</v>
      </c>
    </row>
    <row r="330" spans="1:14" x14ac:dyDescent="0.2">
      <c r="A330" s="21"/>
      <c r="B330" s="826"/>
      <c r="C330" s="830"/>
      <c r="D330" s="830"/>
      <c r="E330" s="830"/>
      <c r="F330" s="346"/>
      <c r="G330" s="198"/>
      <c r="H330" s="242"/>
      <c r="I330" s="25"/>
      <c r="J330" s="25"/>
      <c r="K330" s="25"/>
      <c r="L330" s="25"/>
      <c r="M330" s="25"/>
      <c r="N330" s="656">
        <f t="shared" si="56"/>
        <v>0</v>
      </c>
    </row>
    <row r="331" spans="1:14" x14ac:dyDescent="0.2">
      <c r="A331" s="21"/>
      <c r="B331" s="819" t="s">
        <v>378</v>
      </c>
      <c r="C331" s="820"/>
      <c r="D331" s="820"/>
      <c r="E331" s="820"/>
      <c r="F331" s="820"/>
      <c r="G331" s="821"/>
      <c r="H331" s="245">
        <f>SUM(H321:H330)</f>
        <v>0</v>
      </c>
      <c r="I331" s="245">
        <f t="shared" ref="I331:N331" si="57">SUM(I321:I330)</f>
        <v>0</v>
      </c>
      <c r="J331" s="245">
        <f t="shared" si="57"/>
        <v>0</v>
      </c>
      <c r="K331" s="245">
        <f t="shared" si="57"/>
        <v>0</v>
      </c>
      <c r="L331" s="245">
        <f t="shared" si="57"/>
        <v>0</v>
      </c>
      <c r="M331" s="245">
        <f t="shared" si="57"/>
        <v>0</v>
      </c>
      <c r="N331" s="657">
        <f t="shared" si="57"/>
        <v>0</v>
      </c>
    </row>
    <row r="332" spans="1:14" x14ac:dyDescent="0.2">
      <c r="A332" s="21"/>
      <c r="B332" s="825" t="s">
        <v>631</v>
      </c>
      <c r="C332" s="827" t="s">
        <v>375</v>
      </c>
      <c r="D332" s="828"/>
      <c r="E332" s="828"/>
      <c r="F332" s="347"/>
      <c r="G332" s="239"/>
      <c r="H332" s="242"/>
      <c r="I332" s="240"/>
      <c r="J332" s="240"/>
      <c r="K332" s="240"/>
      <c r="L332" s="240"/>
      <c r="M332" s="240"/>
      <c r="N332" s="656">
        <f>SUM(H332:M332)</f>
        <v>0</v>
      </c>
    </row>
    <row r="333" spans="1:14" x14ac:dyDescent="0.2">
      <c r="A333" s="21"/>
      <c r="B333" s="825"/>
      <c r="C333" s="827"/>
      <c r="D333" s="828"/>
      <c r="E333" s="828"/>
      <c r="F333" s="346"/>
      <c r="G333" s="198"/>
      <c r="H333" s="242"/>
      <c r="I333" s="25"/>
      <c r="J333" s="25"/>
      <c r="K333" s="25"/>
      <c r="L333" s="25"/>
      <c r="M333" s="25"/>
      <c r="N333" s="656">
        <f t="shared" ref="N333:N341" si="58">SUM(H333:M333)</f>
        <v>0</v>
      </c>
    </row>
    <row r="334" spans="1:14" x14ac:dyDescent="0.2">
      <c r="A334" s="21"/>
      <c r="B334" s="825"/>
      <c r="C334" s="827"/>
      <c r="D334" s="828"/>
      <c r="E334" s="828"/>
      <c r="F334" s="346"/>
      <c r="G334" s="198"/>
      <c r="H334" s="242"/>
      <c r="I334" s="25"/>
      <c r="J334" s="25"/>
      <c r="K334" s="25"/>
      <c r="L334" s="25"/>
      <c r="M334" s="25"/>
      <c r="N334" s="656">
        <f t="shared" si="58"/>
        <v>0</v>
      </c>
    </row>
    <row r="335" spans="1:14" x14ac:dyDescent="0.2">
      <c r="A335" s="21"/>
      <c r="B335" s="825"/>
      <c r="C335" s="827"/>
      <c r="D335" s="828"/>
      <c r="E335" s="828"/>
      <c r="F335" s="346"/>
      <c r="G335" s="198"/>
      <c r="H335" s="242"/>
      <c r="I335" s="25"/>
      <c r="J335" s="25"/>
      <c r="K335" s="25"/>
      <c r="L335" s="25"/>
      <c r="M335" s="25"/>
      <c r="N335" s="656">
        <f t="shared" si="58"/>
        <v>0</v>
      </c>
    </row>
    <row r="336" spans="1:14" x14ac:dyDescent="0.2">
      <c r="A336" s="21"/>
      <c r="B336" s="825"/>
      <c r="C336" s="827"/>
      <c r="D336" s="828"/>
      <c r="E336" s="828"/>
      <c r="F336" s="346"/>
      <c r="G336" s="198"/>
      <c r="H336" s="242"/>
      <c r="I336" s="25"/>
      <c r="J336" s="25"/>
      <c r="K336" s="25"/>
      <c r="L336" s="25"/>
      <c r="M336" s="25"/>
      <c r="N336" s="656">
        <f t="shared" si="58"/>
        <v>0</v>
      </c>
    </row>
    <row r="337" spans="1:14" x14ac:dyDescent="0.2">
      <c r="A337" s="21"/>
      <c r="B337" s="825"/>
      <c r="C337" s="827"/>
      <c r="D337" s="828"/>
      <c r="E337" s="828"/>
      <c r="F337" s="346"/>
      <c r="G337" s="198"/>
      <c r="H337" s="242"/>
      <c r="I337" s="25"/>
      <c r="J337" s="25"/>
      <c r="K337" s="25"/>
      <c r="L337" s="25"/>
      <c r="M337" s="25"/>
      <c r="N337" s="656">
        <f t="shared" si="58"/>
        <v>0</v>
      </c>
    </row>
    <row r="338" spans="1:14" x14ac:dyDescent="0.2">
      <c r="A338" s="21"/>
      <c r="B338" s="825"/>
      <c r="C338" s="827"/>
      <c r="D338" s="828"/>
      <c r="E338" s="828"/>
      <c r="F338" s="346"/>
      <c r="G338" s="198"/>
      <c r="H338" s="242"/>
      <c r="I338" s="25"/>
      <c r="J338" s="25"/>
      <c r="K338" s="25"/>
      <c r="L338" s="25"/>
      <c r="M338" s="25"/>
      <c r="N338" s="656">
        <f t="shared" si="58"/>
        <v>0</v>
      </c>
    </row>
    <row r="339" spans="1:14" x14ac:dyDescent="0.2">
      <c r="A339" s="21"/>
      <c r="B339" s="825"/>
      <c r="C339" s="827"/>
      <c r="D339" s="828"/>
      <c r="E339" s="828"/>
      <c r="F339" s="346"/>
      <c r="G339" s="198"/>
      <c r="H339" s="242"/>
      <c r="I339" s="25"/>
      <c r="J339" s="25"/>
      <c r="K339" s="25"/>
      <c r="L339" s="25"/>
      <c r="M339" s="25"/>
      <c r="N339" s="656">
        <f t="shared" si="58"/>
        <v>0</v>
      </c>
    </row>
    <row r="340" spans="1:14" x14ac:dyDescent="0.2">
      <c r="A340" s="21"/>
      <c r="B340" s="825"/>
      <c r="C340" s="827"/>
      <c r="D340" s="828"/>
      <c r="E340" s="828"/>
      <c r="F340" s="346"/>
      <c r="G340" s="198"/>
      <c r="H340" s="242"/>
      <c r="I340" s="25"/>
      <c r="J340" s="25"/>
      <c r="K340" s="25"/>
      <c r="L340" s="25"/>
      <c r="M340" s="25"/>
      <c r="N340" s="656">
        <f t="shared" si="58"/>
        <v>0</v>
      </c>
    </row>
    <row r="341" spans="1:14" x14ac:dyDescent="0.2">
      <c r="A341" s="21"/>
      <c r="B341" s="826"/>
      <c r="C341" s="829"/>
      <c r="D341" s="830"/>
      <c r="E341" s="830"/>
      <c r="F341" s="346"/>
      <c r="G341" s="198"/>
      <c r="H341" s="242"/>
      <c r="I341" s="25"/>
      <c r="J341" s="25"/>
      <c r="K341" s="25"/>
      <c r="L341" s="25"/>
      <c r="M341" s="25"/>
      <c r="N341" s="656">
        <f t="shared" si="58"/>
        <v>0</v>
      </c>
    </row>
    <row r="342" spans="1:14" ht="13.5" thickBot="1" x14ac:dyDescent="0.25">
      <c r="A342" s="21"/>
      <c r="B342" s="822" t="s">
        <v>378</v>
      </c>
      <c r="C342" s="823"/>
      <c r="D342" s="823"/>
      <c r="E342" s="823"/>
      <c r="F342" s="823"/>
      <c r="G342" s="824"/>
      <c r="H342" s="244">
        <f>SUM(H332:H341)</f>
        <v>0</v>
      </c>
      <c r="I342" s="244">
        <f t="shared" ref="I342:N342" si="59">SUM(I332:I341)</f>
        <v>0</v>
      </c>
      <c r="J342" s="244">
        <f t="shared" si="59"/>
        <v>0</v>
      </c>
      <c r="K342" s="244">
        <f t="shared" si="59"/>
        <v>0</v>
      </c>
      <c r="L342" s="244">
        <f t="shared" si="59"/>
        <v>0</v>
      </c>
      <c r="M342" s="244">
        <f t="shared" si="59"/>
        <v>0</v>
      </c>
      <c r="N342" s="659">
        <f t="shared" si="59"/>
        <v>0</v>
      </c>
    </row>
    <row r="343" spans="1:14" ht="13.5" thickTop="1" x14ac:dyDescent="0.2">
      <c r="A343" s="21"/>
      <c r="B343" s="825" t="s">
        <v>595</v>
      </c>
      <c r="C343" s="857" t="s">
        <v>390</v>
      </c>
      <c r="D343" s="858"/>
      <c r="E343" s="858"/>
      <c r="F343" s="349"/>
      <c r="G343" s="239"/>
      <c r="H343" s="242"/>
      <c r="I343" s="222"/>
      <c r="J343" s="222"/>
      <c r="K343" s="222"/>
      <c r="L343" s="222"/>
      <c r="M343" s="222"/>
      <c r="N343" s="656">
        <f>SUM(H343:M343)</f>
        <v>0</v>
      </c>
    </row>
    <row r="344" spans="1:14" x14ac:dyDescent="0.2">
      <c r="A344" s="21"/>
      <c r="B344" s="825"/>
      <c r="C344" s="827"/>
      <c r="D344" s="828"/>
      <c r="E344" s="828"/>
      <c r="F344" s="346"/>
      <c r="G344" s="198"/>
      <c r="H344" s="242"/>
      <c r="I344" s="93"/>
      <c r="J344" s="93"/>
      <c r="K344" s="93"/>
      <c r="L344" s="93"/>
      <c r="M344" s="93"/>
      <c r="N344" s="656">
        <f t="shared" ref="N344:N382" si="60">SUM(H344:M344)</f>
        <v>0</v>
      </c>
    </row>
    <row r="345" spans="1:14" x14ac:dyDescent="0.2">
      <c r="A345" s="21"/>
      <c r="B345" s="825"/>
      <c r="C345" s="827"/>
      <c r="D345" s="828"/>
      <c r="E345" s="828"/>
      <c r="F345" s="346"/>
      <c r="G345" s="198"/>
      <c r="H345" s="242"/>
      <c r="I345" s="93"/>
      <c r="J345" s="93"/>
      <c r="K345" s="93"/>
      <c r="L345" s="93"/>
      <c r="M345" s="93"/>
      <c r="N345" s="656">
        <f t="shared" si="60"/>
        <v>0</v>
      </c>
    </row>
    <row r="346" spans="1:14" x14ac:dyDescent="0.2">
      <c r="A346" s="21"/>
      <c r="B346" s="825"/>
      <c r="C346" s="827"/>
      <c r="D346" s="828"/>
      <c r="E346" s="828"/>
      <c r="F346" s="346"/>
      <c r="G346" s="198"/>
      <c r="H346" s="242"/>
      <c r="I346" s="93"/>
      <c r="J346" s="93"/>
      <c r="K346" s="93"/>
      <c r="L346" s="93"/>
      <c r="M346" s="93"/>
      <c r="N346" s="656">
        <f t="shared" si="60"/>
        <v>0</v>
      </c>
    </row>
    <row r="347" spans="1:14" x14ac:dyDescent="0.2">
      <c r="A347" s="21"/>
      <c r="B347" s="825"/>
      <c r="C347" s="829"/>
      <c r="D347" s="830"/>
      <c r="E347" s="830"/>
      <c r="F347" s="346"/>
      <c r="G347" s="198"/>
      <c r="H347" s="242"/>
      <c r="I347" s="93"/>
      <c r="J347" s="93"/>
      <c r="K347" s="93"/>
      <c r="L347" s="93"/>
      <c r="M347" s="93"/>
      <c r="N347" s="656">
        <f t="shared" si="60"/>
        <v>0</v>
      </c>
    </row>
    <row r="348" spans="1:14" x14ac:dyDescent="0.2">
      <c r="A348" s="21"/>
      <c r="B348" s="825"/>
      <c r="C348" s="831" t="s">
        <v>389</v>
      </c>
      <c r="D348" s="832"/>
      <c r="E348" s="832"/>
      <c r="F348" s="346"/>
      <c r="G348" s="198"/>
      <c r="H348" s="242"/>
      <c r="I348" s="93"/>
      <c r="J348" s="93"/>
      <c r="K348" s="93"/>
      <c r="L348" s="93"/>
      <c r="M348" s="93"/>
      <c r="N348" s="656">
        <f t="shared" si="60"/>
        <v>0</v>
      </c>
    </row>
    <row r="349" spans="1:14" x14ac:dyDescent="0.2">
      <c r="A349" s="21"/>
      <c r="B349" s="825"/>
      <c r="C349" s="827"/>
      <c r="D349" s="828"/>
      <c r="E349" s="828"/>
      <c r="F349" s="346"/>
      <c r="G349" s="198"/>
      <c r="H349" s="242"/>
      <c r="I349" s="93"/>
      <c r="J349" s="93"/>
      <c r="K349" s="93"/>
      <c r="L349" s="93"/>
      <c r="M349" s="93"/>
      <c r="N349" s="656">
        <f t="shared" si="60"/>
        <v>0</v>
      </c>
    </row>
    <row r="350" spans="1:14" x14ac:dyDescent="0.2">
      <c r="A350" s="21"/>
      <c r="B350" s="825"/>
      <c r="C350" s="827"/>
      <c r="D350" s="828"/>
      <c r="E350" s="828"/>
      <c r="F350" s="346"/>
      <c r="G350" s="198"/>
      <c r="H350" s="242"/>
      <c r="I350" s="93"/>
      <c r="J350" s="93"/>
      <c r="K350" s="93"/>
      <c r="L350" s="93"/>
      <c r="M350" s="93"/>
      <c r="N350" s="656">
        <f t="shared" si="60"/>
        <v>0</v>
      </c>
    </row>
    <row r="351" spans="1:14" x14ac:dyDescent="0.2">
      <c r="A351" s="21"/>
      <c r="B351" s="825"/>
      <c r="C351" s="827"/>
      <c r="D351" s="828"/>
      <c r="E351" s="828"/>
      <c r="F351" s="346"/>
      <c r="G351" s="198"/>
      <c r="H351" s="242"/>
      <c r="I351" s="93"/>
      <c r="J351" s="93"/>
      <c r="K351" s="93"/>
      <c r="L351" s="93"/>
      <c r="M351" s="93"/>
      <c r="N351" s="656">
        <f t="shared" si="60"/>
        <v>0</v>
      </c>
    </row>
    <row r="352" spans="1:14" x14ac:dyDescent="0.2">
      <c r="A352" s="21"/>
      <c r="B352" s="825"/>
      <c r="C352" s="829"/>
      <c r="D352" s="830"/>
      <c r="E352" s="830"/>
      <c r="F352" s="346"/>
      <c r="G352" s="198"/>
      <c r="H352" s="242"/>
      <c r="I352" s="93"/>
      <c r="J352" s="93"/>
      <c r="K352" s="93"/>
      <c r="L352" s="93"/>
      <c r="M352" s="93"/>
      <c r="N352" s="656">
        <f t="shared" si="60"/>
        <v>0</v>
      </c>
    </row>
    <row r="353" spans="1:14" x14ac:dyDescent="0.2">
      <c r="A353" s="21"/>
      <c r="B353" s="825"/>
      <c r="C353" s="831" t="s">
        <v>391</v>
      </c>
      <c r="D353" s="832"/>
      <c r="E353" s="832"/>
      <c r="F353" s="346"/>
      <c r="G353" s="198"/>
      <c r="H353" s="242"/>
      <c r="I353" s="93"/>
      <c r="J353" s="93"/>
      <c r="K353" s="93"/>
      <c r="L353" s="93"/>
      <c r="M353" s="93"/>
      <c r="N353" s="656">
        <f t="shared" si="60"/>
        <v>0</v>
      </c>
    </row>
    <row r="354" spans="1:14" x14ac:dyDescent="0.2">
      <c r="A354" s="21"/>
      <c r="B354" s="825"/>
      <c r="C354" s="827"/>
      <c r="D354" s="828"/>
      <c r="E354" s="828"/>
      <c r="F354" s="346"/>
      <c r="G354" s="198"/>
      <c r="H354" s="242"/>
      <c r="I354" s="93"/>
      <c r="J354" s="93"/>
      <c r="K354" s="93"/>
      <c r="L354" s="93"/>
      <c r="M354" s="93"/>
      <c r="N354" s="656">
        <f t="shared" si="60"/>
        <v>0</v>
      </c>
    </row>
    <row r="355" spans="1:14" x14ac:dyDescent="0.2">
      <c r="A355" s="21"/>
      <c r="B355" s="825"/>
      <c r="C355" s="827"/>
      <c r="D355" s="828"/>
      <c r="E355" s="828"/>
      <c r="F355" s="346"/>
      <c r="G355" s="198"/>
      <c r="H355" s="242"/>
      <c r="I355" s="93"/>
      <c r="J355" s="93"/>
      <c r="K355" s="93"/>
      <c r="L355" s="93"/>
      <c r="M355" s="93"/>
      <c r="N355" s="656">
        <f t="shared" si="60"/>
        <v>0</v>
      </c>
    </row>
    <row r="356" spans="1:14" x14ac:dyDescent="0.2">
      <c r="A356" s="21"/>
      <c r="B356" s="825"/>
      <c r="C356" s="827"/>
      <c r="D356" s="828"/>
      <c r="E356" s="828"/>
      <c r="F356" s="346"/>
      <c r="G356" s="198"/>
      <c r="H356" s="242"/>
      <c r="I356" s="93"/>
      <c r="J356" s="93"/>
      <c r="K356" s="93"/>
      <c r="L356" s="93"/>
      <c r="M356" s="93"/>
      <c r="N356" s="656">
        <f t="shared" si="60"/>
        <v>0</v>
      </c>
    </row>
    <row r="357" spans="1:14" x14ac:dyDescent="0.2">
      <c r="A357" s="21"/>
      <c r="B357" s="825"/>
      <c r="C357" s="829"/>
      <c r="D357" s="830"/>
      <c r="E357" s="830"/>
      <c r="F357" s="346"/>
      <c r="G357" s="198"/>
      <c r="H357" s="242"/>
      <c r="I357" s="93"/>
      <c r="J357" s="93"/>
      <c r="K357" s="93"/>
      <c r="L357" s="93"/>
      <c r="M357" s="93"/>
      <c r="N357" s="656">
        <f t="shared" si="60"/>
        <v>0</v>
      </c>
    </row>
    <row r="358" spans="1:14" x14ac:dyDescent="0.2">
      <c r="A358" s="21"/>
      <c r="B358" s="825"/>
      <c r="C358" s="831" t="s">
        <v>392</v>
      </c>
      <c r="D358" s="832"/>
      <c r="E358" s="832"/>
      <c r="F358" s="346"/>
      <c r="G358" s="198"/>
      <c r="H358" s="242"/>
      <c r="I358" s="93"/>
      <c r="J358" s="93"/>
      <c r="K358" s="93"/>
      <c r="L358" s="93"/>
      <c r="M358" s="93"/>
      <c r="N358" s="656">
        <f t="shared" si="60"/>
        <v>0</v>
      </c>
    </row>
    <row r="359" spans="1:14" x14ac:dyDescent="0.2">
      <c r="A359" s="21"/>
      <c r="B359" s="825"/>
      <c r="C359" s="827"/>
      <c r="D359" s="828"/>
      <c r="E359" s="828"/>
      <c r="F359" s="346"/>
      <c r="G359" s="198"/>
      <c r="H359" s="242"/>
      <c r="I359" s="93"/>
      <c r="J359" s="93"/>
      <c r="K359" s="93"/>
      <c r="L359" s="93"/>
      <c r="M359" s="93"/>
      <c r="N359" s="656">
        <f t="shared" si="60"/>
        <v>0</v>
      </c>
    </row>
    <row r="360" spans="1:14" x14ac:dyDescent="0.2">
      <c r="A360" s="21"/>
      <c r="B360" s="825"/>
      <c r="C360" s="827"/>
      <c r="D360" s="828"/>
      <c r="E360" s="828"/>
      <c r="F360" s="346"/>
      <c r="G360" s="198"/>
      <c r="H360" s="242"/>
      <c r="I360" s="93"/>
      <c r="J360" s="93"/>
      <c r="K360" s="93"/>
      <c r="L360" s="93"/>
      <c r="M360" s="93"/>
      <c r="N360" s="656">
        <f t="shared" si="60"/>
        <v>0</v>
      </c>
    </row>
    <row r="361" spans="1:14" x14ac:dyDescent="0.2">
      <c r="A361" s="21"/>
      <c r="B361" s="825"/>
      <c r="C361" s="827"/>
      <c r="D361" s="828"/>
      <c r="E361" s="828"/>
      <c r="F361" s="346"/>
      <c r="G361" s="198"/>
      <c r="H361" s="242"/>
      <c r="I361" s="93"/>
      <c r="J361" s="93"/>
      <c r="K361" s="93"/>
      <c r="L361" s="93"/>
      <c r="M361" s="93"/>
      <c r="N361" s="656">
        <f t="shared" si="60"/>
        <v>0</v>
      </c>
    </row>
    <row r="362" spans="1:14" x14ac:dyDescent="0.2">
      <c r="A362" s="21"/>
      <c r="B362" s="825"/>
      <c r="C362" s="829"/>
      <c r="D362" s="830"/>
      <c r="E362" s="830"/>
      <c r="F362" s="346"/>
      <c r="G362" s="198"/>
      <c r="H362" s="242"/>
      <c r="I362" s="93"/>
      <c r="J362" s="93"/>
      <c r="K362" s="93"/>
      <c r="L362" s="93"/>
      <c r="M362" s="93"/>
      <c r="N362" s="656">
        <f t="shared" si="60"/>
        <v>0</v>
      </c>
    </row>
    <row r="363" spans="1:14" x14ac:dyDescent="0.2">
      <c r="A363" s="21"/>
      <c r="B363" s="825"/>
      <c r="C363" s="827" t="s">
        <v>393</v>
      </c>
      <c r="D363" s="828"/>
      <c r="E363" s="828"/>
      <c r="F363" s="346"/>
      <c r="G363" s="198"/>
      <c r="H363" s="242"/>
      <c r="I363" s="93"/>
      <c r="J363" s="93"/>
      <c r="K363" s="93"/>
      <c r="L363" s="93"/>
      <c r="M363" s="93"/>
      <c r="N363" s="656">
        <f t="shared" si="60"/>
        <v>0</v>
      </c>
    </row>
    <row r="364" spans="1:14" x14ac:dyDescent="0.2">
      <c r="A364" s="21"/>
      <c r="B364" s="825"/>
      <c r="C364" s="827"/>
      <c r="D364" s="828"/>
      <c r="E364" s="828"/>
      <c r="F364" s="346"/>
      <c r="G364" s="198"/>
      <c r="H364" s="242"/>
      <c r="I364" s="93"/>
      <c r="J364" s="93"/>
      <c r="K364" s="93"/>
      <c r="L364" s="93"/>
      <c r="M364" s="93"/>
      <c r="N364" s="656">
        <f t="shared" si="60"/>
        <v>0</v>
      </c>
    </row>
    <row r="365" spans="1:14" x14ac:dyDescent="0.2">
      <c r="A365" s="21"/>
      <c r="B365" s="825"/>
      <c r="C365" s="827"/>
      <c r="D365" s="828"/>
      <c r="E365" s="828"/>
      <c r="F365" s="346"/>
      <c r="G365" s="198"/>
      <c r="H365" s="242"/>
      <c r="I365" s="93"/>
      <c r="J365" s="93"/>
      <c r="K365" s="93"/>
      <c r="L365" s="93"/>
      <c r="M365" s="93"/>
      <c r="N365" s="656">
        <f t="shared" si="60"/>
        <v>0</v>
      </c>
    </row>
    <row r="366" spans="1:14" x14ac:dyDescent="0.2">
      <c r="A366" s="21"/>
      <c r="B366" s="825"/>
      <c r="C366" s="827"/>
      <c r="D366" s="828"/>
      <c r="E366" s="828"/>
      <c r="F366" s="346"/>
      <c r="G366" s="198"/>
      <c r="H366" s="242"/>
      <c r="I366" s="93"/>
      <c r="J366" s="93"/>
      <c r="K366" s="93"/>
      <c r="L366" s="93"/>
      <c r="M366" s="93"/>
      <c r="N366" s="656">
        <f t="shared" si="60"/>
        <v>0</v>
      </c>
    </row>
    <row r="367" spans="1:14" x14ac:dyDescent="0.2">
      <c r="A367" s="21"/>
      <c r="B367" s="825"/>
      <c r="C367" s="827"/>
      <c r="D367" s="828"/>
      <c r="E367" s="828"/>
      <c r="F367" s="346"/>
      <c r="G367" s="198"/>
      <c r="H367" s="242"/>
      <c r="I367" s="93"/>
      <c r="J367" s="93"/>
      <c r="K367" s="93"/>
      <c r="L367" s="93"/>
      <c r="M367" s="93"/>
      <c r="N367" s="656">
        <f t="shared" si="60"/>
        <v>0</v>
      </c>
    </row>
    <row r="368" spans="1:14" x14ac:dyDescent="0.2">
      <c r="A368" s="21"/>
      <c r="B368" s="825"/>
      <c r="C368" s="831" t="s">
        <v>394</v>
      </c>
      <c r="D368" s="832"/>
      <c r="E368" s="832"/>
      <c r="F368" s="346"/>
      <c r="G368" s="198"/>
      <c r="H368" s="242"/>
      <c r="I368" s="93"/>
      <c r="J368" s="93"/>
      <c r="K368" s="93"/>
      <c r="L368" s="93"/>
      <c r="M368" s="93"/>
      <c r="N368" s="656">
        <f t="shared" si="60"/>
        <v>0</v>
      </c>
    </row>
    <row r="369" spans="1:14" x14ac:dyDescent="0.2">
      <c r="A369" s="21"/>
      <c r="B369" s="825"/>
      <c r="C369" s="827"/>
      <c r="D369" s="828"/>
      <c r="E369" s="828"/>
      <c r="F369" s="346"/>
      <c r="G369" s="198"/>
      <c r="H369" s="242"/>
      <c r="I369" s="93"/>
      <c r="J369" s="93"/>
      <c r="K369" s="93"/>
      <c r="L369" s="93"/>
      <c r="M369" s="93"/>
      <c r="N369" s="656">
        <f t="shared" si="60"/>
        <v>0</v>
      </c>
    </row>
    <row r="370" spans="1:14" x14ac:dyDescent="0.2">
      <c r="A370" s="21"/>
      <c r="B370" s="825"/>
      <c r="C370" s="827"/>
      <c r="D370" s="828"/>
      <c r="E370" s="828"/>
      <c r="F370" s="346"/>
      <c r="G370" s="198"/>
      <c r="H370" s="242"/>
      <c r="I370" s="93"/>
      <c r="J370" s="93"/>
      <c r="K370" s="93"/>
      <c r="L370" s="93"/>
      <c r="M370" s="93"/>
      <c r="N370" s="656">
        <f t="shared" si="60"/>
        <v>0</v>
      </c>
    </row>
    <row r="371" spans="1:14" x14ac:dyDescent="0.2">
      <c r="A371" s="21"/>
      <c r="B371" s="825"/>
      <c r="C371" s="827"/>
      <c r="D371" s="828"/>
      <c r="E371" s="828"/>
      <c r="F371" s="346"/>
      <c r="G371" s="198"/>
      <c r="H371" s="242"/>
      <c r="I371" s="93"/>
      <c r="J371" s="93"/>
      <c r="K371" s="93"/>
      <c r="L371" s="93"/>
      <c r="M371" s="93"/>
      <c r="N371" s="656">
        <f t="shared" si="60"/>
        <v>0</v>
      </c>
    </row>
    <row r="372" spans="1:14" x14ac:dyDescent="0.2">
      <c r="A372" s="21"/>
      <c r="B372" s="825"/>
      <c r="C372" s="829"/>
      <c r="D372" s="830"/>
      <c r="E372" s="830"/>
      <c r="F372" s="346"/>
      <c r="G372" s="198"/>
      <c r="H372" s="242"/>
      <c r="I372" s="93"/>
      <c r="J372" s="93"/>
      <c r="K372" s="93"/>
      <c r="L372" s="93"/>
      <c r="M372" s="93"/>
      <c r="N372" s="656">
        <f t="shared" si="60"/>
        <v>0</v>
      </c>
    </row>
    <row r="373" spans="1:14" x14ac:dyDescent="0.2">
      <c r="A373" s="21"/>
      <c r="B373" s="825"/>
      <c r="C373" s="831" t="s">
        <v>395</v>
      </c>
      <c r="D373" s="832"/>
      <c r="E373" s="832"/>
      <c r="F373" s="346"/>
      <c r="G373" s="198"/>
      <c r="H373" s="242"/>
      <c r="I373" s="93"/>
      <c r="J373" s="93"/>
      <c r="K373" s="93"/>
      <c r="L373" s="93"/>
      <c r="M373" s="93"/>
      <c r="N373" s="656">
        <f t="shared" si="60"/>
        <v>0</v>
      </c>
    </row>
    <row r="374" spans="1:14" x14ac:dyDescent="0.2">
      <c r="A374" s="21"/>
      <c r="B374" s="825"/>
      <c r="C374" s="827"/>
      <c r="D374" s="828"/>
      <c r="E374" s="828"/>
      <c r="F374" s="346"/>
      <c r="G374" s="198"/>
      <c r="H374" s="242"/>
      <c r="I374" s="93"/>
      <c r="J374" s="93"/>
      <c r="K374" s="93"/>
      <c r="L374" s="93"/>
      <c r="M374" s="93"/>
      <c r="N374" s="656">
        <f t="shared" si="60"/>
        <v>0</v>
      </c>
    </row>
    <row r="375" spans="1:14" x14ac:dyDescent="0.2">
      <c r="A375" s="21"/>
      <c r="B375" s="825"/>
      <c r="C375" s="827"/>
      <c r="D375" s="828"/>
      <c r="E375" s="828"/>
      <c r="F375" s="346"/>
      <c r="G375" s="198"/>
      <c r="H375" s="242"/>
      <c r="I375" s="93"/>
      <c r="J375" s="93"/>
      <c r="K375" s="93"/>
      <c r="L375" s="93"/>
      <c r="M375" s="93"/>
      <c r="N375" s="656">
        <f t="shared" si="60"/>
        <v>0</v>
      </c>
    </row>
    <row r="376" spans="1:14" x14ac:dyDescent="0.2">
      <c r="A376" s="21"/>
      <c r="B376" s="825"/>
      <c r="C376" s="827"/>
      <c r="D376" s="828"/>
      <c r="E376" s="828"/>
      <c r="F376" s="346"/>
      <c r="G376" s="198"/>
      <c r="H376" s="242"/>
      <c r="I376" s="93"/>
      <c r="J376" s="93"/>
      <c r="K376" s="93"/>
      <c r="L376" s="93"/>
      <c r="M376" s="93"/>
      <c r="N376" s="656">
        <f t="shared" si="60"/>
        <v>0</v>
      </c>
    </row>
    <row r="377" spans="1:14" x14ac:dyDescent="0.2">
      <c r="A377" s="21"/>
      <c r="B377" s="825"/>
      <c r="C377" s="829"/>
      <c r="D377" s="830"/>
      <c r="E377" s="830"/>
      <c r="F377" s="346"/>
      <c r="G377" s="198"/>
      <c r="H377" s="242"/>
      <c r="I377" s="93"/>
      <c r="J377" s="93"/>
      <c r="K377" s="93"/>
      <c r="L377" s="93"/>
      <c r="M377" s="93"/>
      <c r="N377" s="656">
        <f t="shared" si="60"/>
        <v>0</v>
      </c>
    </row>
    <row r="378" spans="1:14" x14ac:dyDescent="0.2">
      <c r="A378" s="21"/>
      <c r="B378" s="825"/>
      <c r="C378" s="831" t="s">
        <v>396</v>
      </c>
      <c r="D378" s="832"/>
      <c r="E378" s="832"/>
      <c r="F378" s="346"/>
      <c r="G378" s="198"/>
      <c r="H378" s="242"/>
      <c r="I378" s="93"/>
      <c r="J378" s="93"/>
      <c r="K378" s="93"/>
      <c r="L378" s="93"/>
      <c r="M378" s="93"/>
      <c r="N378" s="656">
        <f t="shared" si="60"/>
        <v>0</v>
      </c>
    </row>
    <row r="379" spans="1:14" x14ac:dyDescent="0.2">
      <c r="A379" s="21"/>
      <c r="B379" s="825"/>
      <c r="C379" s="827"/>
      <c r="D379" s="828"/>
      <c r="E379" s="828"/>
      <c r="F379" s="346"/>
      <c r="G379" s="198"/>
      <c r="H379" s="242"/>
      <c r="I379" s="93"/>
      <c r="J379" s="93"/>
      <c r="K379" s="93"/>
      <c r="L379" s="93"/>
      <c r="M379" s="93"/>
      <c r="N379" s="656">
        <f t="shared" si="60"/>
        <v>0</v>
      </c>
    </row>
    <row r="380" spans="1:14" x14ac:dyDescent="0.2">
      <c r="A380" s="21"/>
      <c r="B380" s="825"/>
      <c r="C380" s="827"/>
      <c r="D380" s="828"/>
      <c r="E380" s="828"/>
      <c r="F380" s="346"/>
      <c r="G380" s="198"/>
      <c r="H380" s="242"/>
      <c r="I380" s="93"/>
      <c r="J380" s="93"/>
      <c r="K380" s="93"/>
      <c r="L380" s="93"/>
      <c r="M380" s="93"/>
      <c r="N380" s="656">
        <f t="shared" si="60"/>
        <v>0</v>
      </c>
    </row>
    <row r="381" spans="1:14" x14ac:dyDescent="0.2">
      <c r="A381" s="21"/>
      <c r="B381" s="825"/>
      <c r="C381" s="827"/>
      <c r="D381" s="828"/>
      <c r="E381" s="828"/>
      <c r="F381" s="346"/>
      <c r="G381" s="198"/>
      <c r="H381" s="242"/>
      <c r="I381" s="93"/>
      <c r="J381" s="93"/>
      <c r="K381" s="93"/>
      <c r="L381" s="93"/>
      <c r="M381" s="93"/>
      <c r="N381" s="656">
        <f t="shared" si="60"/>
        <v>0</v>
      </c>
    </row>
    <row r="382" spans="1:14" x14ac:dyDescent="0.2">
      <c r="A382" s="21"/>
      <c r="B382" s="825"/>
      <c r="C382" s="829"/>
      <c r="D382" s="830"/>
      <c r="E382" s="830"/>
      <c r="F382" s="346"/>
      <c r="G382" s="198"/>
      <c r="H382" s="242"/>
      <c r="I382" s="93"/>
      <c r="J382" s="93"/>
      <c r="K382" s="93"/>
      <c r="L382" s="93"/>
      <c r="M382" s="93"/>
      <c r="N382" s="656">
        <f t="shared" si="60"/>
        <v>0</v>
      </c>
    </row>
    <row r="383" spans="1:14" x14ac:dyDescent="0.2">
      <c r="A383" s="21"/>
      <c r="B383" s="819" t="s">
        <v>378</v>
      </c>
      <c r="C383" s="820"/>
      <c r="D383" s="820"/>
      <c r="E383" s="820"/>
      <c r="F383" s="820"/>
      <c r="G383" s="821"/>
      <c r="H383" s="245">
        <f t="shared" ref="H383:N383" si="61">SUM(H343:H382)</f>
        <v>0</v>
      </c>
      <c r="I383" s="245">
        <f t="shared" si="61"/>
        <v>0</v>
      </c>
      <c r="J383" s="245">
        <f t="shared" si="61"/>
        <v>0</v>
      </c>
      <c r="K383" s="245">
        <f t="shared" si="61"/>
        <v>0</v>
      </c>
      <c r="L383" s="245">
        <f t="shared" si="61"/>
        <v>0</v>
      </c>
      <c r="M383" s="245">
        <f t="shared" si="61"/>
        <v>0</v>
      </c>
      <c r="N383" s="657">
        <f t="shared" si="61"/>
        <v>0</v>
      </c>
    </row>
    <row r="384" spans="1:14" x14ac:dyDescent="0.2">
      <c r="A384" s="21"/>
      <c r="B384" s="825" t="s">
        <v>603</v>
      </c>
      <c r="C384" s="827" t="s">
        <v>401</v>
      </c>
      <c r="D384" s="828"/>
      <c r="E384" s="828"/>
      <c r="F384" s="347"/>
      <c r="G384" s="239"/>
      <c r="H384" s="242"/>
      <c r="I384" s="240"/>
      <c r="J384" s="240"/>
      <c r="K384" s="240"/>
      <c r="L384" s="240"/>
      <c r="M384" s="240"/>
      <c r="N384" s="656">
        <f>SUM(H384:M384)</f>
        <v>0</v>
      </c>
    </row>
    <row r="385" spans="1:14" x14ac:dyDescent="0.2">
      <c r="A385" s="21"/>
      <c r="B385" s="825"/>
      <c r="C385" s="827"/>
      <c r="D385" s="828"/>
      <c r="E385" s="828"/>
      <c r="F385" s="346"/>
      <c r="G385" s="198"/>
      <c r="H385" s="242"/>
      <c r="I385" s="25"/>
      <c r="J385" s="25"/>
      <c r="K385" s="25"/>
      <c r="L385" s="25"/>
      <c r="M385" s="25"/>
      <c r="N385" s="656">
        <f t="shared" ref="N385:N393" si="62">SUM(H385:M385)</f>
        <v>0</v>
      </c>
    </row>
    <row r="386" spans="1:14" x14ac:dyDescent="0.2">
      <c r="A386" s="21"/>
      <c r="B386" s="825"/>
      <c r="C386" s="827"/>
      <c r="D386" s="828"/>
      <c r="E386" s="828"/>
      <c r="F386" s="346"/>
      <c r="G386" s="198"/>
      <c r="H386" s="242"/>
      <c r="I386" s="25"/>
      <c r="J386" s="25"/>
      <c r="K386" s="25"/>
      <c r="L386" s="25"/>
      <c r="M386" s="25"/>
      <c r="N386" s="656">
        <f t="shared" si="62"/>
        <v>0</v>
      </c>
    </row>
    <row r="387" spans="1:14" x14ac:dyDescent="0.2">
      <c r="A387" s="21"/>
      <c r="B387" s="825"/>
      <c r="C387" s="827"/>
      <c r="D387" s="828"/>
      <c r="E387" s="828"/>
      <c r="F387" s="346"/>
      <c r="G387" s="198"/>
      <c r="H387" s="242"/>
      <c r="I387" s="25"/>
      <c r="J387" s="25"/>
      <c r="K387" s="25"/>
      <c r="L387" s="25"/>
      <c r="M387" s="25"/>
      <c r="N387" s="656">
        <f t="shared" si="62"/>
        <v>0</v>
      </c>
    </row>
    <row r="388" spans="1:14" x14ac:dyDescent="0.2">
      <c r="A388" s="21"/>
      <c r="B388" s="825"/>
      <c r="C388" s="827"/>
      <c r="D388" s="828"/>
      <c r="E388" s="828"/>
      <c r="F388" s="346"/>
      <c r="G388" s="198"/>
      <c r="H388" s="242"/>
      <c r="I388" s="25"/>
      <c r="J388" s="25"/>
      <c r="K388" s="25"/>
      <c r="L388" s="25"/>
      <c r="M388" s="25"/>
      <c r="N388" s="656">
        <f t="shared" si="62"/>
        <v>0</v>
      </c>
    </row>
    <row r="389" spans="1:14" x14ac:dyDescent="0.2">
      <c r="A389" s="21"/>
      <c r="B389" s="825"/>
      <c r="C389" s="831" t="s">
        <v>402</v>
      </c>
      <c r="D389" s="832"/>
      <c r="E389" s="832"/>
      <c r="F389" s="346"/>
      <c r="G389" s="198"/>
      <c r="H389" s="242"/>
      <c r="I389" s="25"/>
      <c r="J389" s="25"/>
      <c r="K389" s="25"/>
      <c r="L389" s="25"/>
      <c r="M389" s="25"/>
      <c r="N389" s="656">
        <f t="shared" si="62"/>
        <v>0</v>
      </c>
    </row>
    <row r="390" spans="1:14" x14ac:dyDescent="0.2">
      <c r="A390" s="21"/>
      <c r="B390" s="825"/>
      <c r="C390" s="827"/>
      <c r="D390" s="828"/>
      <c r="E390" s="828"/>
      <c r="F390" s="346"/>
      <c r="G390" s="198"/>
      <c r="H390" s="242"/>
      <c r="I390" s="25"/>
      <c r="J390" s="25"/>
      <c r="K390" s="25"/>
      <c r="L390" s="25"/>
      <c r="M390" s="25"/>
      <c r="N390" s="656">
        <f t="shared" si="62"/>
        <v>0</v>
      </c>
    </row>
    <row r="391" spans="1:14" x14ac:dyDescent="0.2">
      <c r="A391" s="21"/>
      <c r="B391" s="825"/>
      <c r="C391" s="827"/>
      <c r="D391" s="828"/>
      <c r="E391" s="828"/>
      <c r="F391" s="346"/>
      <c r="G391" s="198"/>
      <c r="H391" s="242"/>
      <c r="I391" s="25"/>
      <c r="J391" s="25"/>
      <c r="K391" s="25"/>
      <c r="L391" s="25"/>
      <c r="M391" s="25"/>
      <c r="N391" s="656">
        <f t="shared" si="62"/>
        <v>0</v>
      </c>
    </row>
    <row r="392" spans="1:14" x14ac:dyDescent="0.2">
      <c r="A392" s="21"/>
      <c r="B392" s="825"/>
      <c r="C392" s="827"/>
      <c r="D392" s="828"/>
      <c r="E392" s="828"/>
      <c r="F392" s="346"/>
      <c r="G392" s="198"/>
      <c r="H392" s="242"/>
      <c r="I392" s="25"/>
      <c r="J392" s="25"/>
      <c r="K392" s="25"/>
      <c r="L392" s="25"/>
      <c r="M392" s="25"/>
      <c r="N392" s="656">
        <f t="shared" si="62"/>
        <v>0</v>
      </c>
    </row>
    <row r="393" spans="1:14" x14ac:dyDescent="0.2">
      <c r="A393" s="21"/>
      <c r="B393" s="826"/>
      <c r="C393" s="829"/>
      <c r="D393" s="830"/>
      <c r="E393" s="830"/>
      <c r="F393" s="346"/>
      <c r="G393" s="198"/>
      <c r="H393" s="242"/>
      <c r="I393" s="25"/>
      <c r="J393" s="25"/>
      <c r="K393" s="25"/>
      <c r="L393" s="25"/>
      <c r="M393" s="25"/>
      <c r="N393" s="656">
        <f t="shared" si="62"/>
        <v>0</v>
      </c>
    </row>
    <row r="394" spans="1:14" x14ac:dyDescent="0.2">
      <c r="A394" s="21"/>
      <c r="B394" s="819" t="s">
        <v>378</v>
      </c>
      <c r="C394" s="820"/>
      <c r="D394" s="820"/>
      <c r="E394" s="820"/>
      <c r="F394" s="820"/>
      <c r="G394" s="821"/>
      <c r="H394" s="245">
        <f t="shared" ref="H394:N394" si="63">SUM(H384:H393)</f>
        <v>0</v>
      </c>
      <c r="I394" s="245">
        <f t="shared" si="63"/>
        <v>0</v>
      </c>
      <c r="J394" s="245">
        <f t="shared" si="63"/>
        <v>0</v>
      </c>
      <c r="K394" s="245">
        <f t="shared" si="63"/>
        <v>0</v>
      </c>
      <c r="L394" s="245">
        <f t="shared" si="63"/>
        <v>0</v>
      </c>
      <c r="M394" s="245">
        <f t="shared" si="63"/>
        <v>0</v>
      </c>
      <c r="N394" s="657">
        <f t="shared" si="63"/>
        <v>0</v>
      </c>
    </row>
    <row r="395" spans="1:14" x14ac:dyDescent="0.2">
      <c r="A395" s="21"/>
      <c r="B395" s="825" t="s">
        <v>613</v>
      </c>
      <c r="C395" s="827" t="s">
        <v>409</v>
      </c>
      <c r="D395" s="828"/>
      <c r="E395" s="828"/>
      <c r="F395" s="347"/>
      <c r="G395" s="239"/>
      <c r="H395" s="242"/>
      <c r="I395" s="222"/>
      <c r="J395" s="222"/>
      <c r="K395" s="222"/>
      <c r="L395" s="222"/>
      <c r="M395" s="222"/>
      <c r="N395" s="656">
        <f>SUM(H395:M395)</f>
        <v>0</v>
      </c>
    </row>
    <row r="396" spans="1:14" x14ac:dyDescent="0.2">
      <c r="A396" s="21"/>
      <c r="B396" s="825"/>
      <c r="C396" s="827"/>
      <c r="D396" s="828"/>
      <c r="E396" s="828"/>
      <c r="F396" s="346"/>
      <c r="G396" s="198"/>
      <c r="H396" s="242"/>
      <c r="I396" s="93"/>
      <c r="J396" s="93"/>
      <c r="K396" s="93"/>
      <c r="L396" s="93"/>
      <c r="M396" s="93"/>
      <c r="N396" s="656">
        <f t="shared" ref="N396:N404" si="64">SUM(H396:M396)</f>
        <v>0</v>
      </c>
    </row>
    <row r="397" spans="1:14" x14ac:dyDescent="0.2">
      <c r="A397" s="21"/>
      <c r="B397" s="825"/>
      <c r="C397" s="827"/>
      <c r="D397" s="828"/>
      <c r="E397" s="828"/>
      <c r="F397" s="346"/>
      <c r="G397" s="198"/>
      <c r="H397" s="242"/>
      <c r="I397" s="93"/>
      <c r="J397" s="93"/>
      <c r="K397" s="93"/>
      <c r="L397" s="93"/>
      <c r="M397" s="93"/>
      <c r="N397" s="656">
        <f t="shared" si="64"/>
        <v>0</v>
      </c>
    </row>
    <row r="398" spans="1:14" x14ac:dyDescent="0.2">
      <c r="A398" s="21"/>
      <c r="B398" s="825"/>
      <c r="C398" s="827"/>
      <c r="D398" s="828"/>
      <c r="E398" s="828"/>
      <c r="F398" s="346"/>
      <c r="G398" s="198"/>
      <c r="H398" s="242"/>
      <c r="I398" s="93"/>
      <c r="J398" s="93"/>
      <c r="K398" s="93"/>
      <c r="L398" s="93"/>
      <c r="M398" s="93"/>
      <c r="N398" s="656">
        <f t="shared" si="64"/>
        <v>0</v>
      </c>
    </row>
    <row r="399" spans="1:14" x14ac:dyDescent="0.2">
      <c r="A399" s="21"/>
      <c r="B399" s="825"/>
      <c r="C399" s="827"/>
      <c r="D399" s="828"/>
      <c r="E399" s="828"/>
      <c r="F399" s="346"/>
      <c r="G399" s="198"/>
      <c r="H399" s="242"/>
      <c r="I399" s="93"/>
      <c r="J399" s="93"/>
      <c r="K399" s="93"/>
      <c r="L399" s="93"/>
      <c r="M399" s="93"/>
      <c r="N399" s="656">
        <f t="shared" si="64"/>
        <v>0</v>
      </c>
    </row>
    <row r="400" spans="1:14" x14ac:dyDescent="0.2">
      <c r="A400" s="21"/>
      <c r="B400" s="825"/>
      <c r="C400" s="831" t="s">
        <v>410</v>
      </c>
      <c r="D400" s="832"/>
      <c r="E400" s="832"/>
      <c r="F400" s="346"/>
      <c r="G400" s="198"/>
      <c r="H400" s="242"/>
      <c r="I400" s="93"/>
      <c r="J400" s="93"/>
      <c r="K400" s="93"/>
      <c r="L400" s="93"/>
      <c r="M400" s="93"/>
      <c r="N400" s="656">
        <f t="shared" si="64"/>
        <v>0</v>
      </c>
    </row>
    <row r="401" spans="1:14" x14ac:dyDescent="0.2">
      <c r="A401" s="21"/>
      <c r="B401" s="825"/>
      <c r="C401" s="827"/>
      <c r="D401" s="828"/>
      <c r="E401" s="828"/>
      <c r="F401" s="346"/>
      <c r="G401" s="198"/>
      <c r="H401" s="242"/>
      <c r="I401" s="93"/>
      <c r="J401" s="93"/>
      <c r="K401" s="93"/>
      <c r="L401" s="93"/>
      <c r="M401" s="93"/>
      <c r="N401" s="656">
        <f t="shared" si="64"/>
        <v>0</v>
      </c>
    </row>
    <row r="402" spans="1:14" x14ac:dyDescent="0.2">
      <c r="A402" s="21"/>
      <c r="B402" s="825"/>
      <c r="C402" s="827"/>
      <c r="D402" s="828"/>
      <c r="E402" s="828"/>
      <c r="F402" s="346"/>
      <c r="G402" s="198"/>
      <c r="H402" s="242"/>
      <c r="I402" s="93"/>
      <c r="J402" s="93"/>
      <c r="K402" s="93"/>
      <c r="L402" s="93"/>
      <c r="M402" s="93"/>
      <c r="N402" s="656">
        <f t="shared" si="64"/>
        <v>0</v>
      </c>
    </row>
    <row r="403" spans="1:14" x14ac:dyDescent="0.2">
      <c r="A403" s="21"/>
      <c r="B403" s="825"/>
      <c r="C403" s="827"/>
      <c r="D403" s="828"/>
      <c r="E403" s="828"/>
      <c r="F403" s="346"/>
      <c r="G403" s="198"/>
      <c r="H403" s="242"/>
      <c r="I403" s="93"/>
      <c r="J403" s="93"/>
      <c r="K403" s="93"/>
      <c r="L403" s="93"/>
      <c r="M403" s="93"/>
      <c r="N403" s="656">
        <f t="shared" si="64"/>
        <v>0</v>
      </c>
    </row>
    <row r="404" spans="1:14" x14ac:dyDescent="0.2">
      <c r="A404" s="21"/>
      <c r="B404" s="826"/>
      <c r="C404" s="829"/>
      <c r="D404" s="830"/>
      <c r="E404" s="830"/>
      <c r="F404" s="346"/>
      <c r="G404" s="198"/>
      <c r="H404" s="242"/>
      <c r="I404" s="93"/>
      <c r="J404" s="93"/>
      <c r="K404" s="93"/>
      <c r="L404" s="93"/>
      <c r="M404" s="93"/>
      <c r="N404" s="656">
        <f t="shared" si="64"/>
        <v>0</v>
      </c>
    </row>
    <row r="405" spans="1:14" x14ac:dyDescent="0.2">
      <c r="A405" s="21"/>
      <c r="B405" s="819" t="s">
        <v>378</v>
      </c>
      <c r="C405" s="820"/>
      <c r="D405" s="820"/>
      <c r="E405" s="820"/>
      <c r="F405" s="820"/>
      <c r="G405" s="821"/>
      <c r="H405" s="245">
        <f>SUM(H395:H404)</f>
        <v>0</v>
      </c>
      <c r="I405" s="245">
        <f t="shared" ref="I405:N405" si="65">SUM(I395:I404)</f>
        <v>0</v>
      </c>
      <c r="J405" s="245">
        <f t="shared" si="65"/>
        <v>0</v>
      </c>
      <c r="K405" s="245">
        <f t="shared" si="65"/>
        <v>0</v>
      </c>
      <c r="L405" s="245">
        <f t="shared" si="65"/>
        <v>0</v>
      </c>
      <c r="M405" s="245">
        <f t="shared" si="65"/>
        <v>0</v>
      </c>
      <c r="N405" s="657">
        <f t="shared" si="65"/>
        <v>0</v>
      </c>
    </row>
    <row r="406" spans="1:14" x14ac:dyDescent="0.2">
      <c r="A406" s="21"/>
      <c r="B406" s="825" t="s">
        <v>628</v>
      </c>
      <c r="C406" s="827" t="s">
        <v>431</v>
      </c>
      <c r="D406" s="828"/>
      <c r="E406" s="828"/>
      <c r="F406" s="347"/>
      <c r="G406" s="239"/>
      <c r="H406" s="242"/>
      <c r="I406" s="222"/>
      <c r="J406" s="222"/>
      <c r="K406" s="222"/>
      <c r="L406" s="222"/>
      <c r="M406" s="222"/>
      <c r="N406" s="656">
        <f>SUM(H406:M406)</f>
        <v>0</v>
      </c>
    </row>
    <row r="407" spans="1:14" x14ac:dyDescent="0.2">
      <c r="A407" s="21"/>
      <c r="B407" s="825"/>
      <c r="C407" s="827"/>
      <c r="D407" s="828"/>
      <c r="E407" s="828"/>
      <c r="F407" s="346"/>
      <c r="G407" s="198"/>
      <c r="H407" s="242"/>
      <c r="I407" s="93"/>
      <c r="J407" s="93"/>
      <c r="K407" s="93"/>
      <c r="L407" s="93"/>
      <c r="M407" s="93"/>
      <c r="N407" s="656">
        <f t="shared" ref="N407:N415" si="66">SUM(H407:M407)</f>
        <v>0</v>
      </c>
    </row>
    <row r="408" spans="1:14" x14ac:dyDescent="0.2">
      <c r="A408" s="21"/>
      <c r="B408" s="825"/>
      <c r="C408" s="827"/>
      <c r="D408" s="828"/>
      <c r="E408" s="828"/>
      <c r="F408" s="346"/>
      <c r="G408" s="198"/>
      <c r="H408" s="242"/>
      <c r="I408" s="93"/>
      <c r="J408" s="93"/>
      <c r="K408" s="93"/>
      <c r="L408" s="93"/>
      <c r="M408" s="93"/>
      <c r="N408" s="656">
        <f t="shared" si="66"/>
        <v>0</v>
      </c>
    </row>
    <row r="409" spans="1:14" x14ac:dyDescent="0.2">
      <c r="A409" s="21"/>
      <c r="B409" s="825"/>
      <c r="C409" s="827"/>
      <c r="D409" s="828"/>
      <c r="E409" s="828"/>
      <c r="F409" s="346"/>
      <c r="G409" s="198"/>
      <c r="H409" s="242"/>
      <c r="I409" s="93"/>
      <c r="J409" s="93"/>
      <c r="K409" s="93"/>
      <c r="L409" s="93"/>
      <c r="M409" s="93"/>
      <c r="N409" s="656">
        <f t="shared" si="66"/>
        <v>0</v>
      </c>
    </row>
    <row r="410" spans="1:14" x14ac:dyDescent="0.2">
      <c r="A410" s="21"/>
      <c r="B410" s="825"/>
      <c r="C410" s="827"/>
      <c r="D410" s="828"/>
      <c r="E410" s="828"/>
      <c r="F410" s="346"/>
      <c r="G410" s="198"/>
      <c r="H410" s="242"/>
      <c r="I410" s="93"/>
      <c r="J410" s="93"/>
      <c r="K410" s="93"/>
      <c r="L410" s="93"/>
      <c r="M410" s="93"/>
      <c r="N410" s="656">
        <f t="shared" si="66"/>
        <v>0</v>
      </c>
    </row>
    <row r="411" spans="1:14" x14ac:dyDescent="0.2">
      <c r="A411" s="21"/>
      <c r="B411" s="825"/>
      <c r="C411" s="831" t="s">
        <v>432</v>
      </c>
      <c r="D411" s="832"/>
      <c r="E411" s="832"/>
      <c r="F411" s="346"/>
      <c r="G411" s="198"/>
      <c r="H411" s="242"/>
      <c r="I411" s="93"/>
      <c r="J411" s="93"/>
      <c r="K411" s="93"/>
      <c r="L411" s="93"/>
      <c r="M411" s="93"/>
      <c r="N411" s="656">
        <f t="shared" si="66"/>
        <v>0</v>
      </c>
    </row>
    <row r="412" spans="1:14" x14ac:dyDescent="0.2">
      <c r="A412" s="21"/>
      <c r="B412" s="825"/>
      <c r="C412" s="827"/>
      <c r="D412" s="828"/>
      <c r="E412" s="828"/>
      <c r="F412" s="346"/>
      <c r="G412" s="198"/>
      <c r="H412" s="242"/>
      <c r="I412" s="93"/>
      <c r="J412" s="93"/>
      <c r="K412" s="93"/>
      <c r="L412" s="93"/>
      <c r="M412" s="93"/>
      <c r="N412" s="656">
        <f t="shared" si="66"/>
        <v>0</v>
      </c>
    </row>
    <row r="413" spans="1:14" x14ac:dyDescent="0.2">
      <c r="A413" s="21"/>
      <c r="B413" s="825"/>
      <c r="C413" s="827"/>
      <c r="D413" s="828"/>
      <c r="E413" s="828"/>
      <c r="F413" s="346"/>
      <c r="G413" s="198"/>
      <c r="H413" s="242"/>
      <c r="I413" s="93"/>
      <c r="J413" s="93"/>
      <c r="K413" s="93"/>
      <c r="L413" s="93"/>
      <c r="M413" s="93"/>
      <c r="N413" s="656">
        <f t="shared" si="66"/>
        <v>0</v>
      </c>
    </row>
    <row r="414" spans="1:14" x14ac:dyDescent="0.2">
      <c r="A414" s="21"/>
      <c r="B414" s="825"/>
      <c r="C414" s="827"/>
      <c r="D414" s="828"/>
      <c r="E414" s="828"/>
      <c r="F414" s="346"/>
      <c r="G414" s="198"/>
      <c r="H414" s="242"/>
      <c r="I414" s="93"/>
      <c r="J414" s="93"/>
      <c r="K414" s="93"/>
      <c r="L414" s="93"/>
      <c r="M414" s="93"/>
      <c r="N414" s="656">
        <f t="shared" si="66"/>
        <v>0</v>
      </c>
    </row>
    <row r="415" spans="1:14" x14ac:dyDescent="0.2">
      <c r="A415" s="21"/>
      <c r="B415" s="826"/>
      <c r="C415" s="829"/>
      <c r="D415" s="830"/>
      <c r="E415" s="830"/>
      <c r="F415" s="346"/>
      <c r="G415" s="198"/>
      <c r="H415" s="242"/>
      <c r="I415" s="93"/>
      <c r="J415" s="93"/>
      <c r="K415" s="93"/>
      <c r="L415" s="93"/>
      <c r="M415" s="93"/>
      <c r="N415" s="656">
        <f t="shared" si="66"/>
        <v>0</v>
      </c>
    </row>
    <row r="416" spans="1:14" ht="13.5" thickBot="1" x14ac:dyDescent="0.25">
      <c r="A416" s="21"/>
      <c r="B416" s="822" t="s">
        <v>378</v>
      </c>
      <c r="C416" s="823"/>
      <c r="D416" s="823"/>
      <c r="E416" s="823"/>
      <c r="F416" s="823"/>
      <c r="G416" s="824"/>
      <c r="H416" s="244">
        <f>SUM(H406:H415)</f>
        <v>0</v>
      </c>
      <c r="I416" s="244">
        <f t="shared" ref="I416:N416" si="67">SUM(I406:I415)</f>
        <v>0</v>
      </c>
      <c r="J416" s="244">
        <f t="shared" si="67"/>
        <v>0</v>
      </c>
      <c r="K416" s="244">
        <f t="shared" si="67"/>
        <v>0</v>
      </c>
      <c r="L416" s="244">
        <f t="shared" si="67"/>
        <v>0</v>
      </c>
      <c r="M416" s="244">
        <f t="shared" si="67"/>
        <v>0</v>
      </c>
      <c r="N416" s="659">
        <f t="shared" si="67"/>
        <v>0</v>
      </c>
    </row>
    <row r="417" spans="1:14" ht="13.5" thickTop="1" x14ac:dyDescent="0.2">
      <c r="A417" s="21"/>
      <c r="B417" s="825" t="s">
        <v>573</v>
      </c>
      <c r="C417" s="827" t="s">
        <v>381</v>
      </c>
      <c r="D417" s="828"/>
      <c r="E417" s="828"/>
      <c r="F417" s="349"/>
      <c r="G417" s="239"/>
      <c r="H417" s="242"/>
      <c r="I417" s="222"/>
      <c r="J417" s="222"/>
      <c r="K417" s="222"/>
      <c r="L417" s="222"/>
      <c r="M417" s="222"/>
      <c r="N417" s="656">
        <f>SUM(H417:M417)</f>
        <v>0</v>
      </c>
    </row>
    <row r="418" spans="1:14" x14ac:dyDescent="0.2">
      <c r="A418" s="21"/>
      <c r="B418" s="825"/>
      <c r="C418" s="827"/>
      <c r="D418" s="828"/>
      <c r="E418" s="828"/>
      <c r="F418" s="346"/>
      <c r="G418" s="198"/>
      <c r="H418" s="242"/>
      <c r="I418" s="93"/>
      <c r="J418" s="93"/>
      <c r="K418" s="93"/>
      <c r="L418" s="93"/>
      <c r="M418" s="93"/>
      <c r="N418" s="656">
        <f t="shared" ref="N418:N426" si="68">SUM(H418:M418)</f>
        <v>0</v>
      </c>
    </row>
    <row r="419" spans="1:14" x14ac:dyDescent="0.2">
      <c r="A419" s="21"/>
      <c r="B419" s="825"/>
      <c r="C419" s="827"/>
      <c r="D419" s="828"/>
      <c r="E419" s="828"/>
      <c r="F419" s="346"/>
      <c r="G419" s="198"/>
      <c r="H419" s="242"/>
      <c r="I419" s="93"/>
      <c r="J419" s="93"/>
      <c r="K419" s="93"/>
      <c r="L419" s="93"/>
      <c r="M419" s="93"/>
      <c r="N419" s="656">
        <f t="shared" si="68"/>
        <v>0</v>
      </c>
    </row>
    <row r="420" spans="1:14" x14ac:dyDescent="0.2">
      <c r="A420" s="21"/>
      <c r="B420" s="825"/>
      <c r="C420" s="827"/>
      <c r="D420" s="828"/>
      <c r="E420" s="828"/>
      <c r="F420" s="346"/>
      <c r="G420" s="198"/>
      <c r="H420" s="242"/>
      <c r="I420" s="93"/>
      <c r="J420" s="93"/>
      <c r="K420" s="93"/>
      <c r="L420" s="93"/>
      <c r="M420" s="93"/>
      <c r="N420" s="656">
        <f t="shared" si="68"/>
        <v>0</v>
      </c>
    </row>
    <row r="421" spans="1:14" x14ac:dyDescent="0.2">
      <c r="A421" s="21"/>
      <c r="B421" s="825"/>
      <c r="C421" s="827"/>
      <c r="D421" s="828"/>
      <c r="E421" s="828"/>
      <c r="F421" s="346"/>
      <c r="G421" s="198"/>
      <c r="H421" s="242"/>
      <c r="I421" s="93"/>
      <c r="J421" s="93"/>
      <c r="K421" s="93"/>
      <c r="L421" s="93"/>
      <c r="M421" s="93"/>
      <c r="N421" s="656">
        <f t="shared" si="68"/>
        <v>0</v>
      </c>
    </row>
    <row r="422" spans="1:14" x14ac:dyDescent="0.2">
      <c r="A422" s="21"/>
      <c r="B422" s="825"/>
      <c r="C422" s="831" t="s">
        <v>382</v>
      </c>
      <c r="D422" s="832"/>
      <c r="E422" s="832"/>
      <c r="F422" s="346"/>
      <c r="G422" s="198"/>
      <c r="H422" s="242"/>
      <c r="I422" s="93"/>
      <c r="J422" s="93"/>
      <c r="K422" s="93"/>
      <c r="L422" s="93"/>
      <c r="M422" s="93"/>
      <c r="N422" s="656">
        <f t="shared" si="68"/>
        <v>0</v>
      </c>
    </row>
    <row r="423" spans="1:14" x14ac:dyDescent="0.2">
      <c r="A423" s="21"/>
      <c r="B423" s="825"/>
      <c r="C423" s="827"/>
      <c r="D423" s="828"/>
      <c r="E423" s="828"/>
      <c r="F423" s="346"/>
      <c r="G423" s="198"/>
      <c r="H423" s="242"/>
      <c r="I423" s="93"/>
      <c r="J423" s="93"/>
      <c r="K423" s="93"/>
      <c r="L423" s="93"/>
      <c r="M423" s="93"/>
      <c r="N423" s="656">
        <f t="shared" si="68"/>
        <v>0</v>
      </c>
    </row>
    <row r="424" spans="1:14" x14ac:dyDescent="0.2">
      <c r="A424" s="21"/>
      <c r="B424" s="825"/>
      <c r="C424" s="827"/>
      <c r="D424" s="828"/>
      <c r="E424" s="828"/>
      <c r="F424" s="346"/>
      <c r="G424" s="198"/>
      <c r="H424" s="242"/>
      <c r="I424" s="93"/>
      <c r="J424" s="93"/>
      <c r="K424" s="93"/>
      <c r="L424" s="93"/>
      <c r="M424" s="93"/>
      <c r="N424" s="656">
        <f t="shared" si="68"/>
        <v>0</v>
      </c>
    </row>
    <row r="425" spans="1:14" x14ac:dyDescent="0.2">
      <c r="A425" s="21"/>
      <c r="B425" s="825"/>
      <c r="C425" s="827"/>
      <c r="D425" s="828"/>
      <c r="E425" s="828"/>
      <c r="F425" s="346"/>
      <c r="G425" s="198"/>
      <c r="H425" s="242"/>
      <c r="I425" s="93"/>
      <c r="J425" s="93"/>
      <c r="K425" s="93"/>
      <c r="L425" s="93"/>
      <c r="M425" s="93"/>
      <c r="N425" s="656">
        <f t="shared" si="68"/>
        <v>0</v>
      </c>
    </row>
    <row r="426" spans="1:14" x14ac:dyDescent="0.2">
      <c r="A426" s="21"/>
      <c r="B426" s="826"/>
      <c r="C426" s="829"/>
      <c r="D426" s="830"/>
      <c r="E426" s="830"/>
      <c r="F426" s="346"/>
      <c r="G426" s="198"/>
      <c r="H426" s="242"/>
      <c r="I426" s="93"/>
      <c r="J426" s="93"/>
      <c r="K426" s="93"/>
      <c r="L426" s="93"/>
      <c r="M426" s="93"/>
      <c r="N426" s="656">
        <f t="shared" si="68"/>
        <v>0</v>
      </c>
    </row>
    <row r="427" spans="1:14" x14ac:dyDescent="0.2">
      <c r="A427" s="21"/>
      <c r="B427" s="819" t="s">
        <v>378</v>
      </c>
      <c r="C427" s="820"/>
      <c r="D427" s="820"/>
      <c r="E427" s="820"/>
      <c r="F427" s="820"/>
      <c r="G427" s="821"/>
      <c r="H427" s="245">
        <f>SUM(H417:H426)</f>
        <v>0</v>
      </c>
      <c r="I427" s="245">
        <f t="shared" ref="I427:N427" si="69">SUM(I417:I426)</f>
        <v>0</v>
      </c>
      <c r="J427" s="245">
        <f t="shared" si="69"/>
        <v>0</v>
      </c>
      <c r="K427" s="245">
        <f t="shared" si="69"/>
        <v>0</v>
      </c>
      <c r="L427" s="245">
        <f t="shared" si="69"/>
        <v>0</v>
      </c>
      <c r="M427" s="245">
        <f t="shared" si="69"/>
        <v>0</v>
      </c>
      <c r="N427" s="657">
        <f t="shared" si="69"/>
        <v>0</v>
      </c>
    </row>
    <row r="428" spans="1:14" x14ac:dyDescent="0.2">
      <c r="A428" s="21"/>
      <c r="B428" s="825" t="s">
        <v>599</v>
      </c>
      <c r="C428" s="827" t="s">
        <v>354</v>
      </c>
      <c r="D428" s="828"/>
      <c r="E428" s="828"/>
      <c r="F428" s="347"/>
      <c r="G428" s="239"/>
      <c r="H428" s="242"/>
      <c r="I428" s="222"/>
      <c r="J428" s="222"/>
      <c r="K428" s="222"/>
      <c r="L428" s="222"/>
      <c r="M428" s="222"/>
      <c r="N428" s="656">
        <f>SUM(H428:M428)</f>
        <v>0</v>
      </c>
    </row>
    <row r="429" spans="1:14" x14ac:dyDescent="0.2">
      <c r="A429" s="21"/>
      <c r="B429" s="825"/>
      <c r="C429" s="827"/>
      <c r="D429" s="828"/>
      <c r="E429" s="828"/>
      <c r="F429" s="346"/>
      <c r="G429" s="198"/>
      <c r="H429" s="242"/>
      <c r="I429" s="93"/>
      <c r="J429" s="93"/>
      <c r="K429" s="93"/>
      <c r="L429" s="93"/>
      <c r="M429" s="93"/>
      <c r="N429" s="656">
        <f t="shared" ref="N429:N437" si="70">SUM(H429:M429)</f>
        <v>0</v>
      </c>
    </row>
    <row r="430" spans="1:14" x14ac:dyDescent="0.2">
      <c r="A430" s="21"/>
      <c r="B430" s="825"/>
      <c r="C430" s="827"/>
      <c r="D430" s="828"/>
      <c r="E430" s="828"/>
      <c r="F430" s="346"/>
      <c r="G430" s="198"/>
      <c r="H430" s="242"/>
      <c r="I430" s="93"/>
      <c r="J430" s="93"/>
      <c r="K430" s="93"/>
      <c r="L430" s="93"/>
      <c r="M430" s="93"/>
      <c r="N430" s="656">
        <f t="shared" si="70"/>
        <v>0</v>
      </c>
    </row>
    <row r="431" spans="1:14" x14ac:dyDescent="0.2">
      <c r="A431" s="21"/>
      <c r="B431" s="825"/>
      <c r="C431" s="827"/>
      <c r="D431" s="828"/>
      <c r="E431" s="828"/>
      <c r="F431" s="346"/>
      <c r="G431" s="198"/>
      <c r="H431" s="242"/>
      <c r="I431" s="93"/>
      <c r="J431" s="93"/>
      <c r="K431" s="93"/>
      <c r="L431" s="93"/>
      <c r="M431" s="93"/>
      <c r="N431" s="656">
        <f t="shared" si="70"/>
        <v>0</v>
      </c>
    </row>
    <row r="432" spans="1:14" x14ac:dyDescent="0.2">
      <c r="A432" s="21"/>
      <c r="B432" s="825"/>
      <c r="C432" s="827"/>
      <c r="D432" s="828"/>
      <c r="E432" s="828"/>
      <c r="F432" s="346"/>
      <c r="G432" s="198"/>
      <c r="H432" s="242"/>
      <c r="I432" s="93"/>
      <c r="J432" s="93"/>
      <c r="K432" s="93"/>
      <c r="L432" s="93"/>
      <c r="M432" s="93"/>
      <c r="N432" s="656">
        <f t="shared" si="70"/>
        <v>0</v>
      </c>
    </row>
    <row r="433" spans="1:14" x14ac:dyDescent="0.2">
      <c r="A433" s="21"/>
      <c r="B433" s="825"/>
      <c r="C433" s="827"/>
      <c r="D433" s="828"/>
      <c r="E433" s="828"/>
      <c r="F433" s="346"/>
      <c r="G433" s="198"/>
      <c r="H433" s="242"/>
      <c r="I433" s="93"/>
      <c r="J433" s="93"/>
      <c r="K433" s="93"/>
      <c r="L433" s="93"/>
      <c r="M433" s="93"/>
      <c r="N433" s="656">
        <f t="shared" si="70"/>
        <v>0</v>
      </c>
    </row>
    <row r="434" spans="1:14" x14ac:dyDescent="0.2">
      <c r="A434" s="21"/>
      <c r="B434" s="825"/>
      <c r="C434" s="827"/>
      <c r="D434" s="828"/>
      <c r="E434" s="828"/>
      <c r="F434" s="346"/>
      <c r="G434" s="198"/>
      <c r="H434" s="242"/>
      <c r="I434" s="93"/>
      <c r="J434" s="93"/>
      <c r="K434" s="93"/>
      <c r="L434" s="93"/>
      <c r="M434" s="93"/>
      <c r="N434" s="656">
        <f t="shared" si="70"/>
        <v>0</v>
      </c>
    </row>
    <row r="435" spans="1:14" x14ac:dyDescent="0.2">
      <c r="A435" s="21"/>
      <c r="B435" s="825"/>
      <c r="C435" s="827"/>
      <c r="D435" s="828"/>
      <c r="E435" s="828"/>
      <c r="F435" s="346"/>
      <c r="G435" s="198"/>
      <c r="H435" s="242"/>
      <c r="I435" s="93"/>
      <c r="J435" s="93"/>
      <c r="K435" s="93"/>
      <c r="L435" s="93"/>
      <c r="M435" s="93"/>
      <c r="N435" s="656">
        <f t="shared" si="70"/>
        <v>0</v>
      </c>
    </row>
    <row r="436" spans="1:14" x14ac:dyDescent="0.2">
      <c r="A436" s="21"/>
      <c r="B436" s="825"/>
      <c r="C436" s="827"/>
      <c r="D436" s="828"/>
      <c r="E436" s="828"/>
      <c r="F436" s="346"/>
      <c r="G436" s="198"/>
      <c r="H436" s="242"/>
      <c r="I436" s="93"/>
      <c r="J436" s="93"/>
      <c r="K436" s="93"/>
      <c r="L436" s="93"/>
      <c r="M436" s="93"/>
      <c r="N436" s="656">
        <f t="shared" si="70"/>
        <v>0</v>
      </c>
    </row>
    <row r="437" spans="1:14" x14ac:dyDescent="0.2">
      <c r="A437" s="21"/>
      <c r="B437" s="826"/>
      <c r="C437" s="829"/>
      <c r="D437" s="830"/>
      <c r="E437" s="830"/>
      <c r="F437" s="346"/>
      <c r="G437" s="198"/>
      <c r="H437" s="242"/>
      <c r="I437" s="93"/>
      <c r="J437" s="93"/>
      <c r="K437" s="93"/>
      <c r="L437" s="93"/>
      <c r="M437" s="93"/>
      <c r="N437" s="656">
        <f t="shared" si="70"/>
        <v>0</v>
      </c>
    </row>
    <row r="438" spans="1:14" x14ac:dyDescent="0.2">
      <c r="A438" s="21"/>
      <c r="B438" s="819" t="s">
        <v>378</v>
      </c>
      <c r="C438" s="820"/>
      <c r="D438" s="820"/>
      <c r="E438" s="820"/>
      <c r="F438" s="820"/>
      <c r="G438" s="821"/>
      <c r="H438" s="245">
        <f>SUM(H428:H437)</f>
        <v>0</v>
      </c>
      <c r="I438" s="245">
        <f t="shared" ref="I438:N438" si="71">SUM(I428:I437)</f>
        <v>0</v>
      </c>
      <c r="J438" s="245">
        <f t="shared" si="71"/>
        <v>0</v>
      </c>
      <c r="K438" s="245">
        <f t="shared" si="71"/>
        <v>0</v>
      </c>
      <c r="L438" s="245">
        <f t="shared" si="71"/>
        <v>0</v>
      </c>
      <c r="M438" s="245">
        <f t="shared" si="71"/>
        <v>0</v>
      </c>
      <c r="N438" s="657">
        <f t="shared" si="71"/>
        <v>0</v>
      </c>
    </row>
    <row r="439" spans="1:14" x14ac:dyDescent="0.2">
      <c r="A439" s="21"/>
      <c r="B439" s="825" t="s">
        <v>632</v>
      </c>
      <c r="C439" s="827" t="s">
        <v>433</v>
      </c>
      <c r="D439" s="828"/>
      <c r="E439" s="828"/>
      <c r="F439" s="347"/>
      <c r="G439" s="239"/>
      <c r="H439" s="242"/>
      <c r="I439" s="240"/>
      <c r="J439" s="240"/>
      <c r="K439" s="240"/>
      <c r="L439" s="240"/>
      <c r="M439" s="240"/>
      <c r="N439" s="656">
        <f>SUM(H439:M439)</f>
        <v>0</v>
      </c>
    </row>
    <row r="440" spans="1:14" x14ac:dyDescent="0.2">
      <c r="A440" s="21"/>
      <c r="B440" s="825"/>
      <c r="C440" s="827"/>
      <c r="D440" s="828"/>
      <c r="E440" s="828"/>
      <c r="F440" s="346"/>
      <c r="G440" s="198"/>
      <c r="H440" s="242"/>
      <c r="I440" s="25"/>
      <c r="J440" s="25"/>
      <c r="K440" s="25"/>
      <c r="L440" s="25"/>
      <c r="M440" s="25"/>
      <c r="N440" s="656">
        <f t="shared" ref="N440:N458" si="72">SUM(H440:M440)</f>
        <v>0</v>
      </c>
    </row>
    <row r="441" spans="1:14" x14ac:dyDescent="0.2">
      <c r="A441" s="21"/>
      <c r="B441" s="825"/>
      <c r="C441" s="827"/>
      <c r="D441" s="828"/>
      <c r="E441" s="828"/>
      <c r="F441" s="346"/>
      <c r="G441" s="198"/>
      <c r="H441" s="242"/>
      <c r="I441" s="25"/>
      <c r="J441" s="25"/>
      <c r="K441" s="25"/>
      <c r="L441" s="25"/>
      <c r="M441" s="25"/>
      <c r="N441" s="656">
        <f t="shared" si="72"/>
        <v>0</v>
      </c>
    </row>
    <row r="442" spans="1:14" x14ac:dyDescent="0.2">
      <c r="A442" s="21"/>
      <c r="B442" s="825"/>
      <c r="C442" s="827"/>
      <c r="D442" s="828"/>
      <c r="E442" s="828"/>
      <c r="F442" s="346"/>
      <c r="G442" s="198"/>
      <c r="H442" s="242"/>
      <c r="I442" s="25"/>
      <c r="J442" s="25"/>
      <c r="K442" s="25"/>
      <c r="L442" s="25"/>
      <c r="M442" s="25"/>
      <c r="N442" s="656">
        <f t="shared" si="72"/>
        <v>0</v>
      </c>
    </row>
    <row r="443" spans="1:14" x14ac:dyDescent="0.2">
      <c r="A443" s="21"/>
      <c r="B443" s="825"/>
      <c r="C443" s="827"/>
      <c r="D443" s="828"/>
      <c r="E443" s="828"/>
      <c r="F443" s="346"/>
      <c r="G443" s="198"/>
      <c r="H443" s="242"/>
      <c r="I443" s="25"/>
      <c r="J443" s="25"/>
      <c r="K443" s="25"/>
      <c r="L443" s="25"/>
      <c r="M443" s="25"/>
      <c r="N443" s="656">
        <f t="shared" si="72"/>
        <v>0</v>
      </c>
    </row>
    <row r="444" spans="1:14" x14ac:dyDescent="0.2">
      <c r="A444" s="21"/>
      <c r="B444" s="825"/>
      <c r="C444" s="831" t="s">
        <v>434</v>
      </c>
      <c r="D444" s="832"/>
      <c r="E444" s="832"/>
      <c r="F444" s="346"/>
      <c r="G444" s="198"/>
      <c r="H444" s="242"/>
      <c r="I444" s="25"/>
      <c r="J444" s="25"/>
      <c r="K444" s="25"/>
      <c r="L444" s="25"/>
      <c r="M444" s="25"/>
      <c r="N444" s="656">
        <f t="shared" si="72"/>
        <v>0</v>
      </c>
    </row>
    <row r="445" spans="1:14" x14ac:dyDescent="0.2">
      <c r="A445" s="21"/>
      <c r="B445" s="825"/>
      <c r="C445" s="827"/>
      <c r="D445" s="828"/>
      <c r="E445" s="828"/>
      <c r="F445" s="346"/>
      <c r="G445" s="198"/>
      <c r="H445" s="242"/>
      <c r="I445" s="25"/>
      <c r="J445" s="25"/>
      <c r="K445" s="25"/>
      <c r="L445" s="25"/>
      <c r="M445" s="25"/>
      <c r="N445" s="656">
        <f t="shared" si="72"/>
        <v>0</v>
      </c>
    </row>
    <row r="446" spans="1:14" x14ac:dyDescent="0.2">
      <c r="A446" s="21"/>
      <c r="B446" s="825"/>
      <c r="C446" s="827"/>
      <c r="D446" s="828"/>
      <c r="E446" s="828"/>
      <c r="F446" s="346"/>
      <c r="G446" s="198"/>
      <c r="H446" s="242"/>
      <c r="I446" s="25"/>
      <c r="J446" s="25"/>
      <c r="K446" s="25"/>
      <c r="L446" s="25"/>
      <c r="M446" s="25"/>
      <c r="N446" s="656">
        <f t="shared" si="72"/>
        <v>0</v>
      </c>
    </row>
    <row r="447" spans="1:14" x14ac:dyDescent="0.2">
      <c r="A447" s="21"/>
      <c r="B447" s="825"/>
      <c r="C447" s="827"/>
      <c r="D447" s="828"/>
      <c r="E447" s="828"/>
      <c r="F447" s="346"/>
      <c r="G447" s="198"/>
      <c r="H447" s="242"/>
      <c r="I447" s="25"/>
      <c r="J447" s="25"/>
      <c r="K447" s="25"/>
      <c r="L447" s="25"/>
      <c r="M447" s="25"/>
      <c r="N447" s="656">
        <f t="shared" si="72"/>
        <v>0</v>
      </c>
    </row>
    <row r="448" spans="1:14" x14ac:dyDescent="0.2">
      <c r="A448" s="21"/>
      <c r="B448" s="825"/>
      <c r="C448" s="829"/>
      <c r="D448" s="830"/>
      <c r="E448" s="830"/>
      <c r="F448" s="346"/>
      <c r="G448" s="198"/>
      <c r="H448" s="242"/>
      <c r="I448" s="25"/>
      <c r="J448" s="25"/>
      <c r="K448" s="25"/>
      <c r="L448" s="25"/>
      <c r="M448" s="25"/>
      <c r="N448" s="656">
        <f t="shared" si="72"/>
        <v>0</v>
      </c>
    </row>
    <row r="449" spans="1:14" x14ac:dyDescent="0.2">
      <c r="A449" s="21"/>
      <c r="B449" s="825"/>
      <c r="C449" s="831" t="s">
        <v>435</v>
      </c>
      <c r="D449" s="832"/>
      <c r="E449" s="832"/>
      <c r="F449" s="346"/>
      <c r="G449" s="198"/>
      <c r="H449" s="242"/>
      <c r="I449" s="25"/>
      <c r="J449" s="25"/>
      <c r="K449" s="25"/>
      <c r="L449" s="25"/>
      <c r="M449" s="25"/>
      <c r="N449" s="656">
        <f t="shared" si="72"/>
        <v>0</v>
      </c>
    </row>
    <row r="450" spans="1:14" x14ac:dyDescent="0.2">
      <c r="A450" s="21"/>
      <c r="B450" s="825"/>
      <c r="C450" s="827"/>
      <c r="D450" s="828"/>
      <c r="E450" s="828"/>
      <c r="F450" s="346"/>
      <c r="G450" s="198"/>
      <c r="H450" s="242"/>
      <c r="I450" s="25"/>
      <c r="J450" s="25"/>
      <c r="K450" s="25"/>
      <c r="L450" s="25"/>
      <c r="M450" s="25"/>
      <c r="N450" s="656">
        <f t="shared" si="72"/>
        <v>0</v>
      </c>
    </row>
    <row r="451" spans="1:14" x14ac:dyDescent="0.2">
      <c r="A451" s="21"/>
      <c r="B451" s="825"/>
      <c r="C451" s="827"/>
      <c r="D451" s="828"/>
      <c r="E451" s="828"/>
      <c r="F451" s="346"/>
      <c r="G451" s="198"/>
      <c r="H451" s="242"/>
      <c r="I451" s="25"/>
      <c r="J451" s="25"/>
      <c r="K451" s="25"/>
      <c r="L451" s="25"/>
      <c r="M451" s="25"/>
      <c r="N451" s="656">
        <f t="shared" si="72"/>
        <v>0</v>
      </c>
    </row>
    <row r="452" spans="1:14" x14ac:dyDescent="0.2">
      <c r="A452" s="21"/>
      <c r="B452" s="825"/>
      <c r="C452" s="827"/>
      <c r="D452" s="828"/>
      <c r="E452" s="828"/>
      <c r="F452" s="346"/>
      <c r="G452" s="198"/>
      <c r="H452" s="242"/>
      <c r="I452" s="25"/>
      <c r="J452" s="25"/>
      <c r="K452" s="25"/>
      <c r="L452" s="25"/>
      <c r="M452" s="25"/>
      <c r="N452" s="656">
        <f t="shared" si="72"/>
        <v>0</v>
      </c>
    </row>
    <row r="453" spans="1:14" x14ac:dyDescent="0.2">
      <c r="A453" s="21"/>
      <c r="B453" s="825"/>
      <c r="C453" s="829"/>
      <c r="D453" s="830"/>
      <c r="E453" s="830"/>
      <c r="F453" s="346"/>
      <c r="G453" s="198"/>
      <c r="H453" s="242"/>
      <c r="I453" s="25"/>
      <c r="J453" s="25"/>
      <c r="K453" s="25"/>
      <c r="L453" s="25"/>
      <c r="M453" s="25"/>
      <c r="N453" s="656">
        <f t="shared" si="72"/>
        <v>0</v>
      </c>
    </row>
    <row r="454" spans="1:14" x14ac:dyDescent="0.2">
      <c r="A454" s="21"/>
      <c r="B454" s="825"/>
      <c r="C454" s="827" t="s">
        <v>436</v>
      </c>
      <c r="D454" s="828"/>
      <c r="E454" s="828"/>
      <c r="F454" s="346"/>
      <c r="G454" s="198"/>
      <c r="H454" s="242"/>
      <c r="I454" s="25"/>
      <c r="J454" s="25"/>
      <c r="K454" s="25"/>
      <c r="L454" s="25"/>
      <c r="M454" s="25"/>
      <c r="N454" s="656">
        <f t="shared" si="72"/>
        <v>0</v>
      </c>
    </row>
    <row r="455" spans="1:14" x14ac:dyDescent="0.2">
      <c r="A455" s="21"/>
      <c r="B455" s="825"/>
      <c r="C455" s="827"/>
      <c r="D455" s="828"/>
      <c r="E455" s="828"/>
      <c r="F455" s="346"/>
      <c r="G455" s="198"/>
      <c r="H455" s="242"/>
      <c r="I455" s="25"/>
      <c r="J455" s="25"/>
      <c r="K455" s="25"/>
      <c r="L455" s="25"/>
      <c r="M455" s="25"/>
      <c r="N455" s="656">
        <f t="shared" si="72"/>
        <v>0</v>
      </c>
    </row>
    <row r="456" spans="1:14" x14ac:dyDescent="0.2">
      <c r="A456" s="21"/>
      <c r="B456" s="825"/>
      <c r="C456" s="827"/>
      <c r="D456" s="828"/>
      <c r="E456" s="828"/>
      <c r="F456" s="346"/>
      <c r="G456" s="198"/>
      <c r="H456" s="242"/>
      <c r="I456" s="25"/>
      <c r="J456" s="25"/>
      <c r="K456" s="25"/>
      <c r="L456" s="25"/>
      <c r="M456" s="25"/>
      <c r="N456" s="656">
        <f t="shared" si="72"/>
        <v>0</v>
      </c>
    </row>
    <row r="457" spans="1:14" x14ac:dyDescent="0.2">
      <c r="A457" s="21"/>
      <c r="B457" s="825"/>
      <c r="C457" s="827"/>
      <c r="D457" s="828"/>
      <c r="E457" s="828"/>
      <c r="F457" s="346"/>
      <c r="G457" s="198"/>
      <c r="H457" s="242"/>
      <c r="I457" s="25"/>
      <c r="J457" s="25"/>
      <c r="K457" s="25"/>
      <c r="L457" s="25"/>
      <c r="M457" s="25"/>
      <c r="N457" s="656">
        <f t="shared" si="72"/>
        <v>0</v>
      </c>
    </row>
    <row r="458" spans="1:14" x14ac:dyDescent="0.2">
      <c r="A458" s="21"/>
      <c r="B458" s="826"/>
      <c r="C458" s="827"/>
      <c r="D458" s="828"/>
      <c r="E458" s="828"/>
      <c r="F458" s="346"/>
      <c r="G458" s="198"/>
      <c r="H458" s="242"/>
      <c r="I458" s="25"/>
      <c r="J458" s="25"/>
      <c r="K458" s="25"/>
      <c r="L458" s="25"/>
      <c r="M458" s="25"/>
      <c r="N458" s="656">
        <f t="shared" si="72"/>
        <v>0</v>
      </c>
    </row>
    <row r="459" spans="1:14" ht="13.5" thickBot="1" x14ac:dyDescent="0.25">
      <c r="A459" s="21"/>
      <c r="B459" s="822" t="s">
        <v>378</v>
      </c>
      <c r="C459" s="823"/>
      <c r="D459" s="823"/>
      <c r="E459" s="823"/>
      <c r="F459" s="823"/>
      <c r="G459" s="824"/>
      <c r="H459" s="244">
        <f t="shared" ref="H459:N459" si="73">SUM(H439:H458)</f>
        <v>0</v>
      </c>
      <c r="I459" s="244">
        <f t="shared" si="73"/>
        <v>0</v>
      </c>
      <c r="J459" s="244">
        <f t="shared" si="73"/>
        <v>0</v>
      </c>
      <c r="K459" s="244">
        <f t="shared" si="73"/>
        <v>0</v>
      </c>
      <c r="L459" s="244">
        <f t="shared" si="73"/>
        <v>0</v>
      </c>
      <c r="M459" s="244">
        <f t="shared" si="73"/>
        <v>0</v>
      </c>
      <c r="N459" s="659">
        <f t="shared" si="73"/>
        <v>0</v>
      </c>
    </row>
    <row r="460" spans="1:14" ht="13.5" thickTop="1" x14ac:dyDescent="0.2">
      <c r="B460" s="825" t="s">
        <v>593</v>
      </c>
      <c r="C460" s="827" t="s">
        <v>385</v>
      </c>
      <c r="D460" s="828"/>
      <c r="E460" s="828"/>
      <c r="F460" s="349"/>
      <c r="G460" s="239"/>
      <c r="H460" s="242"/>
      <c r="I460" s="222"/>
      <c r="J460" s="222"/>
      <c r="K460" s="222"/>
      <c r="L460" s="222"/>
      <c r="M460" s="222"/>
      <c r="N460" s="656">
        <f>SUM(H460:M460)</f>
        <v>0</v>
      </c>
    </row>
    <row r="461" spans="1:14" x14ac:dyDescent="0.2">
      <c r="B461" s="825"/>
      <c r="C461" s="827"/>
      <c r="D461" s="828"/>
      <c r="E461" s="828"/>
      <c r="F461" s="346"/>
      <c r="G461" s="198"/>
      <c r="H461" s="242"/>
      <c r="I461" s="93"/>
      <c r="J461" s="93"/>
      <c r="K461" s="93"/>
      <c r="L461" s="93"/>
      <c r="M461" s="93"/>
      <c r="N461" s="656">
        <f t="shared" ref="N461:N469" si="74">SUM(H461:M461)</f>
        <v>0</v>
      </c>
    </row>
    <row r="462" spans="1:14" x14ac:dyDescent="0.2">
      <c r="B462" s="825"/>
      <c r="C462" s="827"/>
      <c r="D462" s="828"/>
      <c r="E462" s="828"/>
      <c r="F462" s="346"/>
      <c r="G462" s="198"/>
      <c r="H462" s="242"/>
      <c r="I462" s="93"/>
      <c r="J462" s="93"/>
      <c r="K462" s="93"/>
      <c r="L462" s="93"/>
      <c r="M462" s="93"/>
      <c r="N462" s="656">
        <f t="shared" si="74"/>
        <v>0</v>
      </c>
    </row>
    <row r="463" spans="1:14" x14ac:dyDescent="0.2">
      <c r="B463" s="825"/>
      <c r="C463" s="827"/>
      <c r="D463" s="828"/>
      <c r="E463" s="828"/>
      <c r="F463" s="346"/>
      <c r="G463" s="198"/>
      <c r="H463" s="242"/>
      <c r="I463" s="93"/>
      <c r="J463" s="93"/>
      <c r="K463" s="93"/>
      <c r="L463" s="93"/>
      <c r="M463" s="93"/>
      <c r="N463" s="656">
        <f t="shared" si="74"/>
        <v>0</v>
      </c>
    </row>
    <row r="464" spans="1:14" x14ac:dyDescent="0.2">
      <c r="B464" s="825"/>
      <c r="C464" s="827"/>
      <c r="D464" s="828"/>
      <c r="E464" s="828"/>
      <c r="F464" s="346"/>
      <c r="G464" s="198"/>
      <c r="H464" s="242"/>
      <c r="I464" s="93"/>
      <c r="J464" s="93"/>
      <c r="K464" s="93"/>
      <c r="L464" s="93"/>
      <c r="M464" s="93"/>
      <c r="N464" s="656">
        <f t="shared" si="74"/>
        <v>0</v>
      </c>
    </row>
    <row r="465" spans="2:14" x14ac:dyDescent="0.2">
      <c r="B465" s="825"/>
      <c r="C465" s="831" t="s">
        <v>386</v>
      </c>
      <c r="D465" s="832"/>
      <c r="E465" s="832"/>
      <c r="F465" s="346"/>
      <c r="G465" s="198"/>
      <c r="H465" s="242"/>
      <c r="I465" s="93"/>
      <c r="J465" s="93"/>
      <c r="K465" s="93"/>
      <c r="L465" s="93"/>
      <c r="M465" s="93"/>
      <c r="N465" s="656">
        <f t="shared" si="74"/>
        <v>0</v>
      </c>
    </row>
    <row r="466" spans="2:14" x14ac:dyDescent="0.2">
      <c r="B466" s="825"/>
      <c r="C466" s="827"/>
      <c r="D466" s="828"/>
      <c r="E466" s="828"/>
      <c r="F466" s="346"/>
      <c r="G466" s="198"/>
      <c r="H466" s="242"/>
      <c r="I466" s="93"/>
      <c r="J466" s="93"/>
      <c r="K466" s="93"/>
      <c r="L466" s="93"/>
      <c r="M466" s="93"/>
      <c r="N466" s="656">
        <f t="shared" si="74"/>
        <v>0</v>
      </c>
    </row>
    <row r="467" spans="2:14" x14ac:dyDescent="0.2">
      <c r="B467" s="825"/>
      <c r="C467" s="827"/>
      <c r="D467" s="828"/>
      <c r="E467" s="828"/>
      <c r="F467" s="346"/>
      <c r="G467" s="198"/>
      <c r="H467" s="242"/>
      <c r="I467" s="93"/>
      <c r="J467" s="93"/>
      <c r="K467" s="93"/>
      <c r="L467" s="93"/>
      <c r="M467" s="93"/>
      <c r="N467" s="656">
        <f t="shared" si="74"/>
        <v>0</v>
      </c>
    </row>
    <row r="468" spans="2:14" x14ac:dyDescent="0.2">
      <c r="B468" s="825"/>
      <c r="C468" s="827"/>
      <c r="D468" s="828"/>
      <c r="E468" s="828"/>
      <c r="F468" s="346"/>
      <c r="G468" s="198"/>
      <c r="H468" s="242"/>
      <c r="I468" s="93"/>
      <c r="J468" s="93"/>
      <c r="K468" s="93"/>
      <c r="L468" s="93"/>
      <c r="M468" s="93"/>
      <c r="N468" s="656">
        <f t="shared" si="74"/>
        <v>0</v>
      </c>
    </row>
    <row r="469" spans="2:14" x14ac:dyDescent="0.2">
      <c r="B469" s="826"/>
      <c r="C469" s="829"/>
      <c r="D469" s="830"/>
      <c r="E469" s="830"/>
      <c r="F469" s="346"/>
      <c r="G469" s="198"/>
      <c r="H469" s="242"/>
      <c r="I469" s="93"/>
      <c r="J469" s="93"/>
      <c r="K469" s="93"/>
      <c r="L469" s="93"/>
      <c r="M469" s="93"/>
      <c r="N469" s="656">
        <f t="shared" si="74"/>
        <v>0</v>
      </c>
    </row>
    <row r="470" spans="2:14" x14ac:dyDescent="0.2">
      <c r="B470" s="819" t="s">
        <v>378</v>
      </c>
      <c r="C470" s="820"/>
      <c r="D470" s="820"/>
      <c r="E470" s="820"/>
      <c r="F470" s="820"/>
      <c r="G470" s="821"/>
      <c r="H470" s="245">
        <f t="shared" ref="H470:N470" si="75">SUM(H460:H469)</f>
        <v>0</v>
      </c>
      <c r="I470" s="245">
        <f t="shared" si="75"/>
        <v>0</v>
      </c>
      <c r="J470" s="245">
        <f t="shared" si="75"/>
        <v>0</v>
      </c>
      <c r="K470" s="245">
        <f t="shared" si="75"/>
        <v>0</v>
      </c>
      <c r="L470" s="245">
        <f t="shared" si="75"/>
        <v>0</v>
      </c>
      <c r="M470" s="245">
        <f t="shared" si="75"/>
        <v>0</v>
      </c>
      <c r="N470" s="657">
        <f t="shared" si="75"/>
        <v>0</v>
      </c>
    </row>
    <row r="471" spans="2:14" x14ac:dyDescent="0.2">
      <c r="B471" s="825" t="s">
        <v>597</v>
      </c>
      <c r="C471" s="827" t="s">
        <v>353</v>
      </c>
      <c r="D471" s="828"/>
      <c r="E471" s="828"/>
      <c r="F471" s="347"/>
      <c r="G471" s="239"/>
      <c r="H471" s="242"/>
      <c r="I471" s="222"/>
      <c r="J471" s="222"/>
      <c r="K471" s="222"/>
      <c r="L471" s="222"/>
      <c r="M471" s="222"/>
      <c r="N471" s="656">
        <f>SUM(H471:M471)</f>
        <v>0</v>
      </c>
    </row>
    <row r="472" spans="2:14" x14ac:dyDescent="0.2">
      <c r="B472" s="825"/>
      <c r="C472" s="827"/>
      <c r="D472" s="828"/>
      <c r="E472" s="828"/>
      <c r="F472" s="346"/>
      <c r="G472" s="198"/>
      <c r="H472" s="242"/>
      <c r="I472" s="93"/>
      <c r="J472" s="93"/>
      <c r="K472" s="93"/>
      <c r="L472" s="93"/>
      <c r="M472" s="93"/>
      <c r="N472" s="656">
        <f t="shared" ref="N472:N480" si="76">SUM(H472:M472)</f>
        <v>0</v>
      </c>
    </row>
    <row r="473" spans="2:14" x14ac:dyDescent="0.2">
      <c r="B473" s="825"/>
      <c r="C473" s="827"/>
      <c r="D473" s="828"/>
      <c r="E473" s="828"/>
      <c r="F473" s="346"/>
      <c r="G473" s="198"/>
      <c r="H473" s="242"/>
      <c r="I473" s="93"/>
      <c r="J473" s="93"/>
      <c r="K473" s="93"/>
      <c r="L473" s="93"/>
      <c r="M473" s="93"/>
      <c r="N473" s="656">
        <f t="shared" si="76"/>
        <v>0</v>
      </c>
    </row>
    <row r="474" spans="2:14" x14ac:dyDescent="0.2">
      <c r="B474" s="825"/>
      <c r="C474" s="827"/>
      <c r="D474" s="828"/>
      <c r="E474" s="828"/>
      <c r="F474" s="346"/>
      <c r="G474" s="198"/>
      <c r="H474" s="242"/>
      <c r="I474" s="93"/>
      <c r="J474" s="93"/>
      <c r="K474" s="93"/>
      <c r="L474" s="93"/>
      <c r="M474" s="93"/>
      <c r="N474" s="656">
        <f t="shared" si="76"/>
        <v>0</v>
      </c>
    </row>
    <row r="475" spans="2:14" x14ac:dyDescent="0.2">
      <c r="B475" s="825"/>
      <c r="C475" s="827"/>
      <c r="D475" s="828"/>
      <c r="E475" s="828"/>
      <c r="F475" s="346"/>
      <c r="G475" s="198"/>
      <c r="H475" s="242"/>
      <c r="I475" s="93"/>
      <c r="J475" s="93"/>
      <c r="K475" s="93"/>
      <c r="L475" s="93"/>
      <c r="M475" s="93"/>
      <c r="N475" s="656">
        <f t="shared" si="76"/>
        <v>0</v>
      </c>
    </row>
    <row r="476" spans="2:14" x14ac:dyDescent="0.2">
      <c r="B476" s="825"/>
      <c r="C476" s="827"/>
      <c r="D476" s="828"/>
      <c r="E476" s="828"/>
      <c r="F476" s="346"/>
      <c r="G476" s="198"/>
      <c r="H476" s="242"/>
      <c r="I476" s="93"/>
      <c r="J476" s="93"/>
      <c r="K476" s="93"/>
      <c r="L476" s="93"/>
      <c r="M476" s="93"/>
      <c r="N476" s="656">
        <f t="shared" si="76"/>
        <v>0</v>
      </c>
    </row>
    <row r="477" spans="2:14" x14ac:dyDescent="0.2">
      <c r="B477" s="825"/>
      <c r="C477" s="827"/>
      <c r="D477" s="828"/>
      <c r="E477" s="828"/>
      <c r="F477" s="346"/>
      <c r="G477" s="198"/>
      <c r="H477" s="242"/>
      <c r="I477" s="93"/>
      <c r="J477" s="93"/>
      <c r="K477" s="93"/>
      <c r="L477" s="93"/>
      <c r="M477" s="93"/>
      <c r="N477" s="656">
        <f t="shared" si="76"/>
        <v>0</v>
      </c>
    </row>
    <row r="478" spans="2:14" x14ac:dyDescent="0.2">
      <c r="B478" s="825"/>
      <c r="C478" s="827"/>
      <c r="D478" s="828"/>
      <c r="E478" s="828"/>
      <c r="F478" s="346"/>
      <c r="G478" s="198"/>
      <c r="H478" s="242"/>
      <c r="I478" s="93"/>
      <c r="J478" s="93"/>
      <c r="K478" s="93"/>
      <c r="L478" s="93"/>
      <c r="M478" s="93"/>
      <c r="N478" s="656">
        <f t="shared" si="76"/>
        <v>0</v>
      </c>
    </row>
    <row r="479" spans="2:14" x14ac:dyDescent="0.2">
      <c r="B479" s="825"/>
      <c r="C479" s="827"/>
      <c r="D479" s="828"/>
      <c r="E479" s="828"/>
      <c r="F479" s="346"/>
      <c r="G479" s="198"/>
      <c r="H479" s="242"/>
      <c r="I479" s="93"/>
      <c r="J479" s="93"/>
      <c r="K479" s="93"/>
      <c r="L479" s="93"/>
      <c r="M479" s="93"/>
      <c r="N479" s="656">
        <f t="shared" si="76"/>
        <v>0</v>
      </c>
    </row>
    <row r="480" spans="2:14" x14ac:dyDescent="0.2">
      <c r="B480" s="826"/>
      <c r="C480" s="829"/>
      <c r="D480" s="830"/>
      <c r="E480" s="830"/>
      <c r="F480" s="346"/>
      <c r="G480" s="198"/>
      <c r="H480" s="242"/>
      <c r="I480" s="93"/>
      <c r="J480" s="93"/>
      <c r="K480" s="93"/>
      <c r="L480" s="93"/>
      <c r="M480" s="93"/>
      <c r="N480" s="656">
        <f t="shared" si="76"/>
        <v>0</v>
      </c>
    </row>
    <row r="481" spans="2:14" ht="13.5" thickBot="1" x14ac:dyDescent="0.25">
      <c r="B481" s="822" t="s">
        <v>378</v>
      </c>
      <c r="C481" s="823"/>
      <c r="D481" s="823"/>
      <c r="E481" s="823"/>
      <c r="F481" s="823"/>
      <c r="G481" s="824"/>
      <c r="H481" s="244">
        <f>SUM(H471:H480)</f>
        <v>0</v>
      </c>
      <c r="I481" s="244">
        <f t="shared" ref="I481:N481" si="77">SUM(I471:I480)</f>
        <v>0</v>
      </c>
      <c r="J481" s="244">
        <f t="shared" si="77"/>
        <v>0</v>
      </c>
      <c r="K481" s="244">
        <f t="shared" si="77"/>
        <v>0</v>
      </c>
      <c r="L481" s="244">
        <f t="shared" si="77"/>
        <v>0</v>
      </c>
      <c r="M481" s="244">
        <f t="shared" si="77"/>
        <v>0</v>
      </c>
      <c r="N481" s="659">
        <f t="shared" si="77"/>
        <v>0</v>
      </c>
    </row>
    <row r="482" spans="2:14" ht="13.5" thickTop="1" x14ac:dyDescent="0.2">
      <c r="B482" s="825" t="s">
        <v>601</v>
      </c>
      <c r="C482" s="827" t="s">
        <v>399</v>
      </c>
      <c r="D482" s="828"/>
      <c r="E482" s="828"/>
      <c r="F482" s="349"/>
      <c r="G482" s="239"/>
      <c r="H482" s="242"/>
      <c r="I482" s="240"/>
      <c r="J482" s="240"/>
      <c r="K482" s="240"/>
      <c r="L482" s="240"/>
      <c r="M482" s="240"/>
      <c r="N482" s="656">
        <f>SUM(H482:M482)</f>
        <v>0</v>
      </c>
    </row>
    <row r="483" spans="2:14" x14ac:dyDescent="0.2">
      <c r="B483" s="825"/>
      <c r="C483" s="827"/>
      <c r="D483" s="828"/>
      <c r="E483" s="828"/>
      <c r="F483" s="346"/>
      <c r="G483" s="198"/>
      <c r="H483" s="242"/>
      <c r="I483" s="25"/>
      <c r="J483" s="25"/>
      <c r="K483" s="25"/>
      <c r="L483" s="25"/>
      <c r="M483" s="25"/>
      <c r="N483" s="656">
        <f t="shared" ref="N483:N491" si="78">SUM(H483:M483)</f>
        <v>0</v>
      </c>
    </row>
    <row r="484" spans="2:14" x14ac:dyDescent="0.2">
      <c r="B484" s="825"/>
      <c r="C484" s="827"/>
      <c r="D484" s="828"/>
      <c r="E484" s="828"/>
      <c r="F484" s="346"/>
      <c r="G484" s="198"/>
      <c r="H484" s="242"/>
      <c r="I484" s="25"/>
      <c r="J484" s="25"/>
      <c r="K484" s="25"/>
      <c r="L484" s="25"/>
      <c r="M484" s="25"/>
      <c r="N484" s="656">
        <f t="shared" si="78"/>
        <v>0</v>
      </c>
    </row>
    <row r="485" spans="2:14" x14ac:dyDescent="0.2">
      <c r="B485" s="825"/>
      <c r="C485" s="827"/>
      <c r="D485" s="828"/>
      <c r="E485" s="828"/>
      <c r="F485" s="346"/>
      <c r="G485" s="198"/>
      <c r="H485" s="242"/>
      <c r="I485" s="25"/>
      <c r="J485" s="25"/>
      <c r="K485" s="25"/>
      <c r="L485" s="25"/>
      <c r="M485" s="25"/>
      <c r="N485" s="656">
        <f t="shared" si="78"/>
        <v>0</v>
      </c>
    </row>
    <row r="486" spans="2:14" x14ac:dyDescent="0.2">
      <c r="B486" s="825"/>
      <c r="C486" s="827"/>
      <c r="D486" s="828"/>
      <c r="E486" s="828"/>
      <c r="F486" s="346"/>
      <c r="G486" s="198"/>
      <c r="H486" s="242"/>
      <c r="I486" s="25"/>
      <c r="J486" s="25"/>
      <c r="K486" s="25"/>
      <c r="L486" s="25"/>
      <c r="M486" s="25"/>
      <c r="N486" s="656">
        <f t="shared" si="78"/>
        <v>0</v>
      </c>
    </row>
    <row r="487" spans="2:14" x14ac:dyDescent="0.2">
      <c r="B487" s="825"/>
      <c r="C487" s="831" t="s">
        <v>400</v>
      </c>
      <c r="D487" s="832"/>
      <c r="E487" s="832"/>
      <c r="F487" s="346"/>
      <c r="G487" s="198"/>
      <c r="H487" s="242"/>
      <c r="I487" s="25"/>
      <c r="J487" s="25"/>
      <c r="K487" s="25"/>
      <c r="L487" s="25"/>
      <c r="M487" s="25"/>
      <c r="N487" s="656">
        <f t="shared" si="78"/>
        <v>0</v>
      </c>
    </row>
    <row r="488" spans="2:14" x14ac:dyDescent="0.2">
      <c r="B488" s="825"/>
      <c r="C488" s="827"/>
      <c r="D488" s="828"/>
      <c r="E488" s="828"/>
      <c r="F488" s="346"/>
      <c r="G488" s="198"/>
      <c r="H488" s="242"/>
      <c r="I488" s="25"/>
      <c r="J488" s="25"/>
      <c r="K488" s="25"/>
      <c r="L488" s="25"/>
      <c r="M488" s="25"/>
      <c r="N488" s="656">
        <f t="shared" si="78"/>
        <v>0</v>
      </c>
    </row>
    <row r="489" spans="2:14" x14ac:dyDescent="0.2">
      <c r="B489" s="825"/>
      <c r="C489" s="827"/>
      <c r="D489" s="828"/>
      <c r="E489" s="828"/>
      <c r="F489" s="346"/>
      <c r="G489" s="198"/>
      <c r="H489" s="242"/>
      <c r="I489" s="25"/>
      <c r="J489" s="25"/>
      <c r="K489" s="25"/>
      <c r="L489" s="25"/>
      <c r="M489" s="25"/>
      <c r="N489" s="656">
        <f t="shared" si="78"/>
        <v>0</v>
      </c>
    </row>
    <row r="490" spans="2:14" x14ac:dyDescent="0.2">
      <c r="B490" s="825"/>
      <c r="C490" s="827"/>
      <c r="D490" s="828"/>
      <c r="E490" s="828"/>
      <c r="F490" s="346"/>
      <c r="G490" s="198"/>
      <c r="H490" s="242"/>
      <c r="I490" s="25"/>
      <c r="J490" s="25"/>
      <c r="K490" s="25"/>
      <c r="L490" s="25"/>
      <c r="M490" s="25"/>
      <c r="N490" s="656">
        <f t="shared" si="78"/>
        <v>0</v>
      </c>
    </row>
    <row r="491" spans="2:14" x14ac:dyDescent="0.2">
      <c r="B491" s="826"/>
      <c r="C491" s="829"/>
      <c r="D491" s="830"/>
      <c r="E491" s="830"/>
      <c r="F491" s="346"/>
      <c r="G491" s="198"/>
      <c r="H491" s="242"/>
      <c r="I491" s="25"/>
      <c r="J491" s="25"/>
      <c r="K491" s="25"/>
      <c r="L491" s="25"/>
      <c r="M491" s="25"/>
      <c r="N491" s="656">
        <f t="shared" si="78"/>
        <v>0</v>
      </c>
    </row>
    <row r="492" spans="2:14" x14ac:dyDescent="0.2">
      <c r="B492" s="819" t="s">
        <v>378</v>
      </c>
      <c r="C492" s="820"/>
      <c r="D492" s="820"/>
      <c r="E492" s="820"/>
      <c r="F492" s="820"/>
      <c r="G492" s="821"/>
      <c r="H492" s="245">
        <f>SUM(H482:H491)</f>
        <v>0</v>
      </c>
      <c r="I492" s="245">
        <f t="shared" ref="I492:N492" si="79">SUM(I482:I491)</f>
        <v>0</v>
      </c>
      <c r="J492" s="245">
        <f t="shared" si="79"/>
        <v>0</v>
      </c>
      <c r="K492" s="245">
        <f t="shared" si="79"/>
        <v>0</v>
      </c>
      <c r="L492" s="245">
        <f t="shared" si="79"/>
        <v>0</v>
      </c>
      <c r="M492" s="245">
        <f t="shared" si="79"/>
        <v>0</v>
      </c>
      <c r="N492" s="657">
        <f t="shared" si="79"/>
        <v>0</v>
      </c>
    </row>
    <row r="493" spans="2:14" x14ac:dyDescent="0.2">
      <c r="B493" s="825" t="s">
        <v>614</v>
      </c>
      <c r="C493" s="828" t="s">
        <v>367</v>
      </c>
      <c r="D493" s="828"/>
      <c r="E493" s="828"/>
      <c r="F493" s="347"/>
      <c r="G493" s="239"/>
      <c r="H493" s="242"/>
      <c r="I493" s="222"/>
      <c r="J493" s="222"/>
      <c r="K493" s="222"/>
      <c r="L493" s="222"/>
      <c r="M493" s="222"/>
      <c r="N493" s="656">
        <f>SUM(H493:M493)</f>
        <v>0</v>
      </c>
    </row>
    <row r="494" spans="2:14" x14ac:dyDescent="0.2">
      <c r="B494" s="825"/>
      <c r="C494" s="828"/>
      <c r="D494" s="828"/>
      <c r="E494" s="828"/>
      <c r="F494" s="346"/>
      <c r="G494" s="198"/>
      <c r="H494" s="242"/>
      <c r="I494" s="93"/>
      <c r="J494" s="93"/>
      <c r="K494" s="93"/>
      <c r="L494" s="93"/>
      <c r="M494" s="93"/>
      <c r="N494" s="656">
        <f t="shared" ref="N494:N502" si="80">SUM(H494:M494)</f>
        <v>0</v>
      </c>
    </row>
    <row r="495" spans="2:14" x14ac:dyDescent="0.2">
      <c r="B495" s="825"/>
      <c r="C495" s="828"/>
      <c r="D495" s="828"/>
      <c r="E495" s="828"/>
      <c r="F495" s="346"/>
      <c r="G495" s="198"/>
      <c r="H495" s="242"/>
      <c r="I495" s="93"/>
      <c r="J495" s="93"/>
      <c r="K495" s="93"/>
      <c r="L495" s="93"/>
      <c r="M495" s="93"/>
      <c r="N495" s="656">
        <f t="shared" si="80"/>
        <v>0</v>
      </c>
    </row>
    <row r="496" spans="2:14" x14ac:dyDescent="0.2">
      <c r="B496" s="825"/>
      <c r="C496" s="828"/>
      <c r="D496" s="828"/>
      <c r="E496" s="828"/>
      <c r="F496" s="346"/>
      <c r="G496" s="198"/>
      <c r="H496" s="242"/>
      <c r="I496" s="93"/>
      <c r="J496" s="93"/>
      <c r="K496" s="93"/>
      <c r="L496" s="93"/>
      <c r="M496" s="93"/>
      <c r="N496" s="656">
        <f t="shared" si="80"/>
        <v>0</v>
      </c>
    </row>
    <row r="497" spans="2:14" x14ac:dyDescent="0.2">
      <c r="B497" s="825"/>
      <c r="C497" s="828"/>
      <c r="D497" s="828"/>
      <c r="E497" s="828"/>
      <c r="F497" s="346"/>
      <c r="G497" s="198"/>
      <c r="H497" s="242"/>
      <c r="I497" s="93"/>
      <c r="J497" s="93"/>
      <c r="K497" s="93"/>
      <c r="L497" s="93"/>
      <c r="M497" s="93"/>
      <c r="N497" s="656">
        <f t="shared" si="80"/>
        <v>0</v>
      </c>
    </row>
    <row r="498" spans="2:14" x14ac:dyDescent="0.2">
      <c r="B498" s="825"/>
      <c r="C498" s="828"/>
      <c r="D498" s="828"/>
      <c r="E498" s="828"/>
      <c r="F498" s="346"/>
      <c r="G498" s="198"/>
      <c r="H498" s="242"/>
      <c r="I498" s="93"/>
      <c r="J498" s="93"/>
      <c r="K498" s="93"/>
      <c r="L498" s="93"/>
      <c r="M498" s="93"/>
      <c r="N498" s="656">
        <f t="shared" si="80"/>
        <v>0</v>
      </c>
    </row>
    <row r="499" spans="2:14" x14ac:dyDescent="0.2">
      <c r="B499" s="825"/>
      <c r="C499" s="828"/>
      <c r="D499" s="828"/>
      <c r="E499" s="828"/>
      <c r="F499" s="346"/>
      <c r="G499" s="198"/>
      <c r="H499" s="242"/>
      <c r="I499" s="93"/>
      <c r="J499" s="93"/>
      <c r="K499" s="93"/>
      <c r="L499" s="93"/>
      <c r="M499" s="93"/>
      <c r="N499" s="656">
        <f t="shared" si="80"/>
        <v>0</v>
      </c>
    </row>
    <row r="500" spans="2:14" x14ac:dyDescent="0.2">
      <c r="B500" s="825"/>
      <c r="C500" s="828"/>
      <c r="D500" s="828"/>
      <c r="E500" s="828"/>
      <c r="F500" s="346"/>
      <c r="G500" s="198"/>
      <c r="H500" s="242"/>
      <c r="I500" s="93"/>
      <c r="J500" s="93"/>
      <c r="K500" s="93"/>
      <c r="L500" s="93"/>
      <c r="M500" s="93"/>
      <c r="N500" s="656">
        <f t="shared" si="80"/>
        <v>0</v>
      </c>
    </row>
    <row r="501" spans="2:14" x14ac:dyDescent="0.2">
      <c r="B501" s="825"/>
      <c r="C501" s="828"/>
      <c r="D501" s="828"/>
      <c r="E501" s="828"/>
      <c r="F501" s="346"/>
      <c r="G501" s="198"/>
      <c r="H501" s="242"/>
      <c r="I501" s="93"/>
      <c r="J501" s="93"/>
      <c r="K501" s="93"/>
      <c r="L501" s="93"/>
      <c r="M501" s="93"/>
      <c r="N501" s="656">
        <f t="shared" si="80"/>
        <v>0</v>
      </c>
    </row>
    <row r="502" spans="2:14" x14ac:dyDescent="0.2">
      <c r="B502" s="826"/>
      <c r="C502" s="830"/>
      <c r="D502" s="830"/>
      <c r="E502" s="830"/>
      <c r="F502" s="346"/>
      <c r="G502" s="198"/>
      <c r="H502" s="242"/>
      <c r="I502" s="93"/>
      <c r="J502" s="93"/>
      <c r="K502" s="93"/>
      <c r="L502" s="93"/>
      <c r="M502" s="93"/>
      <c r="N502" s="656">
        <f t="shared" si="80"/>
        <v>0</v>
      </c>
    </row>
    <row r="503" spans="2:14" x14ac:dyDescent="0.2">
      <c r="B503" s="819" t="s">
        <v>378</v>
      </c>
      <c r="C503" s="820"/>
      <c r="D503" s="820"/>
      <c r="E503" s="820"/>
      <c r="F503" s="820"/>
      <c r="G503" s="821"/>
      <c r="H503" s="245">
        <f>SUM(H493:H502)</f>
        <v>0</v>
      </c>
      <c r="I503" s="245">
        <f t="shared" ref="I503:N503" si="81">SUM(I493:I502)</f>
        <v>0</v>
      </c>
      <c r="J503" s="245">
        <f t="shared" si="81"/>
        <v>0</v>
      </c>
      <c r="K503" s="245">
        <f t="shared" si="81"/>
        <v>0</v>
      </c>
      <c r="L503" s="245">
        <f t="shared" si="81"/>
        <v>0</v>
      </c>
      <c r="M503" s="245">
        <f t="shared" si="81"/>
        <v>0</v>
      </c>
      <c r="N503" s="657">
        <f t="shared" si="81"/>
        <v>0</v>
      </c>
    </row>
    <row r="504" spans="2:14" x14ac:dyDescent="0.2">
      <c r="B504" s="825" t="s">
        <v>619</v>
      </c>
      <c r="C504" s="828" t="s">
        <v>368</v>
      </c>
      <c r="D504" s="828"/>
      <c r="E504" s="828"/>
      <c r="F504" s="347"/>
      <c r="G504" s="239"/>
      <c r="H504" s="242"/>
      <c r="I504" s="240"/>
      <c r="J504" s="240"/>
      <c r="K504" s="240"/>
      <c r="L504" s="240"/>
      <c r="M504" s="240"/>
      <c r="N504" s="656">
        <f>SUM(H504:M504)</f>
        <v>0</v>
      </c>
    </row>
    <row r="505" spans="2:14" x14ac:dyDescent="0.2">
      <c r="B505" s="825"/>
      <c r="C505" s="828"/>
      <c r="D505" s="828"/>
      <c r="E505" s="828"/>
      <c r="F505" s="346"/>
      <c r="G505" s="198"/>
      <c r="H505" s="242"/>
      <c r="I505" s="25"/>
      <c r="J505" s="25"/>
      <c r="K505" s="25"/>
      <c r="L505" s="25"/>
      <c r="M505" s="25"/>
      <c r="N505" s="656">
        <f t="shared" ref="N505:N513" si="82">SUM(H505:M505)</f>
        <v>0</v>
      </c>
    </row>
    <row r="506" spans="2:14" x14ac:dyDescent="0.2">
      <c r="B506" s="825"/>
      <c r="C506" s="828"/>
      <c r="D506" s="828"/>
      <c r="E506" s="828"/>
      <c r="F506" s="346"/>
      <c r="G506" s="198"/>
      <c r="H506" s="242"/>
      <c r="I506" s="25"/>
      <c r="J506" s="25"/>
      <c r="K506" s="25"/>
      <c r="L506" s="25"/>
      <c r="M506" s="25"/>
      <c r="N506" s="656">
        <f t="shared" si="82"/>
        <v>0</v>
      </c>
    </row>
    <row r="507" spans="2:14" x14ac:dyDescent="0.2">
      <c r="B507" s="825"/>
      <c r="C507" s="828"/>
      <c r="D507" s="828"/>
      <c r="E507" s="828"/>
      <c r="F507" s="346"/>
      <c r="G507" s="198"/>
      <c r="H507" s="242"/>
      <c r="I507" s="25"/>
      <c r="J507" s="25"/>
      <c r="K507" s="25"/>
      <c r="L507" s="25"/>
      <c r="M507" s="25"/>
      <c r="N507" s="656">
        <f t="shared" si="82"/>
        <v>0</v>
      </c>
    </row>
    <row r="508" spans="2:14" x14ac:dyDescent="0.2">
      <c r="B508" s="825"/>
      <c r="C508" s="828"/>
      <c r="D508" s="828"/>
      <c r="E508" s="828"/>
      <c r="F508" s="346"/>
      <c r="G508" s="198"/>
      <c r="H508" s="242"/>
      <c r="I508" s="25"/>
      <c r="J508" s="25"/>
      <c r="K508" s="25"/>
      <c r="L508" s="25"/>
      <c r="M508" s="25"/>
      <c r="N508" s="656">
        <f t="shared" si="82"/>
        <v>0</v>
      </c>
    </row>
    <row r="509" spans="2:14" x14ac:dyDescent="0.2">
      <c r="B509" s="825"/>
      <c r="C509" s="828"/>
      <c r="D509" s="828"/>
      <c r="E509" s="828"/>
      <c r="F509" s="346"/>
      <c r="G509" s="198"/>
      <c r="H509" s="242"/>
      <c r="I509" s="25"/>
      <c r="J509" s="25"/>
      <c r="K509" s="25"/>
      <c r="L509" s="25"/>
      <c r="M509" s="25"/>
      <c r="N509" s="656">
        <f t="shared" si="82"/>
        <v>0</v>
      </c>
    </row>
    <row r="510" spans="2:14" x14ac:dyDescent="0.2">
      <c r="B510" s="825"/>
      <c r="C510" s="828"/>
      <c r="D510" s="828"/>
      <c r="E510" s="828"/>
      <c r="F510" s="346"/>
      <c r="G510" s="198"/>
      <c r="H510" s="242"/>
      <c r="I510" s="25"/>
      <c r="J510" s="25"/>
      <c r="K510" s="25"/>
      <c r="L510" s="25"/>
      <c r="M510" s="25"/>
      <c r="N510" s="656">
        <f t="shared" si="82"/>
        <v>0</v>
      </c>
    </row>
    <row r="511" spans="2:14" x14ac:dyDescent="0.2">
      <c r="B511" s="825"/>
      <c r="C511" s="828"/>
      <c r="D511" s="828"/>
      <c r="E511" s="828"/>
      <c r="F511" s="346"/>
      <c r="G511" s="198"/>
      <c r="H511" s="242"/>
      <c r="I511" s="25"/>
      <c r="J511" s="25"/>
      <c r="K511" s="25"/>
      <c r="L511" s="25"/>
      <c r="M511" s="25"/>
      <c r="N511" s="656">
        <f t="shared" si="82"/>
        <v>0</v>
      </c>
    </row>
    <row r="512" spans="2:14" x14ac:dyDescent="0.2">
      <c r="B512" s="825"/>
      <c r="C512" s="828"/>
      <c r="D512" s="828"/>
      <c r="E512" s="828"/>
      <c r="F512" s="346"/>
      <c r="G512" s="198"/>
      <c r="H512" s="242"/>
      <c r="I512" s="25"/>
      <c r="J512" s="25"/>
      <c r="K512" s="25"/>
      <c r="L512" s="25"/>
      <c r="M512" s="25"/>
      <c r="N512" s="656">
        <f t="shared" si="82"/>
        <v>0</v>
      </c>
    </row>
    <row r="513" spans="2:14" x14ac:dyDescent="0.2">
      <c r="B513" s="826"/>
      <c r="C513" s="830"/>
      <c r="D513" s="830"/>
      <c r="E513" s="830"/>
      <c r="F513" s="346"/>
      <c r="G513" s="198"/>
      <c r="H513" s="242"/>
      <c r="I513" s="25"/>
      <c r="J513" s="25"/>
      <c r="K513" s="25"/>
      <c r="L513" s="25"/>
      <c r="M513" s="25"/>
      <c r="N513" s="656">
        <f t="shared" si="82"/>
        <v>0</v>
      </c>
    </row>
    <row r="514" spans="2:14" x14ac:dyDescent="0.2">
      <c r="B514" s="819" t="s">
        <v>378</v>
      </c>
      <c r="C514" s="820"/>
      <c r="D514" s="820"/>
      <c r="E514" s="820"/>
      <c r="F514" s="820"/>
      <c r="G514" s="821"/>
      <c r="H514" s="245">
        <f>SUM(H504:H513)</f>
        <v>0</v>
      </c>
      <c r="I514" s="245">
        <f t="shared" ref="I514:N514" si="83">SUM(I504:I513)</f>
        <v>0</v>
      </c>
      <c r="J514" s="245">
        <f t="shared" si="83"/>
        <v>0</v>
      </c>
      <c r="K514" s="245">
        <f t="shared" si="83"/>
        <v>0</v>
      </c>
      <c r="L514" s="245">
        <f t="shared" si="83"/>
        <v>0</v>
      </c>
      <c r="M514" s="245">
        <f t="shared" si="83"/>
        <v>0</v>
      </c>
      <c r="N514" s="657">
        <f t="shared" si="83"/>
        <v>0</v>
      </c>
    </row>
    <row r="515" spans="2:14" x14ac:dyDescent="0.2">
      <c r="B515" s="825" t="s">
        <v>622</v>
      </c>
      <c r="C515" s="827" t="s">
        <v>425</v>
      </c>
      <c r="D515" s="828"/>
      <c r="E515" s="828"/>
      <c r="F515" s="347"/>
      <c r="G515" s="239"/>
      <c r="H515" s="242"/>
      <c r="I515" s="240"/>
      <c r="J515" s="240"/>
      <c r="K515" s="240"/>
      <c r="L515" s="240"/>
      <c r="M515" s="240"/>
      <c r="N515" s="656">
        <f>SUM(H515:M515)</f>
        <v>0</v>
      </c>
    </row>
    <row r="516" spans="2:14" x14ac:dyDescent="0.2">
      <c r="B516" s="825"/>
      <c r="C516" s="827"/>
      <c r="D516" s="828"/>
      <c r="E516" s="828"/>
      <c r="F516" s="346"/>
      <c r="G516" s="198"/>
      <c r="H516" s="242"/>
      <c r="I516" s="25"/>
      <c r="J516" s="25"/>
      <c r="K516" s="25"/>
      <c r="L516" s="25"/>
      <c r="M516" s="25"/>
      <c r="N516" s="656">
        <f t="shared" ref="N516:N524" si="84">SUM(H516:M516)</f>
        <v>0</v>
      </c>
    </row>
    <row r="517" spans="2:14" x14ac:dyDescent="0.2">
      <c r="B517" s="825"/>
      <c r="C517" s="827"/>
      <c r="D517" s="828"/>
      <c r="E517" s="828"/>
      <c r="F517" s="346"/>
      <c r="G517" s="198"/>
      <c r="H517" s="242"/>
      <c r="I517" s="25"/>
      <c r="J517" s="25"/>
      <c r="K517" s="25"/>
      <c r="L517" s="25"/>
      <c r="M517" s="25"/>
      <c r="N517" s="656">
        <f t="shared" si="84"/>
        <v>0</v>
      </c>
    </row>
    <row r="518" spans="2:14" x14ac:dyDescent="0.2">
      <c r="B518" s="825"/>
      <c r="C518" s="827"/>
      <c r="D518" s="828"/>
      <c r="E518" s="828"/>
      <c r="F518" s="346"/>
      <c r="G518" s="198"/>
      <c r="H518" s="242"/>
      <c r="I518" s="25"/>
      <c r="J518" s="25"/>
      <c r="K518" s="25"/>
      <c r="L518" s="25"/>
      <c r="M518" s="25"/>
      <c r="N518" s="656">
        <f t="shared" si="84"/>
        <v>0</v>
      </c>
    </row>
    <row r="519" spans="2:14" x14ac:dyDescent="0.2">
      <c r="B519" s="825"/>
      <c r="C519" s="827"/>
      <c r="D519" s="828"/>
      <c r="E519" s="828"/>
      <c r="F519" s="346"/>
      <c r="G519" s="198"/>
      <c r="H519" s="242"/>
      <c r="I519" s="25"/>
      <c r="J519" s="25"/>
      <c r="K519" s="25"/>
      <c r="L519" s="25"/>
      <c r="M519" s="25"/>
      <c r="N519" s="656">
        <f t="shared" si="84"/>
        <v>0</v>
      </c>
    </row>
    <row r="520" spans="2:14" x14ac:dyDescent="0.2">
      <c r="B520" s="825"/>
      <c r="C520" s="831" t="s">
        <v>426</v>
      </c>
      <c r="D520" s="832"/>
      <c r="E520" s="832"/>
      <c r="F520" s="346"/>
      <c r="G520" s="198"/>
      <c r="H520" s="242"/>
      <c r="I520" s="25"/>
      <c r="J520" s="25"/>
      <c r="K520" s="25"/>
      <c r="L520" s="25"/>
      <c r="M520" s="25"/>
      <c r="N520" s="656">
        <f t="shared" si="84"/>
        <v>0</v>
      </c>
    </row>
    <row r="521" spans="2:14" x14ac:dyDescent="0.2">
      <c r="B521" s="825"/>
      <c r="C521" s="827"/>
      <c r="D521" s="828"/>
      <c r="E521" s="828"/>
      <c r="F521" s="346"/>
      <c r="G521" s="198"/>
      <c r="H521" s="242"/>
      <c r="I521" s="25"/>
      <c r="J521" s="25"/>
      <c r="K521" s="25"/>
      <c r="L521" s="25"/>
      <c r="M521" s="25"/>
      <c r="N521" s="656">
        <f t="shared" si="84"/>
        <v>0</v>
      </c>
    </row>
    <row r="522" spans="2:14" x14ac:dyDescent="0.2">
      <c r="B522" s="825"/>
      <c r="C522" s="827"/>
      <c r="D522" s="828"/>
      <c r="E522" s="828"/>
      <c r="F522" s="346"/>
      <c r="G522" s="198"/>
      <c r="H522" s="242"/>
      <c r="I522" s="25"/>
      <c r="J522" s="25"/>
      <c r="K522" s="25"/>
      <c r="L522" s="25"/>
      <c r="M522" s="25"/>
      <c r="N522" s="656">
        <f t="shared" si="84"/>
        <v>0</v>
      </c>
    </row>
    <row r="523" spans="2:14" x14ac:dyDescent="0.2">
      <c r="B523" s="825"/>
      <c r="C523" s="827"/>
      <c r="D523" s="828"/>
      <c r="E523" s="828"/>
      <c r="F523" s="346"/>
      <c r="G523" s="198"/>
      <c r="H523" s="242"/>
      <c r="I523" s="25"/>
      <c r="J523" s="25"/>
      <c r="K523" s="25"/>
      <c r="L523" s="25"/>
      <c r="M523" s="25"/>
      <c r="N523" s="656">
        <f t="shared" si="84"/>
        <v>0</v>
      </c>
    </row>
    <row r="524" spans="2:14" x14ac:dyDescent="0.2">
      <c r="B524" s="826"/>
      <c r="C524" s="829"/>
      <c r="D524" s="830"/>
      <c r="E524" s="830"/>
      <c r="F524" s="346"/>
      <c r="G524" s="198"/>
      <c r="H524" s="242"/>
      <c r="I524" s="25"/>
      <c r="J524" s="25"/>
      <c r="K524" s="25"/>
      <c r="L524" s="25"/>
      <c r="M524" s="25"/>
      <c r="N524" s="656">
        <f t="shared" si="84"/>
        <v>0</v>
      </c>
    </row>
    <row r="525" spans="2:14" ht="13.5" thickBot="1" x14ac:dyDescent="0.25">
      <c r="B525" s="822" t="s">
        <v>378</v>
      </c>
      <c r="C525" s="823"/>
      <c r="D525" s="823"/>
      <c r="E525" s="823"/>
      <c r="F525" s="823"/>
      <c r="G525" s="824"/>
      <c r="H525" s="244">
        <f>SUM(H515:H524)</f>
        <v>0</v>
      </c>
      <c r="I525" s="244">
        <f t="shared" ref="I525:N525" si="85">SUM(I515:I524)</f>
        <v>0</v>
      </c>
      <c r="J525" s="244">
        <f t="shared" si="85"/>
        <v>0</v>
      </c>
      <c r="K525" s="244">
        <f t="shared" si="85"/>
        <v>0</v>
      </c>
      <c r="L525" s="244">
        <f t="shared" si="85"/>
        <v>0</v>
      </c>
      <c r="M525" s="244">
        <f t="shared" si="85"/>
        <v>0</v>
      </c>
      <c r="N525" s="659">
        <f t="shared" si="85"/>
        <v>0</v>
      </c>
    </row>
    <row r="526" spans="2:14" ht="13.5" thickTop="1" x14ac:dyDescent="0.2">
      <c r="B526" s="825" t="s">
        <v>611</v>
      </c>
      <c r="C526" s="827" t="s">
        <v>362</v>
      </c>
      <c r="D526" s="828"/>
      <c r="E526" s="828"/>
      <c r="F526" s="349"/>
      <c r="G526" s="239"/>
      <c r="H526" s="242"/>
      <c r="I526" s="222"/>
      <c r="J526" s="222"/>
      <c r="K526" s="222"/>
      <c r="L526" s="222"/>
      <c r="M526" s="222"/>
      <c r="N526" s="656">
        <f>SUM(H526:M526)</f>
        <v>0</v>
      </c>
    </row>
    <row r="527" spans="2:14" x14ac:dyDescent="0.2">
      <c r="B527" s="825"/>
      <c r="C527" s="827"/>
      <c r="D527" s="828"/>
      <c r="E527" s="828"/>
      <c r="F527" s="346"/>
      <c r="G527" s="198"/>
      <c r="H527" s="242"/>
      <c r="I527" s="93"/>
      <c r="J527" s="93"/>
      <c r="K527" s="93"/>
      <c r="L527" s="93"/>
      <c r="M527" s="93"/>
      <c r="N527" s="656">
        <f t="shared" ref="N527:N535" si="86">SUM(H527:M527)</f>
        <v>0</v>
      </c>
    </row>
    <row r="528" spans="2:14" x14ac:dyDescent="0.2">
      <c r="B528" s="825"/>
      <c r="C528" s="827"/>
      <c r="D528" s="828"/>
      <c r="E528" s="828"/>
      <c r="F528" s="346"/>
      <c r="G528" s="198"/>
      <c r="H528" s="242"/>
      <c r="I528" s="93"/>
      <c r="J528" s="93"/>
      <c r="K528" s="93"/>
      <c r="L528" s="93"/>
      <c r="M528" s="93"/>
      <c r="N528" s="656">
        <f t="shared" si="86"/>
        <v>0</v>
      </c>
    </row>
    <row r="529" spans="2:14" x14ac:dyDescent="0.2">
      <c r="B529" s="825"/>
      <c r="C529" s="827"/>
      <c r="D529" s="828"/>
      <c r="E529" s="828"/>
      <c r="F529" s="346"/>
      <c r="G529" s="198"/>
      <c r="H529" s="242"/>
      <c r="I529" s="93"/>
      <c r="J529" s="93"/>
      <c r="K529" s="93"/>
      <c r="L529" s="93"/>
      <c r="M529" s="93"/>
      <c r="N529" s="656">
        <f t="shared" si="86"/>
        <v>0</v>
      </c>
    </row>
    <row r="530" spans="2:14" x14ac:dyDescent="0.2">
      <c r="B530" s="825"/>
      <c r="C530" s="827"/>
      <c r="D530" s="828"/>
      <c r="E530" s="828"/>
      <c r="F530" s="346"/>
      <c r="G530" s="198"/>
      <c r="H530" s="242"/>
      <c r="I530" s="93"/>
      <c r="J530" s="93"/>
      <c r="K530" s="93"/>
      <c r="L530" s="93"/>
      <c r="M530" s="93"/>
      <c r="N530" s="656">
        <f t="shared" si="86"/>
        <v>0</v>
      </c>
    </row>
    <row r="531" spans="2:14" x14ac:dyDescent="0.2">
      <c r="B531" s="825"/>
      <c r="C531" s="827"/>
      <c r="D531" s="828"/>
      <c r="E531" s="828"/>
      <c r="F531" s="346"/>
      <c r="G531" s="198"/>
      <c r="H531" s="242"/>
      <c r="I531" s="93"/>
      <c r="J531" s="93"/>
      <c r="K531" s="93"/>
      <c r="L531" s="93"/>
      <c r="M531" s="93"/>
      <c r="N531" s="656">
        <f t="shared" si="86"/>
        <v>0</v>
      </c>
    </row>
    <row r="532" spans="2:14" x14ac:dyDescent="0.2">
      <c r="B532" s="825"/>
      <c r="C532" s="827"/>
      <c r="D532" s="828"/>
      <c r="E532" s="828"/>
      <c r="F532" s="346"/>
      <c r="G532" s="198"/>
      <c r="H532" s="242"/>
      <c r="I532" s="93"/>
      <c r="J532" s="93"/>
      <c r="K532" s="93"/>
      <c r="L532" s="93"/>
      <c r="M532" s="93"/>
      <c r="N532" s="656">
        <f t="shared" si="86"/>
        <v>0</v>
      </c>
    </row>
    <row r="533" spans="2:14" x14ac:dyDescent="0.2">
      <c r="B533" s="825"/>
      <c r="C533" s="827"/>
      <c r="D533" s="828"/>
      <c r="E533" s="828"/>
      <c r="F533" s="346"/>
      <c r="G533" s="198"/>
      <c r="H533" s="242"/>
      <c r="I533" s="93"/>
      <c r="J533" s="93"/>
      <c r="K533" s="93"/>
      <c r="L533" s="93"/>
      <c r="M533" s="93"/>
      <c r="N533" s="656">
        <f t="shared" si="86"/>
        <v>0</v>
      </c>
    </row>
    <row r="534" spans="2:14" x14ac:dyDescent="0.2">
      <c r="B534" s="825"/>
      <c r="C534" s="827"/>
      <c r="D534" s="828"/>
      <c r="E534" s="828"/>
      <c r="F534" s="346"/>
      <c r="G534" s="198"/>
      <c r="H534" s="242"/>
      <c r="I534" s="93"/>
      <c r="J534" s="93"/>
      <c r="K534" s="93"/>
      <c r="L534" s="93"/>
      <c r="M534" s="93"/>
      <c r="N534" s="656">
        <f t="shared" si="86"/>
        <v>0</v>
      </c>
    </row>
    <row r="535" spans="2:14" x14ac:dyDescent="0.2">
      <c r="B535" s="826"/>
      <c r="C535" s="829"/>
      <c r="D535" s="830"/>
      <c r="E535" s="830"/>
      <c r="F535" s="346"/>
      <c r="G535" s="198"/>
      <c r="H535" s="242"/>
      <c r="I535" s="93"/>
      <c r="J535" s="93"/>
      <c r="K535" s="93"/>
      <c r="L535" s="93"/>
      <c r="M535" s="93"/>
      <c r="N535" s="656">
        <f t="shared" si="86"/>
        <v>0</v>
      </c>
    </row>
    <row r="536" spans="2:14" ht="13.5" thickBot="1" x14ac:dyDescent="0.25">
      <c r="B536" s="822" t="s">
        <v>378</v>
      </c>
      <c r="C536" s="823"/>
      <c r="D536" s="823"/>
      <c r="E536" s="823"/>
      <c r="F536" s="823"/>
      <c r="G536" s="824"/>
      <c r="H536" s="244">
        <f>SUM(H526:H535)</f>
        <v>0</v>
      </c>
      <c r="I536" s="244">
        <f t="shared" ref="I536:N536" si="87">SUM(I526:I535)</f>
        <v>0</v>
      </c>
      <c r="J536" s="244">
        <f t="shared" si="87"/>
        <v>0</v>
      </c>
      <c r="K536" s="244">
        <f t="shared" si="87"/>
        <v>0</v>
      </c>
      <c r="L536" s="244">
        <f t="shared" si="87"/>
        <v>0</v>
      </c>
      <c r="M536" s="244">
        <f t="shared" si="87"/>
        <v>0</v>
      </c>
      <c r="N536" s="659">
        <f t="shared" si="87"/>
        <v>0</v>
      </c>
    </row>
    <row r="537" spans="2:14" ht="13.5" thickTop="1" x14ac:dyDescent="0.2">
      <c r="B537" s="825" t="s">
        <v>615</v>
      </c>
      <c r="C537" s="857" t="s">
        <v>411</v>
      </c>
      <c r="D537" s="858"/>
      <c r="E537" s="858"/>
      <c r="F537" s="349"/>
      <c r="G537" s="239"/>
      <c r="H537" s="242"/>
      <c r="I537" s="240"/>
      <c r="J537" s="240"/>
      <c r="K537" s="240"/>
      <c r="L537" s="240"/>
      <c r="M537" s="240"/>
      <c r="N537" s="656">
        <f>SUM(H537:M537)</f>
        <v>0</v>
      </c>
    </row>
    <row r="538" spans="2:14" x14ac:dyDescent="0.2">
      <c r="B538" s="825"/>
      <c r="C538" s="827"/>
      <c r="D538" s="828"/>
      <c r="E538" s="828"/>
      <c r="F538" s="346"/>
      <c r="G538" s="198"/>
      <c r="H538" s="242"/>
      <c r="I538" s="25"/>
      <c r="J538" s="25"/>
      <c r="K538" s="25"/>
      <c r="L538" s="25"/>
      <c r="M538" s="25"/>
      <c r="N538" s="656">
        <f t="shared" ref="N538:N576" si="88">SUM(H538:M538)</f>
        <v>0</v>
      </c>
    </row>
    <row r="539" spans="2:14" x14ac:dyDescent="0.2">
      <c r="B539" s="825"/>
      <c r="C539" s="827"/>
      <c r="D539" s="828"/>
      <c r="E539" s="828"/>
      <c r="F539" s="346"/>
      <c r="G539" s="198"/>
      <c r="H539" s="242"/>
      <c r="I539" s="25"/>
      <c r="J539" s="25"/>
      <c r="K539" s="25"/>
      <c r="L539" s="25"/>
      <c r="M539" s="25"/>
      <c r="N539" s="656">
        <f t="shared" si="88"/>
        <v>0</v>
      </c>
    </row>
    <row r="540" spans="2:14" x14ac:dyDescent="0.2">
      <c r="B540" s="825"/>
      <c r="C540" s="827"/>
      <c r="D540" s="828"/>
      <c r="E540" s="828"/>
      <c r="F540" s="346"/>
      <c r="G540" s="198"/>
      <c r="H540" s="242"/>
      <c r="I540" s="25"/>
      <c r="J540" s="25"/>
      <c r="K540" s="25"/>
      <c r="L540" s="25"/>
      <c r="M540" s="25"/>
      <c r="N540" s="656">
        <f t="shared" si="88"/>
        <v>0</v>
      </c>
    </row>
    <row r="541" spans="2:14" x14ac:dyDescent="0.2">
      <c r="B541" s="825"/>
      <c r="C541" s="827"/>
      <c r="D541" s="828"/>
      <c r="E541" s="828"/>
      <c r="F541" s="346"/>
      <c r="G541" s="198"/>
      <c r="H541" s="242"/>
      <c r="I541" s="25"/>
      <c r="J541" s="25"/>
      <c r="K541" s="25"/>
      <c r="L541" s="25"/>
      <c r="M541" s="25"/>
      <c r="N541" s="656">
        <f t="shared" si="88"/>
        <v>0</v>
      </c>
    </row>
    <row r="542" spans="2:14" x14ac:dyDescent="0.2">
      <c r="B542" s="825"/>
      <c r="C542" s="831" t="s">
        <v>412</v>
      </c>
      <c r="D542" s="832"/>
      <c r="E542" s="832"/>
      <c r="F542" s="346"/>
      <c r="G542" s="198"/>
      <c r="H542" s="242"/>
      <c r="I542" s="25"/>
      <c r="J542" s="25"/>
      <c r="K542" s="25"/>
      <c r="L542" s="25"/>
      <c r="M542" s="25"/>
      <c r="N542" s="656">
        <f t="shared" si="88"/>
        <v>0</v>
      </c>
    </row>
    <row r="543" spans="2:14" x14ac:dyDescent="0.2">
      <c r="B543" s="825"/>
      <c r="C543" s="827"/>
      <c r="D543" s="828"/>
      <c r="E543" s="828"/>
      <c r="F543" s="346"/>
      <c r="G543" s="198"/>
      <c r="H543" s="242"/>
      <c r="I543" s="25"/>
      <c r="J543" s="25"/>
      <c r="K543" s="25"/>
      <c r="L543" s="25"/>
      <c r="M543" s="25"/>
      <c r="N543" s="656">
        <f t="shared" si="88"/>
        <v>0</v>
      </c>
    </row>
    <row r="544" spans="2:14" x14ac:dyDescent="0.2">
      <c r="B544" s="825"/>
      <c r="C544" s="827"/>
      <c r="D544" s="828"/>
      <c r="E544" s="828"/>
      <c r="F544" s="346"/>
      <c r="G544" s="198"/>
      <c r="H544" s="242"/>
      <c r="I544" s="25"/>
      <c r="J544" s="25"/>
      <c r="K544" s="25"/>
      <c r="L544" s="25"/>
      <c r="M544" s="25"/>
      <c r="N544" s="656">
        <f t="shared" si="88"/>
        <v>0</v>
      </c>
    </row>
    <row r="545" spans="2:14" x14ac:dyDescent="0.2">
      <c r="B545" s="825"/>
      <c r="C545" s="827"/>
      <c r="D545" s="828"/>
      <c r="E545" s="828"/>
      <c r="F545" s="346"/>
      <c r="G545" s="198"/>
      <c r="H545" s="242"/>
      <c r="I545" s="25"/>
      <c r="J545" s="25"/>
      <c r="K545" s="25"/>
      <c r="L545" s="25"/>
      <c r="M545" s="25"/>
      <c r="N545" s="656">
        <f t="shared" si="88"/>
        <v>0</v>
      </c>
    </row>
    <row r="546" spans="2:14" x14ac:dyDescent="0.2">
      <c r="B546" s="825"/>
      <c r="C546" s="829"/>
      <c r="D546" s="830"/>
      <c r="E546" s="830"/>
      <c r="F546" s="346"/>
      <c r="G546" s="198"/>
      <c r="H546" s="242"/>
      <c r="I546" s="25"/>
      <c r="J546" s="25"/>
      <c r="K546" s="25"/>
      <c r="L546" s="25"/>
      <c r="M546" s="25"/>
      <c r="N546" s="656">
        <f t="shared" si="88"/>
        <v>0</v>
      </c>
    </row>
    <row r="547" spans="2:14" x14ac:dyDescent="0.2">
      <c r="B547" s="825"/>
      <c r="C547" s="831" t="s">
        <v>413</v>
      </c>
      <c r="D547" s="832"/>
      <c r="E547" s="832"/>
      <c r="F547" s="346"/>
      <c r="G547" s="198"/>
      <c r="H547" s="242"/>
      <c r="I547" s="25"/>
      <c r="J547" s="25"/>
      <c r="K547" s="25"/>
      <c r="L547" s="25"/>
      <c r="M547" s="25"/>
      <c r="N547" s="656">
        <f t="shared" si="88"/>
        <v>0</v>
      </c>
    </row>
    <row r="548" spans="2:14" x14ac:dyDescent="0.2">
      <c r="B548" s="825"/>
      <c r="C548" s="827"/>
      <c r="D548" s="828"/>
      <c r="E548" s="828"/>
      <c r="F548" s="346"/>
      <c r="G548" s="198"/>
      <c r="H548" s="242"/>
      <c r="I548" s="25"/>
      <c r="J548" s="25"/>
      <c r="K548" s="25"/>
      <c r="L548" s="25"/>
      <c r="M548" s="25"/>
      <c r="N548" s="656">
        <f t="shared" si="88"/>
        <v>0</v>
      </c>
    </row>
    <row r="549" spans="2:14" x14ac:dyDescent="0.2">
      <c r="B549" s="825"/>
      <c r="C549" s="827"/>
      <c r="D549" s="828"/>
      <c r="E549" s="828"/>
      <c r="F549" s="346"/>
      <c r="G549" s="198"/>
      <c r="H549" s="242"/>
      <c r="I549" s="25"/>
      <c r="J549" s="25"/>
      <c r="K549" s="25"/>
      <c r="L549" s="25"/>
      <c r="M549" s="25"/>
      <c r="N549" s="656">
        <f t="shared" si="88"/>
        <v>0</v>
      </c>
    </row>
    <row r="550" spans="2:14" x14ac:dyDescent="0.2">
      <c r="B550" s="825"/>
      <c r="C550" s="827"/>
      <c r="D550" s="828"/>
      <c r="E550" s="828"/>
      <c r="F550" s="346"/>
      <c r="G550" s="198"/>
      <c r="H550" s="242"/>
      <c r="I550" s="25"/>
      <c r="J550" s="25"/>
      <c r="K550" s="25"/>
      <c r="L550" s="25"/>
      <c r="M550" s="25"/>
      <c r="N550" s="656">
        <f t="shared" si="88"/>
        <v>0</v>
      </c>
    </row>
    <row r="551" spans="2:14" x14ac:dyDescent="0.2">
      <c r="B551" s="825"/>
      <c r="C551" s="829"/>
      <c r="D551" s="830"/>
      <c r="E551" s="830"/>
      <c r="F551" s="346"/>
      <c r="G551" s="198"/>
      <c r="H551" s="242"/>
      <c r="I551" s="25"/>
      <c r="J551" s="25"/>
      <c r="K551" s="25"/>
      <c r="L551" s="25"/>
      <c r="M551" s="25"/>
      <c r="N551" s="656">
        <f t="shared" si="88"/>
        <v>0</v>
      </c>
    </row>
    <row r="552" spans="2:14" x14ac:dyDescent="0.2">
      <c r="B552" s="825"/>
      <c r="C552" s="827" t="s">
        <v>414</v>
      </c>
      <c r="D552" s="828"/>
      <c r="E552" s="828"/>
      <c r="F552" s="346"/>
      <c r="G552" s="198"/>
      <c r="H552" s="242"/>
      <c r="I552" s="25"/>
      <c r="J552" s="25"/>
      <c r="K552" s="25"/>
      <c r="L552" s="25"/>
      <c r="M552" s="25"/>
      <c r="N552" s="656">
        <f t="shared" si="88"/>
        <v>0</v>
      </c>
    </row>
    <row r="553" spans="2:14" x14ac:dyDescent="0.2">
      <c r="B553" s="825"/>
      <c r="C553" s="827"/>
      <c r="D553" s="828"/>
      <c r="E553" s="828"/>
      <c r="F553" s="346"/>
      <c r="G553" s="198"/>
      <c r="H553" s="242"/>
      <c r="I553" s="25"/>
      <c r="J553" s="25"/>
      <c r="K553" s="25"/>
      <c r="L553" s="25"/>
      <c r="M553" s="25"/>
      <c r="N553" s="656">
        <f t="shared" si="88"/>
        <v>0</v>
      </c>
    </row>
    <row r="554" spans="2:14" x14ac:dyDescent="0.2">
      <c r="B554" s="825"/>
      <c r="C554" s="827"/>
      <c r="D554" s="828"/>
      <c r="E554" s="828"/>
      <c r="F554" s="346"/>
      <c r="G554" s="198"/>
      <c r="H554" s="242"/>
      <c r="I554" s="25"/>
      <c r="J554" s="25"/>
      <c r="K554" s="25"/>
      <c r="L554" s="25"/>
      <c r="M554" s="25"/>
      <c r="N554" s="656">
        <f t="shared" si="88"/>
        <v>0</v>
      </c>
    </row>
    <row r="555" spans="2:14" x14ac:dyDescent="0.2">
      <c r="B555" s="825"/>
      <c r="C555" s="827"/>
      <c r="D555" s="828"/>
      <c r="E555" s="828"/>
      <c r="F555" s="346"/>
      <c r="G555" s="198"/>
      <c r="H555" s="242"/>
      <c r="I555" s="25"/>
      <c r="J555" s="25"/>
      <c r="K555" s="25"/>
      <c r="L555" s="25"/>
      <c r="M555" s="25"/>
      <c r="N555" s="656">
        <f t="shared" si="88"/>
        <v>0</v>
      </c>
    </row>
    <row r="556" spans="2:14" x14ac:dyDescent="0.2">
      <c r="B556" s="825"/>
      <c r="C556" s="827"/>
      <c r="D556" s="828"/>
      <c r="E556" s="828"/>
      <c r="F556" s="346"/>
      <c r="G556" s="198"/>
      <c r="H556" s="242"/>
      <c r="I556" s="25"/>
      <c r="J556" s="25"/>
      <c r="K556" s="25"/>
      <c r="L556" s="25"/>
      <c r="M556" s="25"/>
      <c r="N556" s="656">
        <f t="shared" si="88"/>
        <v>0</v>
      </c>
    </row>
    <row r="557" spans="2:14" x14ac:dyDescent="0.2">
      <c r="B557" s="825"/>
      <c r="C557" s="831" t="s">
        <v>415</v>
      </c>
      <c r="D557" s="832"/>
      <c r="E557" s="832"/>
      <c r="F557" s="346"/>
      <c r="G557" s="198"/>
      <c r="H557" s="242"/>
      <c r="I557" s="25"/>
      <c r="J557" s="25"/>
      <c r="K557" s="25"/>
      <c r="L557" s="25"/>
      <c r="M557" s="25"/>
      <c r="N557" s="656">
        <f t="shared" si="88"/>
        <v>0</v>
      </c>
    </row>
    <row r="558" spans="2:14" x14ac:dyDescent="0.2">
      <c r="B558" s="825"/>
      <c r="C558" s="827"/>
      <c r="D558" s="828"/>
      <c r="E558" s="828"/>
      <c r="F558" s="346"/>
      <c r="G558" s="198"/>
      <c r="H558" s="242"/>
      <c r="I558" s="25"/>
      <c r="J558" s="25"/>
      <c r="K558" s="25"/>
      <c r="L558" s="25"/>
      <c r="M558" s="25"/>
      <c r="N558" s="656">
        <f t="shared" si="88"/>
        <v>0</v>
      </c>
    </row>
    <row r="559" spans="2:14" x14ac:dyDescent="0.2">
      <c r="B559" s="825"/>
      <c r="C559" s="827"/>
      <c r="D559" s="828"/>
      <c r="E559" s="828"/>
      <c r="F559" s="346"/>
      <c r="G559" s="198"/>
      <c r="H559" s="242"/>
      <c r="I559" s="25"/>
      <c r="J559" s="25"/>
      <c r="K559" s="25"/>
      <c r="L559" s="25"/>
      <c r="M559" s="25"/>
      <c r="N559" s="656">
        <f t="shared" si="88"/>
        <v>0</v>
      </c>
    </row>
    <row r="560" spans="2:14" x14ac:dyDescent="0.2">
      <c r="B560" s="825"/>
      <c r="C560" s="827"/>
      <c r="D560" s="828"/>
      <c r="E560" s="828"/>
      <c r="F560" s="346"/>
      <c r="G560" s="198"/>
      <c r="H560" s="242"/>
      <c r="I560" s="25"/>
      <c r="J560" s="25"/>
      <c r="K560" s="25"/>
      <c r="L560" s="25"/>
      <c r="M560" s="25"/>
      <c r="N560" s="656">
        <f t="shared" si="88"/>
        <v>0</v>
      </c>
    </row>
    <row r="561" spans="2:14" x14ac:dyDescent="0.2">
      <c r="B561" s="825"/>
      <c r="C561" s="829"/>
      <c r="D561" s="830"/>
      <c r="E561" s="830"/>
      <c r="F561" s="346"/>
      <c r="G561" s="198"/>
      <c r="H561" s="242"/>
      <c r="I561" s="25"/>
      <c r="J561" s="25"/>
      <c r="K561" s="25"/>
      <c r="L561" s="25"/>
      <c r="M561" s="25"/>
      <c r="N561" s="656">
        <f t="shared" si="88"/>
        <v>0</v>
      </c>
    </row>
    <row r="562" spans="2:14" x14ac:dyDescent="0.2">
      <c r="B562" s="825"/>
      <c r="C562" s="831" t="s">
        <v>416</v>
      </c>
      <c r="D562" s="832"/>
      <c r="E562" s="832"/>
      <c r="F562" s="346"/>
      <c r="G562" s="198"/>
      <c r="H562" s="242"/>
      <c r="I562" s="25"/>
      <c r="J562" s="25"/>
      <c r="K562" s="25"/>
      <c r="L562" s="25"/>
      <c r="M562" s="25"/>
      <c r="N562" s="656">
        <f t="shared" si="88"/>
        <v>0</v>
      </c>
    </row>
    <row r="563" spans="2:14" x14ac:dyDescent="0.2">
      <c r="B563" s="825"/>
      <c r="C563" s="827"/>
      <c r="D563" s="828"/>
      <c r="E563" s="828"/>
      <c r="F563" s="346"/>
      <c r="G563" s="198"/>
      <c r="H563" s="242"/>
      <c r="I563" s="25"/>
      <c r="J563" s="25"/>
      <c r="K563" s="25"/>
      <c r="L563" s="25"/>
      <c r="M563" s="25"/>
      <c r="N563" s="656">
        <f t="shared" si="88"/>
        <v>0</v>
      </c>
    </row>
    <row r="564" spans="2:14" x14ac:dyDescent="0.2">
      <c r="B564" s="825"/>
      <c r="C564" s="827"/>
      <c r="D564" s="828"/>
      <c r="E564" s="828"/>
      <c r="F564" s="346"/>
      <c r="G564" s="198"/>
      <c r="H564" s="242"/>
      <c r="I564" s="25"/>
      <c r="J564" s="25"/>
      <c r="K564" s="25"/>
      <c r="L564" s="25"/>
      <c r="M564" s="25"/>
      <c r="N564" s="656">
        <f t="shared" si="88"/>
        <v>0</v>
      </c>
    </row>
    <row r="565" spans="2:14" x14ac:dyDescent="0.2">
      <c r="B565" s="825"/>
      <c r="C565" s="827"/>
      <c r="D565" s="828"/>
      <c r="E565" s="828"/>
      <c r="F565" s="346"/>
      <c r="G565" s="198"/>
      <c r="H565" s="242"/>
      <c r="I565" s="25"/>
      <c r="J565" s="25"/>
      <c r="K565" s="25"/>
      <c r="L565" s="25"/>
      <c r="M565" s="25"/>
      <c r="N565" s="656">
        <f t="shared" si="88"/>
        <v>0</v>
      </c>
    </row>
    <row r="566" spans="2:14" x14ac:dyDescent="0.2">
      <c r="B566" s="825"/>
      <c r="C566" s="829"/>
      <c r="D566" s="830"/>
      <c r="E566" s="830"/>
      <c r="F566" s="346"/>
      <c r="G566" s="198"/>
      <c r="H566" s="242"/>
      <c r="I566" s="25"/>
      <c r="J566" s="25"/>
      <c r="K566" s="25"/>
      <c r="L566" s="25"/>
      <c r="M566" s="25"/>
      <c r="N566" s="656">
        <f t="shared" si="88"/>
        <v>0</v>
      </c>
    </row>
    <row r="567" spans="2:14" x14ac:dyDescent="0.2">
      <c r="B567" s="825"/>
      <c r="C567" s="827" t="s">
        <v>418</v>
      </c>
      <c r="D567" s="828"/>
      <c r="E567" s="828"/>
      <c r="F567" s="346"/>
      <c r="G567" s="198"/>
      <c r="H567" s="242"/>
      <c r="I567" s="25"/>
      <c r="J567" s="25"/>
      <c r="K567" s="25"/>
      <c r="L567" s="25"/>
      <c r="M567" s="25"/>
      <c r="N567" s="656">
        <f t="shared" si="88"/>
        <v>0</v>
      </c>
    </row>
    <row r="568" spans="2:14" x14ac:dyDescent="0.2">
      <c r="B568" s="825"/>
      <c r="C568" s="827"/>
      <c r="D568" s="828"/>
      <c r="E568" s="828"/>
      <c r="F568" s="346"/>
      <c r="G568" s="198"/>
      <c r="H568" s="242"/>
      <c r="I568" s="25"/>
      <c r="J568" s="25"/>
      <c r="K568" s="25"/>
      <c r="L568" s="25"/>
      <c r="M568" s="25"/>
      <c r="N568" s="656">
        <f t="shared" si="88"/>
        <v>0</v>
      </c>
    </row>
    <row r="569" spans="2:14" x14ac:dyDescent="0.2">
      <c r="B569" s="825"/>
      <c r="C569" s="827"/>
      <c r="D569" s="828"/>
      <c r="E569" s="828"/>
      <c r="F569" s="346"/>
      <c r="G569" s="198"/>
      <c r="H569" s="242"/>
      <c r="I569" s="25"/>
      <c r="J569" s="25"/>
      <c r="K569" s="25"/>
      <c r="L569" s="25"/>
      <c r="M569" s="25"/>
      <c r="N569" s="656">
        <f t="shared" si="88"/>
        <v>0</v>
      </c>
    </row>
    <row r="570" spans="2:14" x14ac:dyDescent="0.2">
      <c r="B570" s="825"/>
      <c r="C570" s="827"/>
      <c r="D570" s="828"/>
      <c r="E570" s="828"/>
      <c r="F570" s="346"/>
      <c r="G570" s="198"/>
      <c r="H570" s="242"/>
      <c r="I570" s="25"/>
      <c r="J570" s="25"/>
      <c r="K570" s="25"/>
      <c r="L570" s="25"/>
      <c r="M570" s="25"/>
      <c r="N570" s="656">
        <f t="shared" si="88"/>
        <v>0</v>
      </c>
    </row>
    <row r="571" spans="2:14" x14ac:dyDescent="0.2">
      <c r="B571" s="825"/>
      <c r="C571" s="827"/>
      <c r="D571" s="828"/>
      <c r="E571" s="828"/>
      <c r="F571" s="346"/>
      <c r="G571" s="198"/>
      <c r="H571" s="242"/>
      <c r="I571" s="25"/>
      <c r="J571" s="25"/>
      <c r="K571" s="25"/>
      <c r="L571" s="25"/>
      <c r="M571" s="25"/>
      <c r="N571" s="656">
        <f t="shared" si="88"/>
        <v>0</v>
      </c>
    </row>
    <row r="572" spans="2:14" x14ac:dyDescent="0.2">
      <c r="B572" s="825"/>
      <c r="C572" s="831" t="s">
        <v>417</v>
      </c>
      <c r="D572" s="832"/>
      <c r="E572" s="832"/>
      <c r="F572" s="346"/>
      <c r="G572" s="198"/>
      <c r="H572" s="242"/>
      <c r="I572" s="25"/>
      <c r="J572" s="25"/>
      <c r="K572" s="25"/>
      <c r="L572" s="25"/>
      <c r="M572" s="25"/>
      <c r="N572" s="656">
        <f t="shared" si="88"/>
        <v>0</v>
      </c>
    </row>
    <row r="573" spans="2:14" x14ac:dyDescent="0.2">
      <c r="B573" s="825"/>
      <c r="C573" s="827"/>
      <c r="D573" s="828"/>
      <c r="E573" s="828"/>
      <c r="F573" s="346"/>
      <c r="G573" s="198"/>
      <c r="H573" s="242"/>
      <c r="I573" s="25"/>
      <c r="J573" s="25"/>
      <c r="K573" s="25"/>
      <c r="L573" s="25"/>
      <c r="M573" s="25"/>
      <c r="N573" s="656">
        <f t="shared" si="88"/>
        <v>0</v>
      </c>
    </row>
    <row r="574" spans="2:14" x14ac:dyDescent="0.2">
      <c r="B574" s="825"/>
      <c r="C574" s="827"/>
      <c r="D574" s="828"/>
      <c r="E574" s="828"/>
      <c r="F574" s="346"/>
      <c r="G574" s="198"/>
      <c r="H574" s="242"/>
      <c r="I574" s="25"/>
      <c r="J574" s="25"/>
      <c r="K574" s="25"/>
      <c r="L574" s="25"/>
      <c r="M574" s="25"/>
      <c r="N574" s="656">
        <f t="shared" si="88"/>
        <v>0</v>
      </c>
    </row>
    <row r="575" spans="2:14" x14ac:dyDescent="0.2">
      <c r="B575" s="825"/>
      <c r="C575" s="827"/>
      <c r="D575" s="828"/>
      <c r="E575" s="828"/>
      <c r="F575" s="346"/>
      <c r="G575" s="198"/>
      <c r="H575" s="242"/>
      <c r="I575" s="25"/>
      <c r="J575" s="25"/>
      <c r="K575" s="25"/>
      <c r="L575" s="25"/>
      <c r="M575" s="25"/>
      <c r="N575" s="656">
        <f t="shared" si="88"/>
        <v>0</v>
      </c>
    </row>
    <row r="576" spans="2:14" x14ac:dyDescent="0.2">
      <c r="B576" s="826"/>
      <c r="C576" s="829"/>
      <c r="D576" s="830"/>
      <c r="E576" s="830"/>
      <c r="F576" s="346"/>
      <c r="G576" s="198"/>
      <c r="H576" s="242"/>
      <c r="I576" s="25"/>
      <c r="J576" s="25"/>
      <c r="K576" s="25"/>
      <c r="L576" s="25"/>
      <c r="M576" s="25"/>
      <c r="N576" s="656">
        <f t="shared" si="88"/>
        <v>0</v>
      </c>
    </row>
    <row r="577" spans="2:16" ht="13.5" thickBot="1" x14ac:dyDescent="0.25">
      <c r="B577" s="822" t="s">
        <v>378</v>
      </c>
      <c r="C577" s="823"/>
      <c r="D577" s="823"/>
      <c r="E577" s="823"/>
      <c r="F577" s="823"/>
      <c r="G577" s="824"/>
      <c r="H577" s="244">
        <f t="shared" ref="H577:N577" si="89">SUM(H537:H576)</f>
        <v>0</v>
      </c>
      <c r="I577" s="244">
        <f t="shared" si="89"/>
        <v>0</v>
      </c>
      <c r="J577" s="244">
        <f t="shared" si="89"/>
        <v>0</v>
      </c>
      <c r="K577" s="244">
        <f t="shared" si="89"/>
        <v>0</v>
      </c>
      <c r="L577" s="244">
        <f t="shared" si="89"/>
        <v>0</v>
      </c>
      <c r="M577" s="244">
        <f t="shared" si="89"/>
        <v>0</v>
      </c>
      <c r="N577" s="659">
        <f t="shared" si="89"/>
        <v>0</v>
      </c>
    </row>
    <row r="578" spans="2:16" ht="13.5" thickTop="1" x14ac:dyDescent="0.2">
      <c r="B578" s="825" t="s">
        <v>617</v>
      </c>
      <c r="C578" s="827" t="s">
        <v>421</v>
      </c>
      <c r="D578" s="828"/>
      <c r="E578" s="828"/>
      <c r="F578" s="349"/>
      <c r="G578" s="239"/>
      <c r="H578" s="242"/>
      <c r="I578" s="240"/>
      <c r="J578" s="240"/>
      <c r="K578" s="240"/>
      <c r="L578" s="240"/>
      <c r="M578" s="240"/>
      <c r="N578" s="656">
        <f>SUM(H578:M578)</f>
        <v>0</v>
      </c>
    </row>
    <row r="579" spans="2:16" x14ac:dyDescent="0.2">
      <c r="B579" s="825"/>
      <c r="C579" s="827"/>
      <c r="D579" s="828"/>
      <c r="E579" s="828"/>
      <c r="F579" s="346"/>
      <c r="G579" s="198"/>
      <c r="H579" s="242"/>
      <c r="I579" s="25"/>
      <c r="J579" s="25"/>
      <c r="K579" s="25"/>
      <c r="L579" s="25"/>
      <c r="M579" s="25"/>
      <c r="N579" s="656">
        <f t="shared" ref="N579:N587" si="90">SUM(H579:M579)</f>
        <v>0</v>
      </c>
    </row>
    <row r="580" spans="2:16" x14ac:dyDescent="0.2">
      <c r="B580" s="825"/>
      <c r="C580" s="827"/>
      <c r="D580" s="828"/>
      <c r="E580" s="828"/>
      <c r="F580" s="346"/>
      <c r="G580" s="198"/>
      <c r="H580" s="242"/>
      <c r="I580" s="25"/>
      <c r="J580" s="25"/>
      <c r="K580" s="25"/>
      <c r="L580" s="25"/>
      <c r="M580" s="25"/>
      <c r="N580" s="656">
        <f t="shared" si="90"/>
        <v>0</v>
      </c>
    </row>
    <row r="581" spans="2:16" x14ac:dyDescent="0.2">
      <c r="B581" s="825"/>
      <c r="C581" s="827"/>
      <c r="D581" s="828"/>
      <c r="E581" s="828"/>
      <c r="F581" s="346"/>
      <c r="G581" s="198"/>
      <c r="H581" s="242"/>
      <c r="I581" s="25"/>
      <c r="J581" s="25"/>
      <c r="K581" s="25"/>
      <c r="L581" s="25"/>
      <c r="M581" s="25"/>
      <c r="N581" s="656">
        <f t="shared" si="90"/>
        <v>0</v>
      </c>
    </row>
    <row r="582" spans="2:16" x14ac:dyDescent="0.2">
      <c r="B582" s="825"/>
      <c r="C582" s="827"/>
      <c r="D582" s="828"/>
      <c r="E582" s="828"/>
      <c r="F582" s="346"/>
      <c r="G582" s="198"/>
      <c r="H582" s="242"/>
      <c r="I582" s="25"/>
      <c r="J582" s="25"/>
      <c r="K582" s="25"/>
      <c r="L582" s="25"/>
      <c r="M582" s="25"/>
      <c r="N582" s="656">
        <f t="shared" si="90"/>
        <v>0</v>
      </c>
    </row>
    <row r="583" spans="2:16" x14ac:dyDescent="0.2">
      <c r="B583" s="825"/>
      <c r="C583" s="831" t="s">
        <v>422</v>
      </c>
      <c r="D583" s="832"/>
      <c r="E583" s="832"/>
      <c r="F583" s="346"/>
      <c r="G583" s="198"/>
      <c r="H583" s="242"/>
      <c r="I583" s="25"/>
      <c r="J583" s="25"/>
      <c r="K583" s="25"/>
      <c r="L583" s="25"/>
      <c r="M583" s="25"/>
      <c r="N583" s="656">
        <f t="shared" si="90"/>
        <v>0</v>
      </c>
    </row>
    <row r="584" spans="2:16" x14ac:dyDescent="0.2">
      <c r="B584" s="825"/>
      <c r="C584" s="827"/>
      <c r="D584" s="828"/>
      <c r="E584" s="828"/>
      <c r="F584" s="346"/>
      <c r="G584" s="198"/>
      <c r="H584" s="242"/>
      <c r="I584" s="25"/>
      <c r="J584" s="25"/>
      <c r="K584" s="25"/>
      <c r="L584" s="25"/>
      <c r="M584" s="25"/>
      <c r="N584" s="656">
        <f t="shared" si="90"/>
        <v>0</v>
      </c>
    </row>
    <row r="585" spans="2:16" x14ac:dyDescent="0.2">
      <c r="B585" s="825"/>
      <c r="C585" s="827"/>
      <c r="D585" s="828"/>
      <c r="E585" s="828"/>
      <c r="F585" s="346"/>
      <c r="G585" s="198"/>
      <c r="H585" s="242"/>
      <c r="I585" s="25"/>
      <c r="J585" s="25"/>
      <c r="K585" s="25"/>
      <c r="L585" s="25"/>
      <c r="M585" s="25"/>
      <c r="N585" s="656">
        <f t="shared" si="90"/>
        <v>0</v>
      </c>
    </row>
    <row r="586" spans="2:16" x14ac:dyDescent="0.2">
      <c r="B586" s="825"/>
      <c r="C586" s="827"/>
      <c r="D586" s="828"/>
      <c r="E586" s="828"/>
      <c r="F586" s="346"/>
      <c r="G586" s="198"/>
      <c r="H586" s="242"/>
      <c r="I586" s="25"/>
      <c r="J586" s="25"/>
      <c r="K586" s="25"/>
      <c r="L586" s="25"/>
      <c r="M586" s="25"/>
      <c r="N586" s="656">
        <f t="shared" si="90"/>
        <v>0</v>
      </c>
    </row>
    <row r="587" spans="2:16" x14ac:dyDescent="0.2">
      <c r="B587" s="826"/>
      <c r="C587" s="829"/>
      <c r="D587" s="830"/>
      <c r="E587" s="830"/>
      <c r="F587" s="346"/>
      <c r="G587" s="198"/>
      <c r="H587" s="242"/>
      <c r="I587" s="25"/>
      <c r="J587" s="25"/>
      <c r="K587" s="25"/>
      <c r="L587" s="25"/>
      <c r="M587" s="25"/>
      <c r="N587" s="656">
        <f t="shared" si="90"/>
        <v>0</v>
      </c>
    </row>
    <row r="588" spans="2:16" ht="13.5" thickBot="1" x14ac:dyDescent="0.25">
      <c r="B588" s="822" t="s">
        <v>378</v>
      </c>
      <c r="C588" s="823"/>
      <c r="D588" s="823"/>
      <c r="E588" s="823"/>
      <c r="F588" s="823"/>
      <c r="G588" s="824"/>
      <c r="H588" s="244">
        <f t="shared" ref="H588:N588" si="91">SUM(H578:H587)</f>
        <v>0</v>
      </c>
      <c r="I588" s="244">
        <f t="shared" si="91"/>
        <v>0</v>
      </c>
      <c r="J588" s="244">
        <f t="shared" si="91"/>
        <v>0</v>
      </c>
      <c r="K588" s="244">
        <f t="shared" si="91"/>
        <v>0</v>
      </c>
      <c r="L588" s="244">
        <f t="shared" si="91"/>
        <v>0</v>
      </c>
      <c r="M588" s="244">
        <f t="shared" si="91"/>
        <v>0</v>
      </c>
      <c r="N588" s="659">
        <f t="shared" si="91"/>
        <v>0</v>
      </c>
    </row>
    <row r="589" spans="2:16" ht="13.5" thickTop="1" x14ac:dyDescent="0.2">
      <c r="B589" s="825" t="s">
        <v>618</v>
      </c>
      <c r="C589" s="827" t="s">
        <v>423</v>
      </c>
      <c r="D589" s="828"/>
      <c r="E589" s="828"/>
      <c r="F589" s="349"/>
      <c r="G589" s="239"/>
      <c r="H589" s="242"/>
      <c r="I589" s="240"/>
      <c r="J589" s="240"/>
      <c r="K589" s="240"/>
      <c r="L589" s="240"/>
      <c r="M589" s="240"/>
      <c r="N589" s="656">
        <f>SUM(H589:M589)</f>
        <v>0</v>
      </c>
    </row>
    <row r="590" spans="2:16" x14ac:dyDescent="0.2">
      <c r="B590" s="825"/>
      <c r="C590" s="827"/>
      <c r="D590" s="828"/>
      <c r="E590" s="828"/>
      <c r="F590" s="346"/>
      <c r="G590" s="198"/>
      <c r="H590" s="242"/>
      <c r="I590" s="25"/>
      <c r="J590" s="25"/>
      <c r="K590" s="25"/>
      <c r="L590" s="25"/>
      <c r="M590" s="25"/>
      <c r="N590" s="656">
        <f t="shared" ref="N590:N598" si="92">SUM(H590:M590)</f>
        <v>0</v>
      </c>
      <c r="P590" s="236"/>
    </row>
    <row r="591" spans="2:16" x14ac:dyDescent="0.2">
      <c r="B591" s="825"/>
      <c r="C591" s="827"/>
      <c r="D591" s="828"/>
      <c r="E591" s="828"/>
      <c r="F591" s="346"/>
      <c r="G591" s="198"/>
      <c r="H591" s="242"/>
      <c r="I591" s="25"/>
      <c r="J591" s="25"/>
      <c r="K591" s="25"/>
      <c r="L591" s="25"/>
      <c r="M591" s="25"/>
      <c r="N591" s="656">
        <f t="shared" si="92"/>
        <v>0</v>
      </c>
      <c r="P591" s="236"/>
    </row>
    <row r="592" spans="2:16" x14ac:dyDescent="0.2">
      <c r="B592" s="825"/>
      <c r="C592" s="827"/>
      <c r="D592" s="828"/>
      <c r="E592" s="828"/>
      <c r="F592" s="346"/>
      <c r="G592" s="198"/>
      <c r="H592" s="242"/>
      <c r="I592" s="25"/>
      <c r="J592" s="25"/>
      <c r="K592" s="25"/>
      <c r="L592" s="25"/>
      <c r="M592" s="25"/>
      <c r="N592" s="656">
        <f t="shared" si="92"/>
        <v>0</v>
      </c>
      <c r="P592" s="236"/>
    </row>
    <row r="593" spans="2:16" x14ac:dyDescent="0.2">
      <c r="B593" s="825"/>
      <c r="C593" s="827"/>
      <c r="D593" s="828"/>
      <c r="E593" s="828"/>
      <c r="F593" s="346"/>
      <c r="G593" s="198"/>
      <c r="H593" s="242"/>
      <c r="I593" s="25"/>
      <c r="J593" s="25"/>
      <c r="K593" s="25"/>
      <c r="L593" s="25"/>
      <c r="M593" s="25"/>
      <c r="N593" s="656">
        <f t="shared" si="92"/>
        <v>0</v>
      </c>
      <c r="P593" s="236"/>
    </row>
    <row r="594" spans="2:16" x14ac:dyDescent="0.2">
      <c r="B594" s="825"/>
      <c r="C594" s="831" t="s">
        <v>424</v>
      </c>
      <c r="D594" s="832"/>
      <c r="E594" s="832"/>
      <c r="F594" s="346"/>
      <c r="G594" s="198"/>
      <c r="H594" s="242"/>
      <c r="I594" s="25"/>
      <c r="J594" s="25"/>
      <c r="K594" s="25"/>
      <c r="L594" s="25"/>
      <c r="M594" s="25"/>
      <c r="N594" s="656">
        <f t="shared" si="92"/>
        <v>0</v>
      </c>
      <c r="P594" s="236"/>
    </row>
    <row r="595" spans="2:16" x14ac:dyDescent="0.2">
      <c r="B595" s="825"/>
      <c r="C595" s="827"/>
      <c r="D595" s="828"/>
      <c r="E595" s="828"/>
      <c r="F595" s="346"/>
      <c r="G595" s="198"/>
      <c r="H595" s="242"/>
      <c r="I595" s="25"/>
      <c r="J595" s="25"/>
      <c r="K595" s="25"/>
      <c r="L595" s="25"/>
      <c r="M595" s="25"/>
      <c r="N595" s="656">
        <f t="shared" si="92"/>
        <v>0</v>
      </c>
      <c r="P595" s="236"/>
    </row>
    <row r="596" spans="2:16" x14ac:dyDescent="0.2">
      <c r="B596" s="825"/>
      <c r="C596" s="827"/>
      <c r="D596" s="828"/>
      <c r="E596" s="828"/>
      <c r="F596" s="346"/>
      <c r="G596" s="198"/>
      <c r="H596" s="242"/>
      <c r="I596" s="25"/>
      <c r="J596" s="25"/>
      <c r="K596" s="25"/>
      <c r="L596" s="25"/>
      <c r="M596" s="25"/>
      <c r="N596" s="656">
        <f t="shared" si="92"/>
        <v>0</v>
      </c>
    </row>
    <row r="597" spans="2:16" x14ac:dyDescent="0.2">
      <c r="B597" s="825"/>
      <c r="C597" s="827"/>
      <c r="D597" s="828"/>
      <c r="E597" s="828"/>
      <c r="F597" s="346"/>
      <c r="G597" s="198"/>
      <c r="H597" s="242"/>
      <c r="I597" s="25"/>
      <c r="J597" s="25"/>
      <c r="K597" s="25"/>
      <c r="L597" s="25"/>
      <c r="M597" s="25"/>
      <c r="N597" s="656">
        <f t="shared" si="92"/>
        <v>0</v>
      </c>
    </row>
    <row r="598" spans="2:16" x14ac:dyDescent="0.2">
      <c r="B598" s="826"/>
      <c r="C598" s="829"/>
      <c r="D598" s="830"/>
      <c r="E598" s="830"/>
      <c r="F598" s="346"/>
      <c r="G598" s="198"/>
      <c r="H598" s="242"/>
      <c r="I598" s="25"/>
      <c r="J598" s="25"/>
      <c r="K598" s="25"/>
      <c r="L598" s="25"/>
      <c r="M598" s="25"/>
      <c r="N598" s="656">
        <f t="shared" si="92"/>
        <v>0</v>
      </c>
    </row>
    <row r="599" spans="2:16" ht="13.5" thickBot="1" x14ac:dyDescent="0.25">
      <c r="B599" s="822" t="s">
        <v>378</v>
      </c>
      <c r="C599" s="823"/>
      <c r="D599" s="823"/>
      <c r="E599" s="823"/>
      <c r="F599" s="823"/>
      <c r="G599" s="824"/>
      <c r="H599" s="244">
        <f>SUM(H589:H598)</f>
        <v>0</v>
      </c>
      <c r="I599" s="244">
        <f t="shared" ref="I599:N599" si="93">SUM(I589:I598)</f>
        <v>0</v>
      </c>
      <c r="J599" s="244">
        <f t="shared" si="93"/>
        <v>0</v>
      </c>
      <c r="K599" s="244">
        <f t="shared" si="93"/>
        <v>0</v>
      </c>
      <c r="L599" s="244">
        <f t="shared" si="93"/>
        <v>0</v>
      </c>
      <c r="M599" s="244">
        <f t="shared" si="93"/>
        <v>0</v>
      </c>
      <c r="N599" s="659">
        <f t="shared" si="93"/>
        <v>0</v>
      </c>
    </row>
    <row r="600" spans="2:16" ht="13.5" thickTop="1" x14ac:dyDescent="0.2">
      <c r="B600" s="825" t="s">
        <v>571</v>
      </c>
      <c r="C600" s="827" t="s">
        <v>348</v>
      </c>
      <c r="D600" s="828"/>
      <c r="E600" s="828"/>
      <c r="F600" s="349"/>
      <c r="G600" s="239"/>
      <c r="H600" s="242"/>
      <c r="I600" s="222"/>
      <c r="J600" s="222"/>
      <c r="K600" s="222"/>
      <c r="L600" s="222"/>
      <c r="M600" s="222"/>
      <c r="N600" s="656">
        <f>SUM(H600:M600)</f>
        <v>0</v>
      </c>
    </row>
    <row r="601" spans="2:16" x14ac:dyDescent="0.2">
      <c r="B601" s="825"/>
      <c r="C601" s="827"/>
      <c r="D601" s="828"/>
      <c r="E601" s="828"/>
      <c r="F601" s="346"/>
      <c r="G601" s="198"/>
      <c r="H601" s="242"/>
      <c r="I601" s="93"/>
      <c r="J601" s="93"/>
      <c r="K601" s="93"/>
      <c r="L601" s="93"/>
      <c r="M601" s="93"/>
      <c r="N601" s="656">
        <f t="shared" ref="N601:N609" si="94">SUM(H601:M601)</f>
        <v>0</v>
      </c>
    </row>
    <row r="602" spans="2:16" x14ac:dyDescent="0.2">
      <c r="B602" s="825"/>
      <c r="C602" s="827"/>
      <c r="D602" s="828"/>
      <c r="E602" s="828"/>
      <c r="F602" s="346"/>
      <c r="G602" s="198"/>
      <c r="H602" s="242"/>
      <c r="I602" s="93"/>
      <c r="J602" s="93"/>
      <c r="K602" s="93"/>
      <c r="L602" s="93"/>
      <c r="M602" s="93"/>
      <c r="N602" s="656">
        <f t="shared" si="94"/>
        <v>0</v>
      </c>
    </row>
    <row r="603" spans="2:16" x14ac:dyDescent="0.2">
      <c r="B603" s="825"/>
      <c r="C603" s="827"/>
      <c r="D603" s="828"/>
      <c r="E603" s="828"/>
      <c r="F603" s="346"/>
      <c r="G603" s="198"/>
      <c r="H603" s="242"/>
      <c r="I603" s="93"/>
      <c r="J603" s="93"/>
      <c r="K603" s="93"/>
      <c r="L603" s="93"/>
      <c r="M603" s="93"/>
      <c r="N603" s="656">
        <f t="shared" si="94"/>
        <v>0</v>
      </c>
    </row>
    <row r="604" spans="2:16" x14ac:dyDescent="0.2">
      <c r="B604" s="825"/>
      <c r="C604" s="827"/>
      <c r="D604" s="828"/>
      <c r="E604" s="828"/>
      <c r="F604" s="346"/>
      <c r="G604" s="198"/>
      <c r="H604" s="242"/>
      <c r="I604" s="93"/>
      <c r="J604" s="93"/>
      <c r="K604" s="93"/>
      <c r="L604" s="93"/>
      <c r="M604" s="93"/>
      <c r="N604" s="656">
        <f t="shared" si="94"/>
        <v>0</v>
      </c>
    </row>
    <row r="605" spans="2:16" x14ac:dyDescent="0.2">
      <c r="B605" s="825"/>
      <c r="C605" s="827"/>
      <c r="D605" s="828"/>
      <c r="E605" s="828"/>
      <c r="F605" s="346"/>
      <c r="G605" s="198"/>
      <c r="H605" s="242"/>
      <c r="I605" s="93"/>
      <c r="J605" s="93"/>
      <c r="K605" s="93"/>
      <c r="L605" s="93"/>
      <c r="M605" s="93"/>
      <c r="N605" s="656">
        <f t="shared" si="94"/>
        <v>0</v>
      </c>
    </row>
    <row r="606" spans="2:16" x14ac:dyDescent="0.2">
      <c r="B606" s="825"/>
      <c r="C606" s="827"/>
      <c r="D606" s="828"/>
      <c r="E606" s="828"/>
      <c r="F606" s="346"/>
      <c r="G606" s="198"/>
      <c r="H606" s="242"/>
      <c r="I606" s="93"/>
      <c r="J606" s="93"/>
      <c r="K606" s="93"/>
      <c r="L606" s="93"/>
      <c r="M606" s="93"/>
      <c r="N606" s="656">
        <f t="shared" si="94"/>
        <v>0</v>
      </c>
    </row>
    <row r="607" spans="2:16" x14ac:dyDescent="0.2">
      <c r="B607" s="825"/>
      <c r="C607" s="827"/>
      <c r="D607" s="828"/>
      <c r="E607" s="828"/>
      <c r="F607" s="346"/>
      <c r="G607" s="198"/>
      <c r="H607" s="242"/>
      <c r="I607" s="93"/>
      <c r="J607" s="93"/>
      <c r="K607" s="93"/>
      <c r="L607" s="93"/>
      <c r="M607" s="93"/>
      <c r="N607" s="656">
        <f t="shared" si="94"/>
        <v>0</v>
      </c>
    </row>
    <row r="608" spans="2:16" x14ac:dyDescent="0.2">
      <c r="B608" s="825"/>
      <c r="C608" s="827"/>
      <c r="D608" s="828"/>
      <c r="E608" s="828"/>
      <c r="F608" s="346"/>
      <c r="G608" s="198"/>
      <c r="H608" s="242"/>
      <c r="I608" s="93"/>
      <c r="J608" s="93"/>
      <c r="K608" s="93"/>
      <c r="L608" s="93"/>
      <c r="M608" s="93"/>
      <c r="N608" s="656">
        <f t="shared" si="94"/>
        <v>0</v>
      </c>
    </row>
    <row r="609" spans="2:14" x14ac:dyDescent="0.2">
      <c r="B609" s="826"/>
      <c r="C609" s="829"/>
      <c r="D609" s="830"/>
      <c r="E609" s="830"/>
      <c r="F609" s="346"/>
      <c r="G609" s="198"/>
      <c r="H609" s="242"/>
      <c r="I609" s="93"/>
      <c r="J609" s="93"/>
      <c r="K609" s="93"/>
      <c r="L609" s="93"/>
      <c r="M609" s="93"/>
      <c r="N609" s="656">
        <f t="shared" si="94"/>
        <v>0</v>
      </c>
    </row>
    <row r="610" spans="2:14" x14ac:dyDescent="0.2">
      <c r="B610" s="819" t="s">
        <v>378</v>
      </c>
      <c r="C610" s="820"/>
      <c r="D610" s="820"/>
      <c r="E610" s="820"/>
      <c r="F610" s="820"/>
      <c r="G610" s="821"/>
      <c r="H610" s="245">
        <f>SUM(H600:H609)</f>
        <v>0</v>
      </c>
      <c r="I610" s="245">
        <f t="shared" ref="I610:N610" si="95">SUM(I600:I609)</f>
        <v>0</v>
      </c>
      <c r="J610" s="245">
        <f t="shared" si="95"/>
        <v>0</v>
      </c>
      <c r="K610" s="245">
        <f t="shared" si="95"/>
        <v>0</v>
      </c>
      <c r="L610" s="245">
        <f t="shared" si="95"/>
        <v>0</v>
      </c>
      <c r="M610" s="245">
        <f t="shared" si="95"/>
        <v>0</v>
      </c>
      <c r="N610" s="657">
        <f t="shared" si="95"/>
        <v>0</v>
      </c>
    </row>
    <row r="611" spans="2:14" x14ac:dyDescent="0.2">
      <c r="B611" s="825" t="s">
        <v>606</v>
      </c>
      <c r="C611" s="827" t="s">
        <v>405</v>
      </c>
      <c r="D611" s="828"/>
      <c r="E611" s="828"/>
      <c r="F611" s="347"/>
      <c r="G611" s="239"/>
      <c r="H611" s="242"/>
      <c r="I611" s="222"/>
      <c r="J611" s="222"/>
      <c r="K611" s="222"/>
      <c r="L611" s="222"/>
      <c r="M611" s="222"/>
      <c r="N611" s="656">
        <f>SUM(H611:M611)</f>
        <v>0</v>
      </c>
    </row>
    <row r="612" spans="2:14" x14ac:dyDescent="0.2">
      <c r="B612" s="825"/>
      <c r="C612" s="827"/>
      <c r="D612" s="828"/>
      <c r="E612" s="828"/>
      <c r="F612" s="346"/>
      <c r="G612" s="198"/>
      <c r="H612" s="242"/>
      <c r="I612" s="93"/>
      <c r="J612" s="93"/>
      <c r="K612" s="93"/>
      <c r="L612" s="93"/>
      <c r="M612" s="93"/>
      <c r="N612" s="656">
        <f t="shared" ref="N612:N620" si="96">SUM(H612:M612)</f>
        <v>0</v>
      </c>
    </row>
    <row r="613" spans="2:14" x14ac:dyDescent="0.2">
      <c r="B613" s="825"/>
      <c r="C613" s="827"/>
      <c r="D613" s="828"/>
      <c r="E613" s="828"/>
      <c r="F613" s="346"/>
      <c r="G613" s="198"/>
      <c r="H613" s="242"/>
      <c r="I613" s="93"/>
      <c r="J613" s="93"/>
      <c r="K613" s="93"/>
      <c r="L613" s="93"/>
      <c r="M613" s="93"/>
      <c r="N613" s="656">
        <f t="shared" si="96"/>
        <v>0</v>
      </c>
    </row>
    <row r="614" spans="2:14" x14ac:dyDescent="0.2">
      <c r="B614" s="825"/>
      <c r="C614" s="827"/>
      <c r="D614" s="828"/>
      <c r="E614" s="828"/>
      <c r="F614" s="346"/>
      <c r="G614" s="198"/>
      <c r="H614" s="242"/>
      <c r="I614" s="93"/>
      <c r="J614" s="93"/>
      <c r="K614" s="93"/>
      <c r="L614" s="93"/>
      <c r="M614" s="93"/>
      <c r="N614" s="656">
        <f t="shared" si="96"/>
        <v>0</v>
      </c>
    </row>
    <row r="615" spans="2:14" x14ac:dyDescent="0.2">
      <c r="B615" s="825"/>
      <c r="C615" s="827"/>
      <c r="D615" s="828"/>
      <c r="E615" s="828"/>
      <c r="F615" s="346"/>
      <c r="G615" s="198"/>
      <c r="H615" s="242"/>
      <c r="I615" s="93"/>
      <c r="J615" s="93"/>
      <c r="K615" s="93"/>
      <c r="L615" s="93"/>
      <c r="M615" s="93"/>
      <c r="N615" s="656">
        <f t="shared" si="96"/>
        <v>0</v>
      </c>
    </row>
    <row r="616" spans="2:14" x14ac:dyDescent="0.2">
      <c r="B616" s="825"/>
      <c r="C616" s="831" t="s">
        <v>406</v>
      </c>
      <c r="D616" s="832"/>
      <c r="E616" s="832"/>
      <c r="F616" s="346"/>
      <c r="G616" s="198"/>
      <c r="H616" s="242"/>
      <c r="I616" s="93"/>
      <c r="J616" s="93"/>
      <c r="K616" s="93"/>
      <c r="L616" s="93"/>
      <c r="M616" s="93"/>
      <c r="N616" s="656">
        <f t="shared" si="96"/>
        <v>0</v>
      </c>
    </row>
    <row r="617" spans="2:14" x14ac:dyDescent="0.2">
      <c r="B617" s="825"/>
      <c r="C617" s="827"/>
      <c r="D617" s="828"/>
      <c r="E617" s="828"/>
      <c r="F617" s="346"/>
      <c r="G617" s="198"/>
      <c r="H617" s="242"/>
      <c r="I617" s="93"/>
      <c r="J617" s="93"/>
      <c r="K617" s="93"/>
      <c r="L617" s="93"/>
      <c r="M617" s="93"/>
      <c r="N617" s="656">
        <f t="shared" si="96"/>
        <v>0</v>
      </c>
    </row>
    <row r="618" spans="2:14" x14ac:dyDescent="0.2">
      <c r="B618" s="825"/>
      <c r="C618" s="827"/>
      <c r="D618" s="828"/>
      <c r="E618" s="828"/>
      <c r="F618" s="346"/>
      <c r="G618" s="198"/>
      <c r="H618" s="242"/>
      <c r="I618" s="93"/>
      <c r="J618" s="93"/>
      <c r="K618" s="93"/>
      <c r="L618" s="93"/>
      <c r="M618" s="93"/>
      <c r="N618" s="656">
        <f t="shared" si="96"/>
        <v>0</v>
      </c>
    </row>
    <row r="619" spans="2:14" x14ac:dyDescent="0.2">
      <c r="B619" s="825"/>
      <c r="C619" s="827"/>
      <c r="D619" s="828"/>
      <c r="E619" s="828"/>
      <c r="F619" s="346"/>
      <c r="G619" s="198"/>
      <c r="H619" s="242"/>
      <c r="I619" s="93"/>
      <c r="J619" s="93"/>
      <c r="K619" s="93"/>
      <c r="L619" s="93"/>
      <c r="M619" s="93"/>
      <c r="N619" s="656">
        <f t="shared" si="96"/>
        <v>0</v>
      </c>
    </row>
    <row r="620" spans="2:14" x14ac:dyDescent="0.2">
      <c r="B620" s="826"/>
      <c r="C620" s="829"/>
      <c r="D620" s="830"/>
      <c r="E620" s="830"/>
      <c r="F620" s="346"/>
      <c r="G620" s="198"/>
      <c r="H620" s="242"/>
      <c r="I620" s="93"/>
      <c r="J620" s="93"/>
      <c r="K620" s="93"/>
      <c r="L620" s="93"/>
      <c r="M620" s="93"/>
      <c r="N620" s="656">
        <f t="shared" si="96"/>
        <v>0</v>
      </c>
    </row>
    <row r="621" spans="2:14" x14ac:dyDescent="0.2">
      <c r="B621" s="819" t="s">
        <v>378</v>
      </c>
      <c r="C621" s="820"/>
      <c r="D621" s="820"/>
      <c r="E621" s="820"/>
      <c r="F621" s="820"/>
      <c r="G621" s="821"/>
      <c r="H621" s="245">
        <f>SUM(H611:H620)</f>
        <v>0</v>
      </c>
      <c r="I621" s="245">
        <f t="shared" ref="I621:N621" si="97">SUM(I611:I620)</f>
        <v>0</v>
      </c>
      <c r="J621" s="245">
        <f t="shared" si="97"/>
        <v>0</v>
      </c>
      <c r="K621" s="245">
        <f t="shared" si="97"/>
        <v>0</v>
      </c>
      <c r="L621" s="245">
        <f t="shared" si="97"/>
        <v>0</v>
      </c>
      <c r="M621" s="245">
        <f t="shared" si="97"/>
        <v>0</v>
      </c>
      <c r="N621" s="657">
        <f t="shared" si="97"/>
        <v>0</v>
      </c>
    </row>
    <row r="622" spans="2:14" x14ac:dyDescent="0.2">
      <c r="B622" s="825" t="s">
        <v>634</v>
      </c>
      <c r="C622" s="827" t="s">
        <v>437</v>
      </c>
      <c r="D622" s="828"/>
      <c r="E622" s="828"/>
      <c r="F622" s="347"/>
      <c r="G622" s="239"/>
      <c r="H622" s="242"/>
      <c r="I622" s="240"/>
      <c r="J622" s="240"/>
      <c r="K622" s="240"/>
      <c r="L622" s="240"/>
      <c r="M622" s="240"/>
      <c r="N622" s="656">
        <f>SUM(H622:M622)</f>
        <v>0</v>
      </c>
    </row>
    <row r="623" spans="2:14" x14ac:dyDescent="0.2">
      <c r="B623" s="825"/>
      <c r="C623" s="827"/>
      <c r="D623" s="828"/>
      <c r="E623" s="828"/>
      <c r="F623" s="346"/>
      <c r="G623" s="198"/>
      <c r="H623" s="242">
        <v>1</v>
      </c>
      <c r="I623" s="25"/>
      <c r="J623" s="25"/>
      <c r="K623" s="25"/>
      <c r="L623" s="25"/>
      <c r="M623" s="25"/>
      <c r="N623" s="656">
        <f t="shared" ref="N623:N631" si="98">SUM(H623:M623)</f>
        <v>1</v>
      </c>
    </row>
    <row r="624" spans="2:14" x14ac:dyDescent="0.2">
      <c r="B624" s="825"/>
      <c r="C624" s="827"/>
      <c r="D624" s="828"/>
      <c r="E624" s="828"/>
      <c r="F624" s="346"/>
      <c r="G624" s="198"/>
      <c r="H624" s="242">
        <v>1</v>
      </c>
      <c r="I624" s="25"/>
      <c r="J624" s="25"/>
      <c r="K624" s="25"/>
      <c r="L624" s="25"/>
      <c r="M624" s="25"/>
      <c r="N624" s="656">
        <f t="shared" si="98"/>
        <v>1</v>
      </c>
    </row>
    <row r="625" spans="2:15" x14ac:dyDescent="0.2">
      <c r="B625" s="825"/>
      <c r="C625" s="827"/>
      <c r="D625" s="828"/>
      <c r="E625" s="828"/>
      <c r="F625" s="346"/>
      <c r="G625" s="198"/>
      <c r="H625" s="242"/>
      <c r="I625" s="25"/>
      <c r="J625" s="25"/>
      <c r="K625" s="25"/>
      <c r="L625" s="25"/>
      <c r="M625" s="25"/>
      <c r="N625" s="656">
        <f t="shared" si="98"/>
        <v>0</v>
      </c>
    </row>
    <row r="626" spans="2:15" x14ac:dyDescent="0.2">
      <c r="B626" s="825"/>
      <c r="C626" s="827"/>
      <c r="D626" s="828"/>
      <c r="E626" s="828"/>
      <c r="F626" s="346"/>
      <c r="G626" s="198"/>
      <c r="H626" s="242"/>
      <c r="I626" s="25"/>
      <c r="J626" s="25"/>
      <c r="K626" s="25"/>
      <c r="L626" s="25"/>
      <c r="M626" s="25"/>
      <c r="N626" s="656">
        <f t="shared" si="98"/>
        <v>0</v>
      </c>
    </row>
    <row r="627" spans="2:15" x14ac:dyDescent="0.2">
      <c r="B627" s="825"/>
      <c r="C627" s="831" t="s">
        <v>438</v>
      </c>
      <c r="D627" s="832"/>
      <c r="E627" s="832"/>
      <c r="F627" s="346"/>
      <c r="G627" s="198"/>
      <c r="H627" s="242">
        <v>1</v>
      </c>
      <c r="I627" s="25"/>
      <c r="J627" s="25"/>
      <c r="K627" s="25"/>
      <c r="L627" s="25"/>
      <c r="M627" s="25"/>
      <c r="N627" s="656">
        <f t="shared" si="98"/>
        <v>1</v>
      </c>
    </row>
    <row r="628" spans="2:15" x14ac:dyDescent="0.2">
      <c r="B628" s="825"/>
      <c r="C628" s="827"/>
      <c r="D628" s="828"/>
      <c r="E628" s="828"/>
      <c r="F628" s="346"/>
      <c r="G628" s="198"/>
      <c r="H628" s="242"/>
      <c r="I628" s="25"/>
      <c r="J628" s="25"/>
      <c r="K628" s="25"/>
      <c r="L628" s="25"/>
      <c r="M628" s="25"/>
      <c r="N628" s="656">
        <f t="shared" si="98"/>
        <v>0</v>
      </c>
    </row>
    <row r="629" spans="2:15" x14ac:dyDescent="0.2">
      <c r="B629" s="825"/>
      <c r="C629" s="827"/>
      <c r="D629" s="828"/>
      <c r="E629" s="828"/>
      <c r="F629" s="346"/>
      <c r="G629" s="198"/>
      <c r="H629" s="242">
        <v>1</v>
      </c>
      <c r="I629" s="25"/>
      <c r="J629" s="25"/>
      <c r="K629" s="25"/>
      <c r="L629" s="25"/>
      <c r="M629" s="25"/>
      <c r="N629" s="656">
        <f t="shared" si="98"/>
        <v>1</v>
      </c>
    </row>
    <row r="630" spans="2:15" x14ac:dyDescent="0.2">
      <c r="B630" s="825"/>
      <c r="C630" s="827"/>
      <c r="D630" s="828"/>
      <c r="E630" s="828"/>
      <c r="F630" s="346"/>
      <c r="G630" s="198"/>
      <c r="H630" s="242"/>
      <c r="I630" s="25"/>
      <c r="J630" s="25"/>
      <c r="K630" s="25"/>
      <c r="L630" s="25"/>
      <c r="M630" s="25"/>
      <c r="N630" s="656">
        <f t="shared" si="98"/>
        <v>0</v>
      </c>
    </row>
    <row r="631" spans="2:15" x14ac:dyDescent="0.2">
      <c r="B631" s="826"/>
      <c r="C631" s="829"/>
      <c r="D631" s="830"/>
      <c r="E631" s="830"/>
      <c r="F631" s="346"/>
      <c r="G631" s="198"/>
      <c r="H631" s="242"/>
      <c r="I631" s="25"/>
      <c r="J631" s="25"/>
      <c r="K631" s="25"/>
      <c r="L631" s="25"/>
      <c r="M631" s="25"/>
      <c r="N631" s="656">
        <f t="shared" si="98"/>
        <v>0</v>
      </c>
    </row>
    <row r="632" spans="2:15" ht="13.5" thickBot="1" x14ac:dyDescent="0.25">
      <c r="B632" s="836" t="s">
        <v>378</v>
      </c>
      <c r="C632" s="837"/>
      <c r="D632" s="837"/>
      <c r="E632" s="837"/>
      <c r="F632" s="837"/>
      <c r="G632" s="838"/>
      <c r="H632" s="223">
        <v>0</v>
      </c>
      <c r="I632" s="223">
        <f t="shared" ref="I632:N632" si="99">SUM(I622:I631)</f>
        <v>0</v>
      </c>
      <c r="J632" s="223">
        <f t="shared" si="99"/>
        <v>0</v>
      </c>
      <c r="K632" s="223">
        <f t="shared" si="99"/>
        <v>0</v>
      </c>
      <c r="L632" s="223">
        <f t="shared" si="99"/>
        <v>0</v>
      </c>
      <c r="M632" s="223">
        <f t="shared" si="99"/>
        <v>0</v>
      </c>
      <c r="N632" s="534">
        <f t="shared" si="99"/>
        <v>4</v>
      </c>
    </row>
    <row r="633" spans="2:15" ht="13.5" thickBot="1" x14ac:dyDescent="0.25">
      <c r="B633" s="833" t="s">
        <v>347</v>
      </c>
      <c r="C633" s="834"/>
      <c r="D633" s="834"/>
      <c r="E633" s="834"/>
      <c r="F633" s="834"/>
      <c r="G633" s="834"/>
      <c r="H633" s="42">
        <f t="shared" ref="H633:M633" si="100">H23+H34+H45+H56+H67+H78+H89+H100+H111+H122+H133+H144+H155+H166+H177+H188+H199+H210+H221+H232+H243+H254+H265+H276+H287+H298+H309+H320+H331+H342+H383+H394+H405+H416+H427+H438+H459+H470+H481+H492+H503+H514+H525+H536+H577+H588+H599+H610+H621+H632</f>
        <v>0</v>
      </c>
      <c r="I633" s="42">
        <f t="shared" si="100"/>
        <v>0</v>
      </c>
      <c r="J633" s="42">
        <f t="shared" si="100"/>
        <v>0</v>
      </c>
      <c r="K633" s="42">
        <f t="shared" si="100"/>
        <v>0</v>
      </c>
      <c r="L633" s="42">
        <f t="shared" si="100"/>
        <v>0</v>
      </c>
      <c r="M633" s="42">
        <f t="shared" si="100"/>
        <v>0</v>
      </c>
      <c r="N633" s="208">
        <f>SUM(I633:M633)</f>
        <v>0</v>
      </c>
    </row>
    <row r="635" spans="2:15" x14ac:dyDescent="0.2">
      <c r="B635" s="361" t="s">
        <v>448</v>
      </c>
      <c r="O635" s="113"/>
    </row>
    <row r="636" spans="2:15" x14ac:dyDescent="0.2">
      <c r="B636" s="9" t="s">
        <v>532</v>
      </c>
      <c r="C636" s="909" t="s">
        <v>451</v>
      </c>
      <c r="D636" s="909"/>
      <c r="E636" s="909"/>
      <c r="F636" s="909"/>
      <c r="G636" s="909"/>
      <c r="H636" s="909"/>
      <c r="I636" s="909"/>
      <c r="J636" s="909"/>
      <c r="K636" s="909"/>
      <c r="L636" s="909"/>
      <c r="M636" s="909"/>
      <c r="N636" s="909"/>
    </row>
    <row r="637" spans="2:15" x14ac:dyDescent="0.2">
      <c r="B637" s="9" t="s">
        <v>125</v>
      </c>
      <c r="C637" s="909" t="s">
        <v>450</v>
      </c>
      <c r="D637" s="909"/>
      <c r="E637" s="909"/>
      <c r="F637" s="909"/>
      <c r="G637" s="909"/>
      <c r="H637" s="909"/>
      <c r="I637" s="909"/>
      <c r="J637" s="909"/>
      <c r="K637" s="909"/>
      <c r="L637" s="909"/>
      <c r="M637" s="909"/>
      <c r="N637" s="909"/>
      <c r="O637" s="113"/>
    </row>
  </sheetData>
  <mergeCells count="202">
    <mergeCell ref="B188:G188"/>
    <mergeCell ref="B189:B198"/>
    <mergeCell ref="C189:E198"/>
    <mergeCell ref="B266:B275"/>
    <mergeCell ref="C266:E275"/>
    <mergeCell ref="B276:G276"/>
    <mergeCell ref="B221:G221"/>
    <mergeCell ref="B222:B231"/>
    <mergeCell ref="B200:B209"/>
    <mergeCell ref="B233:B242"/>
    <mergeCell ref="C233:E242"/>
    <mergeCell ref="B3:O3"/>
    <mergeCell ref="C4:O4"/>
    <mergeCell ref="C79:E83"/>
    <mergeCell ref="C84:E88"/>
    <mergeCell ref="B101:B110"/>
    <mergeCell ref="C101:E110"/>
    <mergeCell ref="A1:N1"/>
    <mergeCell ref="D5:N5"/>
    <mergeCell ref="C10:G11"/>
    <mergeCell ref="B13:B22"/>
    <mergeCell ref="C13:E22"/>
    <mergeCell ref="B23:G23"/>
    <mergeCell ref="B24:B33"/>
    <mergeCell ref="B78:G78"/>
    <mergeCell ref="B9:N9"/>
    <mergeCell ref="C51:E55"/>
    <mergeCell ref="B56:G56"/>
    <mergeCell ref="B57:B66"/>
    <mergeCell ref="C57:E66"/>
    <mergeCell ref="B67:G67"/>
    <mergeCell ref="B68:B77"/>
    <mergeCell ref="C68:E77"/>
    <mergeCell ref="B79:B88"/>
    <mergeCell ref="I10:M11"/>
    <mergeCell ref="B633:G633"/>
    <mergeCell ref="C471:E480"/>
    <mergeCell ref="B243:G243"/>
    <mergeCell ref="B244:B253"/>
    <mergeCell ref="C244:E253"/>
    <mergeCell ref="C526:E535"/>
    <mergeCell ref="C493:E502"/>
    <mergeCell ref="B622:B631"/>
    <mergeCell ref="C578:E582"/>
    <mergeCell ref="C583:E587"/>
    <mergeCell ref="B514:G514"/>
    <mergeCell ref="B515:B524"/>
    <mergeCell ref="B578:B587"/>
    <mergeCell ref="C547:E551"/>
    <mergeCell ref="C552:E556"/>
    <mergeCell ref="C567:E571"/>
    <mergeCell ref="C572:E576"/>
    <mergeCell ref="C454:E458"/>
    <mergeCell ref="B459:G459"/>
    <mergeCell ref="B493:B502"/>
    <mergeCell ref="C557:E561"/>
    <mergeCell ref="B321:B330"/>
    <mergeCell ref="B277:B286"/>
    <mergeCell ref="C277:E286"/>
    <mergeCell ref="B632:G632"/>
    <mergeCell ref="C622:E626"/>
    <mergeCell ref="C627:E631"/>
    <mergeCell ref="B611:B620"/>
    <mergeCell ref="B610:G610"/>
    <mergeCell ref="C611:E615"/>
    <mergeCell ref="C616:E620"/>
    <mergeCell ref="B621:G621"/>
    <mergeCell ref="C200:E209"/>
    <mergeCell ref="B210:G210"/>
    <mergeCell ref="B428:B437"/>
    <mergeCell ref="C428:E437"/>
    <mergeCell ref="B287:G287"/>
    <mergeCell ref="B299:B308"/>
    <mergeCell ref="C299:E308"/>
    <mergeCell ref="B309:G309"/>
    <mergeCell ref="C373:E377"/>
    <mergeCell ref="B320:G320"/>
    <mergeCell ref="C378:E382"/>
    <mergeCell ref="C321:E330"/>
    <mergeCell ref="C368:E372"/>
    <mergeCell ref="B438:G438"/>
    <mergeCell ref="B406:B415"/>
    <mergeCell ref="C406:E410"/>
    <mergeCell ref="B589:B598"/>
    <mergeCell ref="B599:G599"/>
    <mergeCell ref="C589:E593"/>
    <mergeCell ref="C594:E598"/>
    <mergeCell ref="B600:B609"/>
    <mergeCell ref="C600:E609"/>
    <mergeCell ref="C460:E464"/>
    <mergeCell ref="C465:E469"/>
    <mergeCell ref="C24:E28"/>
    <mergeCell ref="B504:B513"/>
    <mergeCell ref="B255:B264"/>
    <mergeCell ref="C255:E264"/>
    <mergeCell ref="C504:E513"/>
    <mergeCell ref="C348:E352"/>
    <mergeCell ref="C222:E231"/>
    <mergeCell ref="B199:G199"/>
    <mergeCell ref="B177:G177"/>
    <mergeCell ref="B111:G111"/>
    <mergeCell ref="B112:B121"/>
    <mergeCell ref="C112:E121"/>
    <mergeCell ref="B122:G122"/>
    <mergeCell ref="B123:B132"/>
    <mergeCell ref="C123:E127"/>
    <mergeCell ref="C128:E132"/>
    <mergeCell ref="C384:E388"/>
    <mergeCell ref="B588:G588"/>
    <mergeCell ref="C515:E519"/>
    <mergeCell ref="B537:B576"/>
    <mergeCell ref="C562:E566"/>
    <mergeCell ref="C520:E524"/>
    <mergeCell ref="B525:G525"/>
    <mergeCell ref="B526:B535"/>
    <mergeCell ref="B577:G577"/>
    <mergeCell ref="C537:E541"/>
    <mergeCell ref="C542:E546"/>
    <mergeCell ref="B503:G503"/>
    <mergeCell ref="B536:G536"/>
    <mergeCell ref="B394:G394"/>
    <mergeCell ref="B395:B404"/>
    <mergeCell ref="C395:E399"/>
    <mergeCell ref="C400:E404"/>
    <mergeCell ref="B492:G492"/>
    <mergeCell ref="C482:E486"/>
    <mergeCell ref="C487:E491"/>
    <mergeCell ref="B417:B426"/>
    <mergeCell ref="C411:E415"/>
    <mergeCell ref="B416:G416"/>
    <mergeCell ref="C29:E33"/>
    <mergeCell ref="B34:G34"/>
    <mergeCell ref="B35:B44"/>
    <mergeCell ref="C35:E44"/>
    <mergeCell ref="C343:E347"/>
    <mergeCell ref="B331:G331"/>
    <mergeCell ref="B100:G100"/>
    <mergeCell ref="B265:G265"/>
    <mergeCell ref="B211:B220"/>
    <mergeCell ref="C211:E220"/>
    <mergeCell ref="B133:G133"/>
    <mergeCell ref="B134:B143"/>
    <mergeCell ref="C134:E138"/>
    <mergeCell ref="C139:E143"/>
    <mergeCell ref="B144:G144"/>
    <mergeCell ref="B145:B154"/>
    <mergeCell ref="C145:E149"/>
    <mergeCell ref="C150:E154"/>
    <mergeCell ref="B166:G166"/>
    <mergeCell ref="B167:B176"/>
    <mergeCell ref="C167:E171"/>
    <mergeCell ref="C172:E176"/>
    <mergeCell ref="B178:B187"/>
    <mergeCell ref="C178:E187"/>
    <mergeCell ref="B310:B319"/>
    <mergeCell ref="C310:E319"/>
    <mergeCell ref="B298:G298"/>
    <mergeCell ref="B254:G254"/>
    <mergeCell ref="B482:B491"/>
    <mergeCell ref="B481:G481"/>
    <mergeCell ref="B471:B480"/>
    <mergeCell ref="B470:G470"/>
    <mergeCell ref="B460:B469"/>
    <mergeCell ref="B343:B382"/>
    <mergeCell ref="B439:B458"/>
    <mergeCell ref="C439:E443"/>
    <mergeCell ref="C444:E448"/>
    <mergeCell ref="C449:E453"/>
    <mergeCell ref="B427:G427"/>
    <mergeCell ref="C353:E357"/>
    <mergeCell ref="C358:E362"/>
    <mergeCell ref="C363:E367"/>
    <mergeCell ref="C389:E393"/>
    <mergeCell ref="B405:G405"/>
    <mergeCell ref="B383:G383"/>
    <mergeCell ref="C417:E421"/>
    <mergeCell ref="C422:E426"/>
    <mergeCell ref="B384:B393"/>
    <mergeCell ref="C636:N636"/>
    <mergeCell ref="C637:N637"/>
    <mergeCell ref="B8:N8"/>
    <mergeCell ref="B7:N7"/>
    <mergeCell ref="B10:B12"/>
    <mergeCell ref="N10:N12"/>
    <mergeCell ref="B288:B297"/>
    <mergeCell ref="C288:E297"/>
    <mergeCell ref="H10:H12"/>
    <mergeCell ref="B155:G155"/>
    <mergeCell ref="B156:B165"/>
    <mergeCell ref="C156:E160"/>
    <mergeCell ref="C161:E165"/>
    <mergeCell ref="B45:G45"/>
    <mergeCell ref="B46:B55"/>
    <mergeCell ref="C46:E50"/>
    <mergeCell ref="B89:G89"/>
    <mergeCell ref="B90:B99"/>
    <mergeCell ref="C90:E94"/>
    <mergeCell ref="C95:E99"/>
    <mergeCell ref="B332:B341"/>
    <mergeCell ref="C332:E341"/>
    <mergeCell ref="B342:G342"/>
    <mergeCell ref="B232:G232"/>
  </mergeCells>
  <phoneticPr fontId="0" type="noConversion"/>
  <printOptions horizontalCentered="1"/>
  <pageMargins left="0.75" right="0.75" top="0.59055118110236227" bottom="1" header="0" footer="0"/>
  <pageSetup paperSize="9" scale="82" orientation="landscape" cellComments="asDisplayed" horizontalDpi="4294967292" r:id="rId1"/>
  <headerFooter alignWithMargins="0">
    <oddFooter>&amp;C&amp;8&amp;A&amp;R&amp;8Página &amp;P</oddFooter>
  </headerFooter>
  <rowBreaks count="15" manualBreakCount="15">
    <brk id="45" max="13" man="1"/>
    <brk id="89" max="13" man="1"/>
    <brk id="133" max="13" man="1"/>
    <brk id="177" max="13" man="1"/>
    <brk id="221" max="13" man="1"/>
    <brk id="265" max="13" man="1"/>
    <brk id="309" max="12" man="1"/>
    <brk id="342" max="13" man="1"/>
    <brk id="383" max="12" man="1"/>
    <brk id="427" max="13" man="1"/>
    <brk id="459" max="13" man="1"/>
    <brk id="503" max="13" man="1"/>
    <brk id="536" max="12" man="1"/>
    <brk id="577" max="13" man="1"/>
    <brk id="610"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BA63"/>
  <sheetViews>
    <sheetView view="pageBreakPreview" zoomScaleNormal="25" zoomScaleSheetLayoutView="100" workbookViewId="0">
      <selection activeCell="D7" sqref="D7:J7"/>
    </sheetView>
  </sheetViews>
  <sheetFormatPr baseColWidth="10" defaultRowHeight="12.75" x14ac:dyDescent="0.2"/>
  <cols>
    <col min="1" max="1" width="2.5703125" bestFit="1" customWidth="1"/>
    <col min="2" max="2" width="2.85546875" bestFit="1" customWidth="1"/>
    <col min="3" max="3" width="2.5703125" customWidth="1"/>
    <col min="4" max="4" width="18.5703125" bestFit="1" customWidth="1"/>
    <col min="5" max="5" width="26.140625" customWidth="1"/>
    <col min="6" max="9" width="18.5703125" customWidth="1"/>
    <col min="10" max="10" width="18.7109375" customWidth="1"/>
  </cols>
  <sheetData>
    <row r="1" spans="1:53" ht="33.75" customHeight="1" thickBot="1" x14ac:dyDescent="0.25">
      <c r="A1" s="860" t="s">
        <v>750</v>
      </c>
      <c r="B1" s="861"/>
      <c r="C1" s="861"/>
      <c r="D1" s="861"/>
      <c r="E1" s="861"/>
      <c r="F1" s="861"/>
      <c r="G1" s="861"/>
      <c r="H1" s="861"/>
      <c r="I1" s="861"/>
      <c r="J1" s="862"/>
    </row>
    <row r="3" spans="1:53" x14ac:dyDescent="0.2">
      <c r="A3" s="9" t="s">
        <v>532</v>
      </c>
      <c r="B3" s="772" t="s">
        <v>570</v>
      </c>
      <c r="C3" s="772"/>
      <c r="D3" s="772"/>
      <c r="E3" s="772"/>
      <c r="F3" s="772"/>
      <c r="G3" s="772"/>
      <c r="H3" s="772"/>
      <c r="I3" s="772"/>
      <c r="J3" s="772"/>
    </row>
    <row r="4" spans="1:53" ht="25.5" customHeight="1" x14ac:dyDescent="0.2">
      <c r="B4" s="34" t="s">
        <v>535</v>
      </c>
      <c r="C4" s="769" t="s">
        <v>642</v>
      </c>
      <c r="D4" s="769"/>
      <c r="E4" s="769"/>
      <c r="F4" s="769"/>
      <c r="G4" s="769"/>
      <c r="H4" s="769"/>
      <c r="I4" s="769"/>
      <c r="J4" s="769"/>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row>
    <row r="5" spans="1:53" ht="13.5" thickBot="1" x14ac:dyDescent="0.25">
      <c r="D5" s="12"/>
      <c r="G5" s="11"/>
      <c r="H5" s="37"/>
      <c r="I5" s="37"/>
      <c r="J5" s="37"/>
    </row>
    <row r="6" spans="1:53" ht="15" customHeight="1" x14ac:dyDescent="0.2">
      <c r="D6" s="901" t="s">
        <v>518</v>
      </c>
      <c r="E6" s="902"/>
      <c r="F6" s="902"/>
      <c r="G6" s="902"/>
      <c r="H6" s="902"/>
      <c r="I6" s="902"/>
      <c r="J6" s="902"/>
    </row>
    <row r="7" spans="1:53" ht="15" customHeight="1" x14ac:dyDescent="0.2">
      <c r="D7" s="839" t="s">
        <v>896</v>
      </c>
      <c r="E7" s="840"/>
      <c r="F7" s="840"/>
      <c r="G7" s="840"/>
      <c r="H7" s="840"/>
      <c r="I7" s="840"/>
      <c r="J7" s="840"/>
    </row>
    <row r="8" spans="1:53" ht="26.25" customHeight="1" x14ac:dyDescent="0.2">
      <c r="D8" s="916" t="s">
        <v>519</v>
      </c>
      <c r="E8" s="777"/>
      <c r="F8" s="777"/>
      <c r="G8" s="777"/>
      <c r="H8" s="777"/>
      <c r="I8" s="777"/>
      <c r="J8" s="917"/>
    </row>
    <row r="9" spans="1:53" ht="12.75" customHeight="1" x14ac:dyDescent="0.2">
      <c r="D9" s="921" t="s">
        <v>336</v>
      </c>
      <c r="E9" s="920" t="s">
        <v>753</v>
      </c>
      <c r="F9" s="918" t="s">
        <v>754</v>
      </c>
      <c r="G9" s="918"/>
      <c r="H9" s="918"/>
      <c r="I9" s="918"/>
      <c r="J9" s="919"/>
    </row>
    <row r="10" spans="1:53" x14ac:dyDescent="0.2">
      <c r="D10" s="922"/>
      <c r="E10" s="920"/>
      <c r="F10" s="645" t="s">
        <v>660</v>
      </c>
      <c r="G10" s="645" t="s">
        <v>661</v>
      </c>
      <c r="H10" s="645" t="s">
        <v>662</v>
      </c>
      <c r="I10" s="645" t="s">
        <v>663</v>
      </c>
      <c r="J10" s="661" t="s">
        <v>664</v>
      </c>
    </row>
    <row r="11" spans="1:53" x14ac:dyDescent="0.2">
      <c r="D11" s="662" t="s">
        <v>574</v>
      </c>
      <c r="E11" s="73" t="str">
        <f>IF('Geográfica 1. a) 6'!H23=0," ",('Geográfica 1. a) 6'!H23/'Geográfica 1. a) 6'!$N23))</f>
        <v xml:space="preserve"> </v>
      </c>
      <c r="F11" s="73" t="str">
        <f>IF('Geográfica 1. a) 6'!I23=0," ",'Geográfica 1. a) 6'!I23/'Geográfica 1. a) 6'!$N23)</f>
        <v xml:space="preserve"> </v>
      </c>
      <c r="G11" s="73" t="str">
        <f>IF('Geográfica 1. a) 6'!J23=0," ",'Geográfica 1. a) 6'!J23/'Geográfica 1. a) 6'!$N23)</f>
        <v xml:space="preserve"> </v>
      </c>
      <c r="H11" s="73" t="str">
        <f>IF('Geográfica 1. a) 6'!K23=0," ",'Geográfica 1. a) 6'!K23/'Geográfica 1. a) 6'!$N23)</f>
        <v xml:space="preserve"> </v>
      </c>
      <c r="I11" s="73" t="str">
        <f>IF('Geográfica 1. a) 6'!L23=0," ",'Geográfica 1. a) 6'!L23/'Geográfica 1. a) 6'!$N23)</f>
        <v xml:space="preserve"> </v>
      </c>
      <c r="J11" s="663" t="str">
        <f>IF('Geográfica 1. a) 6'!M23=0," ",'Geográfica 1. a) 6'!M23/'Geográfica 1. a) 6'!$N23)</f>
        <v xml:space="preserve"> </v>
      </c>
    </row>
    <row r="12" spans="1:53" x14ac:dyDescent="0.2">
      <c r="D12" s="662" t="s">
        <v>598</v>
      </c>
      <c r="E12" s="73" t="str">
        <f>IF('Geográfica 1. a) 6'!H34=0," ",'Geográfica 1. a) 6'!H34/'Geográfica 1. a) 6'!$N34)</f>
        <v xml:space="preserve"> </v>
      </c>
      <c r="F12" s="73" t="str">
        <f>IF('Geográfica 1. a) 6'!I34=0," ",'Geográfica 1. a) 6'!I34/'Geográfica 1. a) 6'!O34)</f>
        <v xml:space="preserve"> </v>
      </c>
      <c r="G12" s="73" t="str">
        <f>IF('Geográfica 1. a) 6'!J34=0," ",'Geográfica 1. a) 6'!J34/'Geográfica 1. a) 6'!P34)</f>
        <v xml:space="preserve"> </v>
      </c>
      <c r="H12" s="73" t="str">
        <f>IF('Geográfica 1. a) 6'!K34=0," ",'Geográfica 1. a) 6'!K34/'Geográfica 1. a) 6'!Q34)</f>
        <v xml:space="preserve"> </v>
      </c>
      <c r="I12" s="73" t="str">
        <f>IF('Geográfica 1. a) 6'!L34=0," ",'Geográfica 1. a) 6'!L34/'Geográfica 1. a) 6'!R34)</f>
        <v xml:space="preserve"> </v>
      </c>
      <c r="J12" s="663" t="str">
        <f>IF('Geográfica 1. a) 6'!M34=0," ",'Geográfica 1. a) 6'!M34/'Geográfica 1. a) 6'!S34)</f>
        <v xml:space="preserve"> </v>
      </c>
    </row>
    <row r="13" spans="1:53" x14ac:dyDescent="0.2">
      <c r="D13" s="662" t="s">
        <v>600</v>
      </c>
      <c r="E13" s="73" t="str">
        <f>IF('Geográfica 1. a) 6'!H45=0," ",'Geográfica 1. a) 6'!H45/'Geográfica 1. a) 6'!$N45)</f>
        <v xml:space="preserve"> </v>
      </c>
      <c r="F13" s="73" t="str">
        <f>IF('Geográfica 1. a) 6'!I45=0," ",'Geográfica 1. a) 6'!I45/'Geográfica 1. a) 6'!$N45)</f>
        <v xml:space="preserve"> </v>
      </c>
      <c r="G13" s="73" t="str">
        <f>IF('Geográfica 1. a) 6'!J45=0," ",'Geográfica 1. a) 6'!J45/'Geográfica 1. a) 6'!$N45)</f>
        <v xml:space="preserve"> </v>
      </c>
      <c r="H13" s="73" t="str">
        <f>IF('Geográfica 1. a) 6'!K45=0," ",'Geográfica 1. a) 6'!K45/'Geográfica 1. a) 6'!$N45)</f>
        <v xml:space="preserve"> </v>
      </c>
      <c r="I13" s="73" t="str">
        <f>IF('Geográfica 1. a) 6'!L45=0," ",'Geográfica 1. a) 6'!L45/'Geográfica 1. a) 6'!$N45)</f>
        <v xml:space="preserve"> </v>
      </c>
      <c r="J13" s="663" t="str">
        <f>IF('Geográfica 1. a) 6'!M45=0," ",'Geográfica 1. a) 6'!M45/'Geográfica 1. a) 6'!$N45)</f>
        <v xml:space="preserve"> </v>
      </c>
    </row>
    <row r="14" spans="1:53" x14ac:dyDescent="0.2">
      <c r="D14" s="662" t="s">
        <v>604</v>
      </c>
      <c r="E14" s="73" t="str">
        <f>IF('Geográfica 1. a) 6'!H56=0," ",'Geográfica 1. a) 6'!H56/'Geográfica 1. a) 6'!$N56)</f>
        <v xml:space="preserve"> </v>
      </c>
      <c r="F14" s="73" t="str">
        <f>IF('Geográfica 1. a) 6'!I56=0," ",'Geográfica 1. a) 6'!I56/'Geográfica 1. a) 6'!$N56)</f>
        <v xml:space="preserve"> </v>
      </c>
      <c r="G14" s="73" t="str">
        <f>IF('Geográfica 1. a) 6'!J56=0," ",'Geográfica 1. a) 6'!J56/'Geográfica 1. a) 6'!$N56)</f>
        <v xml:space="preserve"> </v>
      </c>
      <c r="H14" s="73" t="str">
        <f>IF('Geográfica 1. a) 6'!K56=0," ",'Geográfica 1. a) 6'!K56/'Geográfica 1. a) 6'!$N56)</f>
        <v xml:space="preserve"> </v>
      </c>
      <c r="I14" s="73" t="str">
        <f>IF('Geográfica 1. a) 6'!L56=0," ",'Geográfica 1. a) 6'!L56/'Geográfica 1. a) 6'!$N56)</f>
        <v xml:space="preserve"> </v>
      </c>
      <c r="J14" s="663" t="str">
        <f>IF('Geográfica 1. a) 6'!M56=0," ",'Geográfica 1. a) 6'!M56/'Geográfica 1. a) 6'!$N56)</f>
        <v xml:space="preserve"> </v>
      </c>
    </row>
    <row r="15" spans="1:53" x14ac:dyDescent="0.2">
      <c r="D15" s="662" t="s">
        <v>607</v>
      </c>
      <c r="E15" s="73" t="str">
        <f>IF('Geográfica 1. a) 6'!H67=0," ",'Geográfica 1. a) 6'!H67/'Geográfica 1. a) 6'!$N67)</f>
        <v xml:space="preserve"> </v>
      </c>
      <c r="F15" s="73" t="str">
        <f>IF('Geográfica 1. a) 6'!I67=0," ",'Geográfica 1. a) 6'!I67/'Geográfica 1. a) 6'!$N67)</f>
        <v xml:space="preserve"> </v>
      </c>
      <c r="G15" s="73" t="str">
        <f>IF('Geográfica 1. a) 6'!J67=0," ",'Geográfica 1. a) 6'!J67/'Geográfica 1. a) 6'!$N67)</f>
        <v xml:space="preserve"> </v>
      </c>
      <c r="H15" s="73" t="str">
        <f>IF('Geográfica 1. a) 6'!K67=0," ",'Geográfica 1. a) 6'!K67/'Geográfica 1. a) 6'!$N67)</f>
        <v xml:space="preserve"> </v>
      </c>
      <c r="I15" s="73" t="str">
        <f>IF('Geográfica 1. a) 6'!L67=0," ",'Geográfica 1. a) 6'!L67/'Geográfica 1. a) 6'!$N67)</f>
        <v xml:space="preserve"> </v>
      </c>
      <c r="J15" s="663" t="str">
        <f>IF('Geográfica 1. a) 6'!M67=0," ",'Geográfica 1. a) 6'!M67/'Geográfica 1. a) 6'!$N67)</f>
        <v xml:space="preserve"> </v>
      </c>
    </row>
    <row r="16" spans="1:53" x14ac:dyDescent="0.2">
      <c r="D16" s="662" t="s">
        <v>609</v>
      </c>
      <c r="E16" s="73" t="str">
        <f>IF('Geográfica 1. a) 6'!H78=0," ",'Geográfica 1. a) 6'!H78/'Geográfica 1. a) 6'!$N78)</f>
        <v xml:space="preserve"> </v>
      </c>
      <c r="F16" s="73" t="str">
        <f>IF('Geográfica 1. a) 6'!I78=0," ",'Geográfica 1. a) 6'!I78/'Geográfica 1. a) 6'!$N78)</f>
        <v xml:space="preserve"> </v>
      </c>
      <c r="G16" s="73" t="str">
        <f>IF('Geográfica 1. a) 6'!J78=0," ",'Geográfica 1. a) 6'!J78/'Geográfica 1. a) 6'!$N78)</f>
        <v xml:space="preserve"> </v>
      </c>
      <c r="H16" s="73" t="str">
        <f>IF('Geográfica 1. a) 6'!K78=0," ",'Geográfica 1. a) 6'!K78/'Geográfica 1. a) 6'!$N78)</f>
        <v xml:space="preserve"> </v>
      </c>
      <c r="I16" s="73" t="str">
        <f>IF('Geográfica 1. a) 6'!L78=0," ",'Geográfica 1. a) 6'!L78/'Geográfica 1. a) 6'!$N78)</f>
        <v xml:space="preserve"> </v>
      </c>
      <c r="J16" s="663" t="str">
        <f>IF('Geográfica 1. a) 6'!M78=0," ",'Geográfica 1. a) 6'!M78/'Geográfica 1. a) 6'!$N78)</f>
        <v xml:space="preserve"> </v>
      </c>
    </row>
    <row r="17" spans="4:10" x14ac:dyDescent="0.2">
      <c r="D17" s="662" t="s">
        <v>616</v>
      </c>
      <c r="E17" s="73" t="str">
        <f>IF('Geográfica 1. a) 6'!H89=0," ",'Geográfica 1. a) 6'!H89/'Geográfica 1. a) 6'!$N89)</f>
        <v xml:space="preserve"> </v>
      </c>
      <c r="F17" s="73" t="str">
        <f>IF('Geográfica 1. a) 6'!I89=0," ",'Geográfica 1. a) 6'!I89/'Geográfica 1. a) 6'!$N89)</f>
        <v xml:space="preserve"> </v>
      </c>
      <c r="G17" s="73" t="str">
        <f>IF('Geográfica 1. a) 6'!J89=0," ",'Geográfica 1. a) 6'!J89/'Geográfica 1. a) 6'!$N89)</f>
        <v xml:space="preserve"> </v>
      </c>
      <c r="H17" s="73" t="str">
        <f>IF('Geográfica 1. a) 6'!K89=0," ",'Geográfica 1. a) 6'!K89/'Geográfica 1. a) 6'!$N89)</f>
        <v xml:space="preserve"> </v>
      </c>
      <c r="I17" s="73" t="str">
        <f>IF('Geográfica 1. a) 6'!L89=0," ",'Geográfica 1. a) 6'!L89/'Geográfica 1. a) 6'!$N89)</f>
        <v xml:space="preserve"> </v>
      </c>
      <c r="J17" s="663" t="str">
        <f>IF('Geográfica 1. a) 6'!M89=0," ",'Geográfica 1. a) 6'!M89/'Geográfica 1. a) 6'!$N89)</f>
        <v xml:space="preserve"> </v>
      </c>
    </row>
    <row r="18" spans="4:10" ht="13.5" thickBot="1" x14ac:dyDescent="0.25">
      <c r="D18" s="658" t="s">
        <v>626</v>
      </c>
      <c r="E18" s="262" t="str">
        <f>IF('Geográfica 1. a) 6'!H100=0," ",'Geográfica 1. a) 6'!H100/'Geográfica 1. a) 6'!$N100)</f>
        <v xml:space="preserve"> </v>
      </c>
      <c r="F18" s="262" t="str">
        <f>IF('Geográfica 1. a) 6'!I100=0," ",'Geográfica 1. a) 6'!I100/'Geográfica 1. a) 6'!$N100)</f>
        <v xml:space="preserve"> </v>
      </c>
      <c r="G18" s="262" t="str">
        <f>IF('Geográfica 1. a) 6'!J100=0," ",'Geográfica 1. a) 6'!J100/'Geográfica 1. a) 6'!$N100)</f>
        <v xml:space="preserve"> </v>
      </c>
      <c r="H18" s="262" t="str">
        <f>IF('Geográfica 1. a) 6'!K100=0," ",'Geográfica 1. a) 6'!K100/'Geográfica 1. a) 6'!$N100)</f>
        <v xml:space="preserve"> </v>
      </c>
      <c r="I18" s="262" t="str">
        <f>IF('Geográfica 1. a) 6'!L100=0," ",'Geográfica 1. a) 6'!L100/'Geográfica 1. a) 6'!$N100)</f>
        <v xml:space="preserve"> </v>
      </c>
      <c r="J18" s="664" t="str">
        <f>IF('Geográfica 1. a) 6'!M100=0," ",'Geográfica 1. a) 6'!M100/'Geográfica 1. a) 6'!$N100)</f>
        <v xml:space="preserve"> </v>
      </c>
    </row>
    <row r="19" spans="4:10" ht="13.5" thickTop="1" x14ac:dyDescent="0.2">
      <c r="D19" s="665" t="s">
        <v>608</v>
      </c>
      <c r="E19" s="264" t="str">
        <f>IF('Geográfica 1. a) 6'!H111=0," ",'Geográfica 1. a) 6'!H111/'Geográfica 1. a) 6'!$N111)</f>
        <v xml:space="preserve"> </v>
      </c>
      <c r="F19" s="264" t="str">
        <f>IF('Geográfica 1. a) 6'!I111=0," ",'Geográfica 1. a) 6'!I111/'Geográfica 1. a) 6'!$N111)</f>
        <v xml:space="preserve"> </v>
      </c>
      <c r="G19" s="264" t="str">
        <f>IF('Geográfica 1. a) 6'!J111=0," ",'Geográfica 1. a) 6'!J111/'Geográfica 1. a) 6'!$N111)</f>
        <v xml:space="preserve"> </v>
      </c>
      <c r="H19" s="264" t="str">
        <f>IF('Geográfica 1. a) 6'!K111=0," ",'Geográfica 1. a) 6'!K111/'Geográfica 1. a) 6'!$N111)</f>
        <v xml:space="preserve"> </v>
      </c>
      <c r="I19" s="264" t="str">
        <f>IF('Geográfica 1. a) 6'!L111=0," ",'Geográfica 1. a) 6'!L111/'Geográfica 1. a) 6'!$N111)</f>
        <v xml:space="preserve"> </v>
      </c>
      <c r="J19" s="666" t="str">
        <f>IF('Geográfica 1. a) 6'!M111=0," ",'Geográfica 1. a) 6'!M111/'Geográfica 1. a) 6'!$N111)</f>
        <v xml:space="preserve"> </v>
      </c>
    </row>
    <row r="20" spans="4:10" x14ac:dyDescent="0.2">
      <c r="D20" s="665" t="s">
        <v>630</v>
      </c>
      <c r="E20" s="73" t="str">
        <f>IF('Geográfica 1. a) 6'!H122=0," ",'Geográfica 1. a) 6'!H122/'Geográfica 1. a) 6'!$N122)</f>
        <v xml:space="preserve"> </v>
      </c>
      <c r="F20" s="73" t="str">
        <f>IF('Geográfica 1. a) 6'!I122=0," ",'Geográfica 1. a) 6'!I122/'Geográfica 1. a) 6'!$N122)</f>
        <v xml:space="preserve"> </v>
      </c>
      <c r="G20" s="73" t="str">
        <f>IF('Geográfica 1. a) 6'!J122=0," ",'Geográfica 1. a) 6'!J122/'Geográfica 1. a) 6'!$N122)</f>
        <v xml:space="preserve"> </v>
      </c>
      <c r="H20" s="73" t="str">
        <f>IF('Geográfica 1. a) 6'!K122=0," ",'Geográfica 1. a) 6'!K122/'Geográfica 1. a) 6'!$N122)</f>
        <v xml:space="preserve"> </v>
      </c>
      <c r="I20" s="73" t="str">
        <f>IF('Geográfica 1. a) 6'!L122=0," ",'Geográfica 1. a) 6'!L122/'Geográfica 1. a) 6'!$N122)</f>
        <v xml:space="preserve"> </v>
      </c>
      <c r="J20" s="663" t="str">
        <f>IF('Geográfica 1. a) 6'!M122=0," ",'Geográfica 1. a) 6'!M122/'Geográfica 1. a) 6'!$N122)</f>
        <v xml:space="preserve"> </v>
      </c>
    </row>
    <row r="21" spans="4:10" ht="13.5" thickBot="1" x14ac:dyDescent="0.25">
      <c r="D21" s="667" t="s">
        <v>636</v>
      </c>
      <c r="E21" s="263" t="str">
        <f>IF('Geográfica 1. a) 6'!H133=0," ",'Geográfica 1. a) 6'!H133/'Geográfica 1. a) 6'!$N133)</f>
        <v xml:space="preserve"> </v>
      </c>
      <c r="F21" s="263" t="str">
        <f>IF('Geográfica 1. a) 6'!I133=0," ",'Geográfica 1. a) 6'!I133/'Geográfica 1. a) 6'!$N133)</f>
        <v xml:space="preserve"> </v>
      </c>
      <c r="G21" s="263" t="str">
        <f>IF('Geográfica 1. a) 6'!J133=0," ",'Geográfica 1. a) 6'!J133/'Geográfica 1. a) 6'!$N133)</f>
        <v xml:space="preserve"> </v>
      </c>
      <c r="H21" s="263" t="str">
        <f>IF('Geográfica 1. a) 6'!K133=0," ",'Geográfica 1. a) 6'!K133/'Geográfica 1. a) 6'!$N133)</f>
        <v xml:space="preserve"> </v>
      </c>
      <c r="I21" s="263" t="str">
        <f>IF('Geográfica 1. a) 6'!L133=0," ",'Geográfica 1. a) 6'!L133/'Geográfica 1. a) 6'!$N133)</f>
        <v xml:space="preserve"> </v>
      </c>
      <c r="J21" s="668" t="str">
        <f>IF('Geográfica 1. a) 6'!M133=0," ",'Geográfica 1. a) 6'!M133/'Geográfica 1. a) 6'!$N133)</f>
        <v xml:space="preserve"> </v>
      </c>
    </row>
    <row r="22" spans="4:10" ht="14.25" thickTop="1" thickBot="1" x14ac:dyDescent="0.25">
      <c r="D22" s="669" t="s">
        <v>620</v>
      </c>
      <c r="E22" s="263" t="str">
        <f>IF('Geográfica 1. a) 6'!H144=0," ",'Geográfica 1. a) 6'!H144/'Geográfica 1. a) 6'!$N144)</f>
        <v xml:space="preserve"> </v>
      </c>
      <c r="F22" s="263" t="str">
        <f>IF('Geográfica 1. a) 6'!I144=0," ",'Geográfica 1. a) 6'!I144/'Geográfica 1. a) 6'!$N144)</f>
        <v xml:space="preserve"> </v>
      </c>
      <c r="G22" s="263" t="str">
        <f>IF('Geográfica 1. a) 6'!J144=0," ",'Geográfica 1. a) 6'!J144/'Geográfica 1. a) 6'!$N144)</f>
        <v xml:space="preserve"> </v>
      </c>
      <c r="H22" s="263" t="str">
        <f>IF('Geográfica 1. a) 6'!K144=0," ",'Geográfica 1. a) 6'!K144/'Geográfica 1. a) 6'!$N144)</f>
        <v xml:space="preserve"> </v>
      </c>
      <c r="I22" s="263" t="str">
        <f>IF('Geográfica 1. a) 6'!L144=0," ",'Geográfica 1. a) 6'!L144/'Geográfica 1. a) 6'!$N144)</f>
        <v xml:space="preserve"> </v>
      </c>
      <c r="J22" s="668" t="str">
        <f>IF('Geográfica 1. a) 6'!M144=0," ",'Geográfica 1. a) 6'!M144/'Geográfica 1. a) 6'!$N144)</f>
        <v xml:space="preserve"> </v>
      </c>
    </row>
    <row r="23" spans="4:10" ht="14.25" thickTop="1" thickBot="1" x14ac:dyDescent="0.25">
      <c r="D23" s="669" t="s">
        <v>594</v>
      </c>
      <c r="E23" s="263" t="str">
        <f>IF('Geográfica 1. a) 6'!H155=0," ",'Geográfica 1. a) 6'!H155/'Geográfica 1. a) 6'!$N155)</f>
        <v xml:space="preserve"> </v>
      </c>
      <c r="F23" s="263" t="str">
        <f>IF('Geográfica 1. a) 6'!I155=0," ",'Geográfica 1. a) 6'!I155/'Geográfica 1. a) 6'!$N155)</f>
        <v xml:space="preserve"> </v>
      </c>
      <c r="G23" s="263" t="str">
        <f>IF('Geográfica 1. a) 6'!J155=0," ",'Geográfica 1. a) 6'!J155/'Geográfica 1. a) 6'!$N155)</f>
        <v xml:space="preserve"> </v>
      </c>
      <c r="H23" s="263" t="str">
        <f>IF('Geográfica 1. a) 6'!K155=0," ",'Geográfica 1. a) 6'!K155/'Geográfica 1. a) 6'!$N155)</f>
        <v xml:space="preserve"> </v>
      </c>
      <c r="I23" s="263" t="str">
        <f>IF('Geográfica 1. a) 6'!L155=0," ",'Geográfica 1. a) 6'!L155/'Geográfica 1. a) 6'!$N155)</f>
        <v xml:space="preserve"> </v>
      </c>
      <c r="J23" s="668" t="str">
        <f>IF('Geográfica 1. a) 6'!M155=0," ",'Geográfica 1. a) 6'!M155/'Geográfica 1. a) 6'!$N155)</f>
        <v xml:space="preserve"> </v>
      </c>
    </row>
    <row r="24" spans="4:10" ht="13.5" thickTop="1" x14ac:dyDescent="0.2">
      <c r="D24" s="665" t="s">
        <v>610</v>
      </c>
      <c r="E24" s="264" t="str">
        <f>IF('Geográfica 1. a) 6'!H166=0," ",'Geográfica 1. a) 6'!H166/'Geográfica 1. a) 6'!$N166)</f>
        <v xml:space="preserve"> </v>
      </c>
      <c r="F24" s="264" t="str">
        <f>IF('Geográfica 1. a) 6'!I166=0," ",'Geográfica 1. a) 6'!I166/'Geográfica 1. a) 6'!$N166)</f>
        <v xml:space="preserve"> </v>
      </c>
      <c r="G24" s="264" t="str">
        <f>IF('Geográfica 1. a) 6'!J166=0," ",'Geográfica 1. a) 6'!J166/'Geográfica 1. a) 6'!$N166)</f>
        <v xml:space="preserve"> </v>
      </c>
      <c r="H24" s="264" t="str">
        <f>IF('Geográfica 1. a) 6'!K166=0," ",'Geográfica 1. a) 6'!K166/'Geográfica 1. a) 6'!$N166)</f>
        <v xml:space="preserve"> </v>
      </c>
      <c r="I24" s="264" t="str">
        <f>IF('Geográfica 1. a) 6'!L166=0," ",'Geográfica 1. a) 6'!L166/'Geográfica 1. a) 6'!$N166)</f>
        <v xml:space="preserve"> </v>
      </c>
      <c r="J24" s="666" t="str">
        <f>IF('Geográfica 1. a) 6'!M166=0," ",'Geográfica 1. a) 6'!M166/'Geográfica 1. a) 6'!$N166)</f>
        <v xml:space="preserve"> </v>
      </c>
    </row>
    <row r="25" spans="4:10" ht="13.5" thickBot="1" x14ac:dyDescent="0.25">
      <c r="D25" s="667" t="s">
        <v>516</v>
      </c>
      <c r="E25" s="263" t="str">
        <f>IF('Geográfica 1. a) 6'!H177=0," ",'Geográfica 1. a) 6'!H177/'Geográfica 1. a) 6'!$N177)</f>
        <v xml:space="preserve"> </v>
      </c>
      <c r="F25" s="263" t="str">
        <f>IF('Geográfica 1. a) 6'!I177=0," ",'Geográfica 1. a) 6'!I177/'Geográfica 1. a) 6'!$N177)</f>
        <v xml:space="preserve"> </v>
      </c>
      <c r="G25" s="263" t="str">
        <f>IF('Geográfica 1. a) 6'!J177=0," ",'Geográfica 1. a) 6'!J177/'Geográfica 1. a) 6'!$N177)</f>
        <v xml:space="preserve"> </v>
      </c>
      <c r="H25" s="263" t="str">
        <f>IF('Geográfica 1. a) 6'!K177=0," ",'Geográfica 1. a) 6'!K177/'Geográfica 1. a) 6'!$N177)</f>
        <v xml:space="preserve"> </v>
      </c>
      <c r="I25" s="263" t="str">
        <f>IF('Geográfica 1. a) 6'!L177=0," ",'Geográfica 1. a) 6'!L177/'Geográfica 1. a) 6'!$N177)</f>
        <v xml:space="preserve"> </v>
      </c>
      <c r="J25" s="668" t="str">
        <f>IF('Geográfica 1. a) 6'!M177=0," ",'Geográfica 1. a) 6'!M177/'Geográfica 1. a) 6'!$N177)</f>
        <v xml:space="preserve"> </v>
      </c>
    </row>
    <row r="26" spans="4:10" ht="14.25" thickTop="1" thickBot="1" x14ac:dyDescent="0.25">
      <c r="D26" s="669" t="s">
        <v>379</v>
      </c>
      <c r="E26" s="263" t="str">
        <f>IF('Geográfica 1. a) 6'!H188=0," ",'Geográfica 1. a) 6'!H188/'Geográfica 1. a) 6'!$N188)</f>
        <v xml:space="preserve"> </v>
      </c>
      <c r="F26" s="263" t="str">
        <f>IF('Geográfica 1. a) 6'!I188=0," ",'Geográfica 1. a) 6'!I188/'Geográfica 1. a) 6'!$N188)</f>
        <v xml:space="preserve"> </v>
      </c>
      <c r="G26" s="263" t="str">
        <f>IF('Geográfica 1. a) 6'!J188=0," ",'Geográfica 1. a) 6'!J188/'Geográfica 1. a) 6'!$N188)</f>
        <v xml:space="preserve"> </v>
      </c>
      <c r="H26" s="263" t="str">
        <f>IF('Geográfica 1. a) 6'!K188=0," ",'Geográfica 1. a) 6'!K188/'Geográfica 1. a) 6'!$N188)</f>
        <v xml:space="preserve"> </v>
      </c>
      <c r="I26" s="263" t="str">
        <f>IF('Geográfica 1. a) 6'!L188=0," ",'Geográfica 1. a) 6'!L188/'Geográfica 1. a) 6'!$N188)</f>
        <v xml:space="preserve"> </v>
      </c>
      <c r="J26" s="668" t="str">
        <f>IF('Geográfica 1. a) 6'!M188=0," ",'Geográfica 1. a) 6'!M188/'Geográfica 1. a) 6'!$N188)</f>
        <v xml:space="preserve"> </v>
      </c>
    </row>
    <row r="27" spans="4:10" ht="13.5" thickTop="1" x14ac:dyDescent="0.2">
      <c r="D27" s="665" t="s">
        <v>592</v>
      </c>
      <c r="E27" s="267" t="str">
        <f>IF('Geográfica 1. a) 6'!H199=0," ",'Geográfica 1. a) 6'!H199/'Geográfica 1. a) 6'!$N199)</f>
        <v xml:space="preserve"> </v>
      </c>
      <c r="F27" s="264" t="str">
        <f>IF('Geográfica 1. a) 6'!I199=0," ",'Geográfica 1. a) 6'!I199/'Geográfica 1. a) 6'!$N199)</f>
        <v xml:space="preserve"> </v>
      </c>
      <c r="G27" s="264" t="str">
        <f>IF('Geográfica 1. a) 6'!J199=0," ",'Geográfica 1. a) 6'!J199/'Geográfica 1. a) 6'!$N199)</f>
        <v xml:space="preserve"> </v>
      </c>
      <c r="H27" s="264" t="str">
        <f>IF('Geográfica 1. a) 6'!K199=0," ",'Geográfica 1. a) 6'!K199/'Geográfica 1. a) 6'!$N199)</f>
        <v xml:space="preserve"> </v>
      </c>
      <c r="I27" s="264" t="str">
        <f>IF('Geográfica 1. a) 6'!L199=0," ",'Geográfica 1. a) 6'!L199/'Geográfica 1. a) 6'!$N199)</f>
        <v xml:space="preserve"> </v>
      </c>
      <c r="J27" s="666" t="str">
        <f>IF('Geográfica 1. a) 6'!M199=0," ",'Geográfica 1. a) 6'!M199/'Geográfica 1. a) 6'!$N199)</f>
        <v xml:space="preserve"> </v>
      </c>
    </row>
    <row r="28" spans="4:10" x14ac:dyDescent="0.2">
      <c r="D28" s="665" t="s">
        <v>596</v>
      </c>
      <c r="E28" s="73" t="str">
        <f>IF('Geográfica 1. a) 6'!H210=0," ",'Geográfica 1. a) 6'!H210/'Geográfica 1. a) 6'!$N210)</f>
        <v xml:space="preserve"> </v>
      </c>
      <c r="F28" s="73" t="str">
        <f>IF('Geográfica 1. a) 6'!I210=0," ",'Geográfica 1. a) 6'!I210/'Geográfica 1. a) 6'!$N210)</f>
        <v xml:space="preserve"> </v>
      </c>
      <c r="G28" s="73" t="str">
        <f>IF('Geográfica 1. a) 6'!J210=0," ",'Geográfica 1. a) 6'!J210/'Geográfica 1. a) 6'!$N210)</f>
        <v xml:space="preserve"> </v>
      </c>
      <c r="H28" s="73" t="str">
        <f>IF('Geográfica 1. a) 6'!K210=0," ",'Geográfica 1. a) 6'!K210/'Geográfica 1. a) 6'!$N210)</f>
        <v xml:space="preserve"> </v>
      </c>
      <c r="I28" s="73" t="str">
        <f>IF('Geográfica 1. a) 6'!L210=0," ",'Geográfica 1. a) 6'!L210/'Geográfica 1. a) 6'!$N210)</f>
        <v xml:space="preserve"> </v>
      </c>
      <c r="J28" s="663" t="str">
        <f>IF('Geográfica 1. a) 6'!M210=0," ",'Geográfica 1. a) 6'!M210/'Geográfica 1. a) 6'!$N210)</f>
        <v xml:space="preserve"> </v>
      </c>
    </row>
    <row r="29" spans="4:10" x14ac:dyDescent="0.2">
      <c r="D29" s="665" t="s">
        <v>612</v>
      </c>
      <c r="E29" s="73" t="str">
        <f>IF('Geográfica 1. a) 6'!H221=0," ",'Geográfica 1. a) 6'!H221/'Geográfica 1. a) 6'!$N221)</f>
        <v xml:space="preserve"> </v>
      </c>
      <c r="F29" s="73" t="str">
        <f>IF('Geográfica 1. a) 6'!I221=0," ",'Geográfica 1. a) 6'!I221/'Geográfica 1. a) 6'!$N221)</f>
        <v xml:space="preserve"> </v>
      </c>
      <c r="G29" s="73" t="str">
        <f>IF('Geográfica 1. a) 6'!J221=0," ",'Geográfica 1. a) 6'!J221/'Geográfica 1. a) 6'!$N221)</f>
        <v xml:space="preserve"> </v>
      </c>
      <c r="H29" s="73" t="str">
        <f>IF('Geográfica 1. a) 6'!K221=0," ",'Geográfica 1. a) 6'!K221/'Geográfica 1. a) 6'!$N221)</f>
        <v xml:space="preserve"> </v>
      </c>
      <c r="I29" s="73" t="str">
        <f>IF('Geográfica 1. a) 6'!L221=0," ",'Geográfica 1. a) 6'!L221/'Geográfica 1. a) 6'!$N221)</f>
        <v xml:space="preserve"> </v>
      </c>
      <c r="J29" s="663" t="str">
        <f>IF('Geográfica 1. a) 6'!M221=0," ",'Geográfica 1. a) 6'!M221/'Geográfica 1. a) 6'!$N221)</f>
        <v xml:space="preserve"> </v>
      </c>
    </row>
    <row r="30" spans="4:10" x14ac:dyDescent="0.2">
      <c r="D30" s="665" t="s">
        <v>621</v>
      </c>
      <c r="E30" s="73" t="str">
        <f>IF('Geográfica 1. a) 6'!H232=0," ",'Geográfica 1. a) 6'!H232/'Geográfica 1. a) 6'!$N232)</f>
        <v xml:space="preserve"> </v>
      </c>
      <c r="F30" s="73" t="str">
        <f>IF('Geográfica 1. a) 6'!I232=0," ",'Geográfica 1. a) 6'!I232/'Geográfica 1. a) 6'!$N232)</f>
        <v xml:space="preserve"> </v>
      </c>
      <c r="G30" s="73" t="str">
        <f>IF('Geográfica 1. a) 6'!J232=0," ",'Geográfica 1. a) 6'!J232/'Geográfica 1. a) 6'!$N232)</f>
        <v xml:space="preserve"> </v>
      </c>
      <c r="H30" s="73" t="str">
        <f>IF('Geográfica 1. a) 6'!K232=0," ",'Geográfica 1. a) 6'!K232/'Geográfica 1. a) 6'!$N232)</f>
        <v xml:space="preserve"> </v>
      </c>
      <c r="I30" s="73" t="str">
        <f>IF('Geográfica 1. a) 6'!L232=0," ",'Geográfica 1. a) 6'!L232/'Geográfica 1. a) 6'!$N232)</f>
        <v xml:space="preserve"> </v>
      </c>
      <c r="J30" s="663" t="str">
        <f>IF('Geográfica 1. a) 6'!M232=0," ",'Geográfica 1. a) 6'!M232/'Geográfica 1. a) 6'!$N232)</f>
        <v xml:space="preserve"> </v>
      </c>
    </row>
    <row r="31" spans="4:10" x14ac:dyDescent="0.2">
      <c r="D31" s="665" t="s">
        <v>623</v>
      </c>
      <c r="E31" s="73" t="str">
        <f>IF('Geográfica 1. a) 6'!H243=0," ",'Geográfica 1. a) 6'!H243/'Geográfica 1. a) 6'!$N243)</f>
        <v xml:space="preserve"> </v>
      </c>
      <c r="F31" s="73" t="str">
        <f>IF('Geográfica 1. a) 6'!I243=0," ",'Geográfica 1. a) 6'!I243/'Geográfica 1. a) 6'!$N243)</f>
        <v xml:space="preserve"> </v>
      </c>
      <c r="G31" s="73" t="str">
        <f>IF('Geográfica 1. a) 6'!J243=0," ",'Geográfica 1. a) 6'!J243/'Geográfica 1. a) 6'!$N243)</f>
        <v xml:space="preserve"> </v>
      </c>
      <c r="H31" s="73" t="str">
        <f>IF('Geográfica 1. a) 6'!K243=0," ",'Geográfica 1. a) 6'!K243/'Geográfica 1. a) 6'!$N243)</f>
        <v xml:space="preserve"> </v>
      </c>
      <c r="I31" s="73" t="str">
        <f>IF('Geográfica 1. a) 6'!L243=0," ",'Geográfica 1. a) 6'!L243/'Geográfica 1. a) 6'!$N243)</f>
        <v xml:space="preserve"> </v>
      </c>
      <c r="J31" s="663" t="str">
        <f>IF('Geográfica 1. a) 6'!M243=0," ",'Geográfica 1. a) 6'!M243/'Geográfica 1. a) 6'!$N243)</f>
        <v xml:space="preserve"> </v>
      </c>
    </row>
    <row r="32" spans="4:10" x14ac:dyDescent="0.2">
      <c r="D32" s="665" t="s">
        <v>625</v>
      </c>
      <c r="E32" s="73" t="str">
        <f>IF('Geográfica 1. a) 6'!H254=0," ",'Geográfica 1. a) 6'!H254/'Geográfica 1. a) 6'!$N254)</f>
        <v xml:space="preserve"> </v>
      </c>
      <c r="F32" s="73" t="str">
        <f>IF('Geográfica 1. a) 6'!I254=0," ",'Geográfica 1. a) 6'!I254/'Geográfica 1. a) 6'!$N254)</f>
        <v xml:space="preserve"> </v>
      </c>
      <c r="G32" s="73" t="str">
        <f>IF('Geográfica 1. a) 6'!J254=0," ",'Geográfica 1. a) 6'!J254/'Geográfica 1. a) 6'!$N254)</f>
        <v xml:space="preserve"> </v>
      </c>
      <c r="H32" s="73" t="str">
        <f>IF('Geográfica 1. a) 6'!K254=0," ",'Geográfica 1. a) 6'!K254/'Geográfica 1. a) 6'!$N254)</f>
        <v xml:space="preserve"> </v>
      </c>
      <c r="I32" s="73" t="str">
        <f>IF('Geográfica 1. a) 6'!L254=0," ",'Geográfica 1. a) 6'!L254/'Geográfica 1. a) 6'!$N254)</f>
        <v xml:space="preserve"> </v>
      </c>
      <c r="J32" s="663" t="str">
        <f>IF('Geográfica 1. a) 6'!M254=0," ",'Geográfica 1. a) 6'!M254/'Geográfica 1. a) 6'!$N254)</f>
        <v xml:space="preserve"> </v>
      </c>
    </row>
    <row r="33" spans="4:10" x14ac:dyDescent="0.2">
      <c r="D33" s="665" t="s">
        <v>627</v>
      </c>
      <c r="E33" s="73" t="str">
        <f>IF('Geográfica 1. a) 6'!H265=0," ",'Geográfica 1. a) 6'!H265/'Geográfica 1. a) 6'!$N265)</f>
        <v xml:space="preserve"> </v>
      </c>
      <c r="F33" s="73" t="str">
        <f>IF('Geográfica 1. a) 6'!I265=0," ",'Geográfica 1. a) 6'!I265/'Geográfica 1. a) 6'!$N265)</f>
        <v xml:space="preserve"> </v>
      </c>
      <c r="G33" s="73" t="str">
        <f>IF('Geográfica 1. a) 6'!J265=0," ",'Geográfica 1. a) 6'!J265/'Geográfica 1. a) 6'!$N265)</f>
        <v xml:space="preserve"> </v>
      </c>
      <c r="H33" s="73" t="str">
        <f>IF('Geográfica 1. a) 6'!K265=0," ",'Geográfica 1. a) 6'!K265/'Geográfica 1. a) 6'!$N265)</f>
        <v xml:space="preserve"> </v>
      </c>
      <c r="I33" s="73" t="str">
        <f>IF('Geográfica 1. a) 6'!L265=0," ",'Geográfica 1. a) 6'!L265/'Geográfica 1. a) 6'!$N265)</f>
        <v xml:space="preserve"> </v>
      </c>
      <c r="J33" s="663" t="str">
        <f>IF('Geográfica 1. a) 6'!M265=0," ",'Geográfica 1. a) 6'!M265/'Geográfica 1. a) 6'!$N265)</f>
        <v xml:space="preserve"> </v>
      </c>
    </row>
    <row r="34" spans="4:10" x14ac:dyDescent="0.2">
      <c r="D34" s="665" t="s">
        <v>633</v>
      </c>
      <c r="E34" s="73" t="str">
        <f>IF('Geográfica 1. a) 6'!H276=0," ",'Geográfica 1. a) 6'!H276/'Geográfica 1. a) 6'!$N276)</f>
        <v xml:space="preserve"> </v>
      </c>
      <c r="F34" s="73" t="str">
        <f>IF('Geográfica 1. a) 6'!I276=0," ",'Geográfica 1. a) 6'!I276/'Geográfica 1. a) 6'!$N276)</f>
        <v xml:space="preserve"> </v>
      </c>
      <c r="G34" s="73" t="str">
        <f>IF('Geográfica 1. a) 6'!J276=0," ",'Geográfica 1. a) 6'!J276/'Geográfica 1. a) 6'!$N276)</f>
        <v xml:space="preserve"> </v>
      </c>
      <c r="H34" s="73" t="str">
        <f>IF('Geográfica 1. a) 6'!K276=0," ",'Geográfica 1. a) 6'!K276/'Geográfica 1. a) 6'!$N276)</f>
        <v xml:space="preserve"> </v>
      </c>
      <c r="I34" s="73" t="str">
        <f>IF('Geográfica 1. a) 6'!L276=0," ",'Geográfica 1. a) 6'!L276/'Geográfica 1. a) 6'!$N276)</f>
        <v xml:space="preserve"> </v>
      </c>
      <c r="J34" s="663" t="str">
        <f>IF('Geográfica 1. a) 6'!M276=0," ",'Geográfica 1. a) 6'!M276/'Geográfica 1. a) 6'!$N276)</f>
        <v xml:space="preserve"> </v>
      </c>
    </row>
    <row r="35" spans="4:10" ht="13.5" thickBot="1" x14ac:dyDescent="0.25">
      <c r="D35" s="667" t="s">
        <v>635</v>
      </c>
      <c r="E35" s="263" t="str">
        <f>IF('Geográfica 1. a) 6'!H287=0," ",'Geográfica 1. a) 6'!H287/'Geográfica 1. a) 6'!$N287)</f>
        <v xml:space="preserve"> </v>
      </c>
      <c r="F35" s="263" t="str">
        <f>IF('Geográfica 1. a) 6'!I287=0," ",'Geográfica 1. a) 6'!I287/'Geográfica 1. a) 6'!$N287)</f>
        <v xml:space="preserve"> </v>
      </c>
      <c r="G35" s="263" t="str">
        <f>IF('Geográfica 1. a) 6'!J287=0," ",'Geográfica 1. a) 6'!J287/'Geográfica 1. a) 6'!$N287)</f>
        <v xml:space="preserve"> </v>
      </c>
      <c r="H35" s="263" t="str">
        <f>IF('Geográfica 1. a) 6'!K287=0," ",'Geográfica 1. a) 6'!K287/'Geográfica 1. a) 6'!$N287)</f>
        <v xml:space="preserve"> </v>
      </c>
      <c r="I35" s="263" t="str">
        <f>IF('Geográfica 1. a) 6'!L287=0," ",'Geográfica 1. a) 6'!L287/'Geográfica 1. a) 6'!$N287)</f>
        <v xml:space="preserve"> </v>
      </c>
      <c r="J35" s="668" t="str">
        <f>IF('Geográfica 1. a) 6'!M287=0," ",'Geográfica 1. a) 6'!M287/'Geográfica 1. a) 6'!$N287)</f>
        <v xml:space="preserve"> </v>
      </c>
    </row>
    <row r="36" spans="4:10" ht="13.5" thickTop="1" x14ac:dyDescent="0.2">
      <c r="D36" s="665" t="s">
        <v>572</v>
      </c>
      <c r="E36" s="267" t="str">
        <f>IF('Geográfica 1. a) 6'!H298=0," ",'Geográfica 1. a) 6'!H298/'Geográfica 1. a) 6'!$N298)</f>
        <v xml:space="preserve"> </v>
      </c>
      <c r="F36" s="267" t="str">
        <f>IF('Geográfica 1. a) 6'!I298=0," ",'Geográfica 1. a) 6'!I298/'Geográfica 1. a) 6'!$N298)</f>
        <v xml:space="preserve"> </v>
      </c>
      <c r="G36" s="267" t="str">
        <f>IF('Geográfica 1. a) 6'!J298=0," ",'Geográfica 1. a) 6'!J298/'Geográfica 1. a) 6'!$N298)</f>
        <v xml:space="preserve"> </v>
      </c>
      <c r="H36" s="267" t="str">
        <f>IF('Geográfica 1. a) 6'!K298=0," ",'Geográfica 1. a) 6'!K298/'Geográfica 1. a) 6'!$N298)</f>
        <v xml:space="preserve"> </v>
      </c>
      <c r="I36" s="267" t="str">
        <f>IF('Geográfica 1. a) 6'!L298=0," ",'Geográfica 1. a) 6'!L298/'Geográfica 1. a) 6'!$N298)</f>
        <v xml:space="preserve"> </v>
      </c>
      <c r="J36" s="670" t="str">
        <f>IF('Geográfica 1. a) 6'!M298=0," ",'Geográfica 1. a) 6'!M298/'Geográfica 1. a) 6'!$N298)</f>
        <v xml:space="preserve"> </v>
      </c>
    </row>
    <row r="37" spans="4:10" x14ac:dyDescent="0.2">
      <c r="D37" s="665" t="s">
        <v>659</v>
      </c>
      <c r="E37" s="73" t="str">
        <f>IF('Geográfica 1. a) 6'!H309=0," ",'Geográfica 1. a) 6'!H309/'Geográfica 1. a) 6'!$N309)</f>
        <v xml:space="preserve"> </v>
      </c>
      <c r="F37" s="73" t="str">
        <f>IF('Geográfica 1. a) 6'!I309=0," ",'Geográfica 1. a) 6'!I309/'Geográfica 1. a) 6'!$N309)</f>
        <v xml:space="preserve"> </v>
      </c>
      <c r="G37" s="73" t="str">
        <f>IF('Geográfica 1. a) 6'!J309=0," ",'Geográfica 1. a) 6'!J309/'Geográfica 1. a) 6'!$N309)</f>
        <v xml:space="preserve"> </v>
      </c>
      <c r="H37" s="73" t="str">
        <f>IF('Geográfica 1. a) 6'!K309=0," ",'Geográfica 1. a) 6'!K309/'Geográfica 1. a) 6'!$N309)</f>
        <v xml:space="preserve"> </v>
      </c>
      <c r="I37" s="73" t="str">
        <f>IF('Geográfica 1. a) 6'!L309=0," ",'Geográfica 1. a) 6'!L309/'Geográfica 1. a) 6'!$N309)</f>
        <v xml:space="preserve"> </v>
      </c>
      <c r="J37" s="663" t="str">
        <f>IF('Geográfica 1. a) 6'!M309=0," ",'Geográfica 1. a) 6'!M309/'Geográfica 1. a) 6'!$N309)</f>
        <v xml:space="preserve"> </v>
      </c>
    </row>
    <row r="38" spans="4:10" x14ac:dyDescent="0.2">
      <c r="D38" s="665" t="s">
        <v>602</v>
      </c>
      <c r="E38" s="73" t="str">
        <f>IF('Geográfica 1. a) 6'!H320=0," ",'Geográfica 1. a) 6'!H320/'Geográfica 1. a) 6'!$N320)</f>
        <v xml:space="preserve"> </v>
      </c>
      <c r="F38" s="73" t="str">
        <f>IF('Geográfica 1. a) 6'!I320=0," ",'Geográfica 1. a) 6'!I320/'Geográfica 1. a) 6'!$N320)</f>
        <v xml:space="preserve"> </v>
      </c>
      <c r="G38" s="73" t="str">
        <f>IF('Geográfica 1. a) 6'!J320=0," ",'Geográfica 1. a) 6'!J320/'Geográfica 1. a) 6'!$N320)</f>
        <v xml:space="preserve"> </v>
      </c>
      <c r="H38" s="73" t="str">
        <f>IF('Geográfica 1. a) 6'!K320=0," ",'Geográfica 1. a) 6'!K320/'Geográfica 1. a) 6'!$N320)</f>
        <v xml:space="preserve"> </v>
      </c>
      <c r="I38" s="73" t="str">
        <f>IF('Geográfica 1. a) 6'!L320=0," ",'Geográfica 1. a) 6'!L320/'Geográfica 1. a) 6'!$N320)</f>
        <v xml:space="preserve"> </v>
      </c>
      <c r="J38" s="663" t="str">
        <f>IF('Geográfica 1. a) 6'!M320=0," ",'Geográfica 1. a) 6'!M320/'Geográfica 1. a) 6'!$N320)</f>
        <v xml:space="preserve"> </v>
      </c>
    </row>
    <row r="39" spans="4:10" x14ac:dyDescent="0.2">
      <c r="D39" s="665" t="s">
        <v>605</v>
      </c>
      <c r="E39" s="73" t="str">
        <f>IF('Geográfica 1. a) 6'!H331=0," ",'Geográfica 1. a) 6'!H331/'Geográfica 1. a) 6'!$N331)</f>
        <v xml:space="preserve"> </v>
      </c>
      <c r="F39" s="73" t="str">
        <f>IF('Geográfica 1. a) 6'!I331=0," ",'Geográfica 1. a) 6'!I331/'Geográfica 1. a) 6'!$N331)</f>
        <v xml:space="preserve"> </v>
      </c>
      <c r="G39" s="73" t="str">
        <f>IF('Geográfica 1. a) 6'!J331=0," ",'Geográfica 1. a) 6'!J331/'Geográfica 1. a) 6'!$N331)</f>
        <v xml:space="preserve"> </v>
      </c>
      <c r="H39" s="73" t="str">
        <f>IF('Geográfica 1. a) 6'!K331=0," ",'Geográfica 1. a) 6'!K331/'Geográfica 1. a) 6'!$N331)</f>
        <v xml:space="preserve"> </v>
      </c>
      <c r="I39" s="73" t="str">
        <f>IF('Geográfica 1. a) 6'!L331=0," ",'Geográfica 1. a) 6'!L331/'Geográfica 1. a) 6'!$N331)</f>
        <v xml:space="preserve"> </v>
      </c>
      <c r="J39" s="663" t="str">
        <f>IF('Geográfica 1. a) 6'!M331=0," ",'Geográfica 1. a) 6'!M331/'Geográfica 1. a) 6'!$N331)</f>
        <v xml:space="preserve"> </v>
      </c>
    </row>
    <row r="40" spans="4:10" ht="13.5" thickBot="1" x14ac:dyDescent="0.25">
      <c r="D40" s="667" t="s">
        <v>631</v>
      </c>
      <c r="E40" s="263" t="str">
        <f>IF('Geográfica 1. a) 6'!H342=0," ",'Geográfica 1. a) 6'!H342/'Geográfica 1. a) 6'!$N342)</f>
        <v xml:space="preserve"> </v>
      </c>
      <c r="F40" s="263" t="str">
        <f>IF('Geográfica 1. a) 6'!I342=0," ",'Geográfica 1. a) 6'!I342/'Geográfica 1. a) 6'!$N342)</f>
        <v xml:space="preserve"> </v>
      </c>
      <c r="G40" s="263" t="str">
        <f>IF('Geográfica 1. a) 6'!J342=0," ",'Geográfica 1. a) 6'!J342/'Geográfica 1. a) 6'!$N342)</f>
        <v xml:space="preserve"> </v>
      </c>
      <c r="H40" s="263" t="str">
        <f>IF('Geográfica 1. a) 6'!K342=0," ",'Geográfica 1. a) 6'!K342/'Geográfica 1. a) 6'!$N342)</f>
        <v xml:space="preserve"> </v>
      </c>
      <c r="I40" s="263" t="str">
        <f>IF('Geográfica 1. a) 6'!L342=0," ",'Geográfica 1. a) 6'!L342/'Geográfica 1. a) 6'!$N342)</f>
        <v xml:space="preserve"> </v>
      </c>
      <c r="J40" s="668" t="str">
        <f>IF('Geográfica 1. a) 6'!M342=0," ",'Geográfica 1. a) 6'!M342/'Geográfica 1. a) 6'!$N342)</f>
        <v xml:space="preserve"> </v>
      </c>
    </row>
    <row r="41" spans="4:10" ht="13.5" thickTop="1" x14ac:dyDescent="0.2">
      <c r="D41" s="665" t="s">
        <v>595</v>
      </c>
      <c r="E41" s="267" t="str">
        <f>IF('Geográfica 1. a) 6'!H383=0," ",'Geográfica 1. a) 6'!H383/'Geográfica 1. a) 6'!$N383)</f>
        <v xml:space="preserve"> </v>
      </c>
      <c r="F41" s="267" t="str">
        <f>IF('Geográfica 1. a) 6'!I383=0," ",'Geográfica 1. a) 6'!I383/'Geográfica 1. a) 6'!$N383)</f>
        <v xml:space="preserve"> </v>
      </c>
      <c r="G41" s="267" t="str">
        <f>IF('Geográfica 1. a) 6'!J383=0," ",'Geográfica 1. a) 6'!J383/'Geográfica 1. a) 6'!$N383)</f>
        <v xml:space="preserve"> </v>
      </c>
      <c r="H41" s="267" t="str">
        <f>IF('Geográfica 1. a) 6'!K383=0," ",'Geográfica 1. a) 6'!K383/'Geográfica 1. a) 6'!$N383)</f>
        <v xml:space="preserve"> </v>
      </c>
      <c r="I41" s="267" t="str">
        <f>IF('Geográfica 1. a) 6'!L383=0," ",'Geográfica 1. a) 6'!L383/'Geográfica 1. a) 6'!$N383)</f>
        <v xml:space="preserve"> </v>
      </c>
      <c r="J41" s="670" t="str">
        <f>IF('Geográfica 1. a) 6'!M383=0," ",'Geográfica 1. a) 6'!M383/'Geográfica 1. a) 6'!$N383)</f>
        <v xml:space="preserve"> </v>
      </c>
    </row>
    <row r="42" spans="4:10" x14ac:dyDescent="0.2">
      <c r="D42" s="665" t="s">
        <v>603</v>
      </c>
      <c r="E42" s="73" t="str">
        <f>IF('Geográfica 1. a) 6'!H394=0," ",'Geográfica 1. a) 6'!H394/'Geográfica 1. a) 6'!$N394)</f>
        <v xml:space="preserve"> </v>
      </c>
      <c r="F42" s="73" t="str">
        <f>IF('Geográfica 1. a) 6'!I394=0," ",'Geográfica 1. a) 6'!I394/'Geográfica 1. a) 6'!$N394)</f>
        <v xml:space="preserve"> </v>
      </c>
      <c r="G42" s="73" t="str">
        <f>IF('Geográfica 1. a) 6'!J394=0," ",'Geográfica 1. a) 6'!J394/'Geográfica 1. a) 6'!$N394)</f>
        <v xml:space="preserve"> </v>
      </c>
      <c r="H42" s="73" t="str">
        <f>IF('Geográfica 1. a) 6'!K394=0," ",'Geográfica 1. a) 6'!K394/'Geográfica 1. a) 6'!$N394)</f>
        <v xml:space="preserve"> </v>
      </c>
      <c r="I42" s="73" t="str">
        <f>IF('Geográfica 1. a) 6'!L394=0," ",'Geográfica 1. a) 6'!L394/'Geográfica 1. a) 6'!$N394)</f>
        <v xml:space="preserve"> </v>
      </c>
      <c r="J42" s="663" t="str">
        <f>IF('Geográfica 1. a) 6'!M394=0," ",'Geográfica 1. a) 6'!M394/'Geográfica 1. a) 6'!$N394)</f>
        <v xml:space="preserve"> </v>
      </c>
    </row>
    <row r="43" spans="4:10" x14ac:dyDescent="0.2">
      <c r="D43" s="665" t="s">
        <v>613</v>
      </c>
      <c r="E43" s="73" t="str">
        <f>IF('Geográfica 1. a) 6'!H405=0," ",'Geográfica 1. a) 6'!H405/'Geográfica 1. a) 6'!$N405)</f>
        <v xml:space="preserve"> </v>
      </c>
      <c r="F43" s="73" t="str">
        <f>IF('Geográfica 1. a) 6'!I405=0," ",'Geográfica 1. a) 6'!I405/'Geográfica 1. a) 6'!$N405)</f>
        <v xml:space="preserve"> </v>
      </c>
      <c r="G43" s="73" t="str">
        <f>IF('Geográfica 1. a) 6'!J405=0," ",'Geográfica 1. a) 6'!J405/'Geográfica 1. a) 6'!$N405)</f>
        <v xml:space="preserve"> </v>
      </c>
      <c r="H43" s="73" t="str">
        <f>IF('Geográfica 1. a) 6'!K405=0," ",'Geográfica 1. a) 6'!K405/'Geográfica 1. a) 6'!$N405)</f>
        <v xml:space="preserve"> </v>
      </c>
      <c r="I43" s="73" t="str">
        <f>IF('Geográfica 1. a) 6'!L405=0," ",'Geográfica 1. a) 6'!L405/'Geográfica 1. a) 6'!$N405)</f>
        <v xml:space="preserve"> </v>
      </c>
      <c r="J43" s="663" t="str">
        <f>IF('Geográfica 1. a) 6'!M405=0," ",'Geográfica 1. a) 6'!M405/'Geográfica 1. a) 6'!$N405)</f>
        <v xml:space="preserve"> </v>
      </c>
    </row>
    <row r="44" spans="4:10" ht="13.5" thickBot="1" x14ac:dyDescent="0.25">
      <c r="D44" s="667" t="s">
        <v>628</v>
      </c>
      <c r="E44" s="263" t="str">
        <f>IF('Geográfica 1. a) 6'!H416=0," ",'Geográfica 1. a) 6'!H416/'Geográfica 1. a) 6'!$N416)</f>
        <v xml:space="preserve"> </v>
      </c>
      <c r="F44" s="263" t="str">
        <f>IF('Geográfica 1. a) 6'!I416=0," ",'Geográfica 1. a) 6'!I416/'Geográfica 1. a) 6'!$N416)</f>
        <v xml:space="preserve"> </v>
      </c>
      <c r="G44" s="263" t="str">
        <f>IF('Geográfica 1. a) 6'!J416=0," ",'Geográfica 1. a) 6'!J416/'Geográfica 1. a) 6'!$N416)</f>
        <v xml:space="preserve"> </v>
      </c>
      <c r="H44" s="263" t="str">
        <f>IF('Geográfica 1. a) 6'!K416=0," ",'Geográfica 1. a) 6'!K416/'Geográfica 1. a) 6'!$N416)</f>
        <v xml:space="preserve"> </v>
      </c>
      <c r="I44" s="263" t="str">
        <f>IF('Geográfica 1. a) 6'!L416=0," ",'Geográfica 1. a) 6'!L416/'Geográfica 1. a) 6'!$N416)</f>
        <v xml:space="preserve"> </v>
      </c>
      <c r="J44" s="668" t="str">
        <f>IF('Geográfica 1. a) 6'!M416=0," ",'Geográfica 1. a) 6'!M416/'Geográfica 1. a) 6'!$N416)</f>
        <v xml:space="preserve"> </v>
      </c>
    </row>
    <row r="45" spans="4:10" ht="13.5" thickTop="1" x14ac:dyDescent="0.2">
      <c r="D45" s="665" t="s">
        <v>573</v>
      </c>
      <c r="E45" s="267" t="str">
        <f>IF('Geográfica 1. a) 6'!H427=0," ",'Geográfica 1. a) 6'!H427/'Geográfica 1. a) 6'!$N427)</f>
        <v xml:space="preserve"> </v>
      </c>
      <c r="F45" s="267" t="str">
        <f>IF('Geográfica 1. a) 6'!I427=0," ",'Geográfica 1. a) 6'!I427/'Geográfica 1. a) 6'!$N427)</f>
        <v xml:space="preserve"> </v>
      </c>
      <c r="G45" s="267" t="str">
        <f>IF('Geográfica 1. a) 6'!J427=0," ",'Geográfica 1. a) 6'!J427/'Geográfica 1. a) 6'!$N427)</f>
        <v xml:space="preserve"> </v>
      </c>
      <c r="H45" s="267" t="str">
        <f>IF('Geográfica 1. a) 6'!K427=0," ",'Geográfica 1. a) 6'!K427/'Geográfica 1. a) 6'!$N427)</f>
        <v xml:space="preserve"> </v>
      </c>
      <c r="I45" s="267" t="str">
        <f>IF('Geográfica 1. a) 6'!L427=0," ",'Geográfica 1. a) 6'!L427/'Geográfica 1. a) 6'!$N427)</f>
        <v xml:space="preserve"> </v>
      </c>
      <c r="J45" s="670" t="str">
        <f>IF('Geográfica 1. a) 6'!M427=0," ",'Geográfica 1. a) 6'!M427/'Geográfica 1. a) 6'!$N427)</f>
        <v xml:space="preserve"> </v>
      </c>
    </row>
    <row r="46" spans="4:10" x14ac:dyDescent="0.2">
      <c r="D46" s="665" t="s">
        <v>599</v>
      </c>
      <c r="E46" s="73" t="str">
        <f>IF('Geográfica 1. a) 6'!H438=0," ",'Geográfica 1. a) 6'!H438/'Geográfica 1. a) 6'!$N438)</f>
        <v xml:space="preserve"> </v>
      </c>
      <c r="F46" s="73" t="str">
        <f>IF('Geográfica 1. a) 6'!I438=0," ",'Geográfica 1. a) 6'!I438/'Geográfica 1. a) 6'!$N438)</f>
        <v xml:space="preserve"> </v>
      </c>
      <c r="G46" s="73" t="str">
        <f>IF('Geográfica 1. a) 6'!J438=0," ",'Geográfica 1. a) 6'!J438/'Geográfica 1. a) 6'!$N438)</f>
        <v xml:space="preserve"> </v>
      </c>
      <c r="H46" s="73" t="str">
        <f>IF('Geográfica 1. a) 6'!K438=0," ",'Geográfica 1. a) 6'!K438/'Geográfica 1. a) 6'!$N438)</f>
        <v xml:space="preserve"> </v>
      </c>
      <c r="I46" s="73" t="str">
        <f>IF('Geográfica 1. a) 6'!L438=0," ",'Geográfica 1. a) 6'!L438/'Geográfica 1. a) 6'!$N438)</f>
        <v xml:space="preserve"> </v>
      </c>
      <c r="J46" s="663" t="str">
        <f>IF('Geográfica 1. a) 6'!M438=0," ",'Geográfica 1. a) 6'!M438/'Geográfica 1. a) 6'!$N438)</f>
        <v xml:space="preserve"> </v>
      </c>
    </row>
    <row r="47" spans="4:10" ht="13.5" thickBot="1" x14ac:dyDescent="0.25">
      <c r="D47" s="667" t="s">
        <v>632</v>
      </c>
      <c r="E47" s="263" t="str">
        <f>IF('Geográfica 1. a) 6'!H459=0," ",'Geográfica 1. a) 6'!H459/'Geográfica 1. a) 6'!$N459)</f>
        <v xml:space="preserve"> </v>
      </c>
      <c r="F47" s="263" t="str">
        <f>IF('Geográfica 1. a) 6'!I459=0," ",'Geográfica 1. a) 6'!I459/'Geográfica 1. a) 6'!$N459)</f>
        <v xml:space="preserve"> </v>
      </c>
      <c r="G47" s="263" t="str">
        <f>IF('Geográfica 1. a) 6'!J459=0," ",'Geográfica 1. a) 6'!J459/'Geográfica 1. a) 6'!$N459)</f>
        <v xml:space="preserve"> </v>
      </c>
      <c r="H47" s="263" t="str">
        <f>IF('Geográfica 1. a) 6'!K459=0," ",'Geográfica 1. a) 6'!K459/'Geográfica 1. a) 6'!$N459)</f>
        <v xml:space="preserve"> </v>
      </c>
      <c r="I47" s="263" t="str">
        <f>IF('Geográfica 1. a) 6'!L459=0," ",'Geográfica 1. a) 6'!L459/'Geográfica 1. a) 6'!$N459)</f>
        <v xml:space="preserve"> </v>
      </c>
      <c r="J47" s="668" t="str">
        <f>IF('Geográfica 1. a) 6'!M459=0," ",'Geográfica 1. a) 6'!M459/'Geográfica 1. a) 6'!$N459)</f>
        <v xml:space="preserve"> </v>
      </c>
    </row>
    <row r="48" spans="4:10" ht="13.5" thickTop="1" x14ac:dyDescent="0.2">
      <c r="D48" s="671" t="s">
        <v>593</v>
      </c>
      <c r="E48" s="264" t="str">
        <f>IF('Geográfica 1. a) 6'!H470=0," ",'Geográfica 1. a) 6'!H470/'Geográfica 1. a) 6'!$N470)</f>
        <v xml:space="preserve"> </v>
      </c>
      <c r="F48" s="264" t="str">
        <f>IF('Geográfica 1. a) 6'!I470=0," ",'Geográfica 1. a) 6'!I470/'Geográfica 1. a) 6'!$N470)</f>
        <v xml:space="preserve"> </v>
      </c>
      <c r="G48" s="264" t="str">
        <f>IF('Geográfica 1. a) 6'!J470=0," ",'Geográfica 1. a) 6'!J470/'Geográfica 1. a) 6'!$N470)</f>
        <v xml:space="preserve"> </v>
      </c>
      <c r="H48" s="264" t="str">
        <f>IF('Geográfica 1. a) 6'!K470=0," ",'Geográfica 1. a) 6'!K470/'Geográfica 1. a) 6'!$N470)</f>
        <v xml:space="preserve"> </v>
      </c>
      <c r="I48" s="264" t="str">
        <f>IF('Geográfica 1. a) 6'!L470=0," ",'Geográfica 1. a) 6'!L470/'Geográfica 1. a) 6'!$N470)</f>
        <v xml:space="preserve"> </v>
      </c>
      <c r="J48" s="666" t="str">
        <f>IF('Geográfica 1. a) 6'!M470=0," ",'Geográfica 1. a) 6'!M470/'Geográfica 1. a) 6'!$N470)</f>
        <v xml:space="preserve"> </v>
      </c>
    </row>
    <row r="49" spans="4:10" ht="13.5" thickBot="1" x14ac:dyDescent="0.25">
      <c r="D49" s="667" t="s">
        <v>597</v>
      </c>
      <c r="E49" s="263" t="str">
        <f>IF('Geográfica 1. a) 6'!H481=0," ",'Geográfica 1. a) 6'!H481/'Geográfica 1. a) 6'!$N481)</f>
        <v xml:space="preserve"> </v>
      </c>
      <c r="F49" s="263" t="str">
        <f>IF('Geográfica 1. a) 6'!I481=0," ",'Geográfica 1. a) 6'!I481/'Geográfica 1. a) 6'!$N481)</f>
        <v xml:space="preserve"> </v>
      </c>
      <c r="G49" s="263" t="str">
        <f>IF('Geográfica 1. a) 6'!J481=0," ",'Geográfica 1. a) 6'!J481/'Geográfica 1. a) 6'!$N481)</f>
        <v xml:space="preserve"> </v>
      </c>
      <c r="H49" s="263" t="str">
        <f>IF('Geográfica 1. a) 6'!K481=0," ",'Geográfica 1. a) 6'!K481/'Geográfica 1. a) 6'!$N481)</f>
        <v xml:space="preserve"> </v>
      </c>
      <c r="I49" s="263" t="str">
        <f>IF('Geográfica 1. a) 6'!L481=0," ",'Geográfica 1. a) 6'!L481/'Geográfica 1. a) 6'!$N481)</f>
        <v xml:space="preserve"> </v>
      </c>
      <c r="J49" s="668" t="str">
        <f>IF('Geográfica 1. a) 6'!M481=0," ",'Geográfica 1. a) 6'!M481/'Geográfica 1. a) 6'!$N481)</f>
        <v xml:space="preserve"> </v>
      </c>
    </row>
    <row r="50" spans="4:10" ht="13.5" thickTop="1" x14ac:dyDescent="0.2">
      <c r="D50" s="671" t="s">
        <v>601</v>
      </c>
      <c r="E50" s="267" t="str">
        <f>IF('Geográfica 1. a) 6'!H492=0," ",'Geográfica 1. a) 6'!H492/'Geográfica 1. a) 6'!$N492)</f>
        <v xml:space="preserve"> </v>
      </c>
      <c r="F50" s="267" t="str">
        <f>IF('Geográfica 1. a) 6'!I492=0," ",'Geográfica 1. a) 6'!I492/'Geográfica 1. a) 6'!$N492)</f>
        <v xml:space="preserve"> </v>
      </c>
      <c r="G50" s="267" t="str">
        <f>IF('Geográfica 1. a) 6'!J492=0," ",'Geográfica 1. a) 6'!J492/'Geográfica 1. a) 6'!$N492)</f>
        <v xml:space="preserve"> </v>
      </c>
      <c r="H50" s="267" t="str">
        <f>IF('Geográfica 1. a) 6'!K492=0," ",'Geográfica 1. a) 6'!K492/'Geográfica 1. a) 6'!$N492)</f>
        <v xml:space="preserve"> </v>
      </c>
      <c r="I50" s="267" t="str">
        <f>IF('Geográfica 1. a) 6'!L492=0," ",'Geográfica 1. a) 6'!L492/'Geográfica 1. a) 6'!$N492)</f>
        <v xml:space="preserve"> </v>
      </c>
      <c r="J50" s="670" t="str">
        <f>IF('Geográfica 1. a) 6'!M492=0," ",'Geográfica 1. a) 6'!M492/'Geográfica 1. a) 6'!$N492)</f>
        <v xml:space="preserve"> </v>
      </c>
    </row>
    <row r="51" spans="4:10" x14ac:dyDescent="0.2">
      <c r="D51" s="665" t="s">
        <v>614</v>
      </c>
      <c r="E51" s="73" t="str">
        <f>IF('Geográfica 1. a) 6'!H503=0," ",'Geográfica 1. a) 6'!H503/'Geográfica 1. a) 6'!$N503)</f>
        <v xml:space="preserve"> </v>
      </c>
      <c r="F51" s="73" t="str">
        <f>IF('Geográfica 1. a) 6'!I503=0," ",'Geográfica 1. a) 6'!I503/'Geográfica 1. a) 6'!$N503)</f>
        <v xml:space="preserve"> </v>
      </c>
      <c r="G51" s="73" t="str">
        <f>IF('Geográfica 1. a) 6'!J503=0," ",'Geográfica 1. a) 6'!J503/'Geográfica 1. a) 6'!$N503)</f>
        <v xml:space="preserve"> </v>
      </c>
      <c r="H51" s="73" t="str">
        <f>IF('Geográfica 1. a) 6'!K503=0," ",'Geográfica 1. a) 6'!K503/'Geográfica 1. a) 6'!$N503)</f>
        <v xml:space="preserve"> </v>
      </c>
      <c r="I51" s="73" t="str">
        <f>IF('Geográfica 1. a) 6'!L503=0," ",'Geográfica 1. a) 6'!L503/'Geográfica 1. a) 6'!$N503)</f>
        <v xml:space="preserve"> </v>
      </c>
      <c r="J51" s="663" t="str">
        <f>IF('Geográfica 1. a) 6'!M503=0," ",'Geográfica 1. a) 6'!M503/'Geográfica 1. a) 6'!$N503)</f>
        <v xml:space="preserve"> </v>
      </c>
    </row>
    <row r="52" spans="4:10" x14ac:dyDescent="0.2">
      <c r="D52" s="665" t="s">
        <v>619</v>
      </c>
      <c r="E52" s="73" t="str">
        <f>IF('Geográfica 1. a) 6'!H514=0," ",'Geográfica 1. a) 6'!H514/'Geográfica 1. a) 6'!$N514)</f>
        <v xml:space="preserve"> </v>
      </c>
      <c r="F52" s="73" t="str">
        <f>IF('Geográfica 1. a) 6'!I514=0," ",'Geográfica 1. a) 6'!I514/'Geográfica 1. a) 6'!$N514)</f>
        <v xml:space="preserve"> </v>
      </c>
      <c r="G52" s="73" t="str">
        <f>IF('Geográfica 1. a) 6'!J514=0," ",'Geográfica 1. a) 6'!J514/'Geográfica 1. a) 6'!$N514)</f>
        <v xml:space="preserve"> </v>
      </c>
      <c r="H52" s="73" t="str">
        <f>IF('Geográfica 1. a) 6'!K514=0," ",'Geográfica 1. a) 6'!K514/'Geográfica 1. a) 6'!$N514)</f>
        <v xml:space="preserve"> </v>
      </c>
      <c r="I52" s="73" t="str">
        <f>IF('Geográfica 1. a) 6'!L514=0," ",'Geográfica 1. a) 6'!L514/'Geográfica 1. a) 6'!$N514)</f>
        <v xml:space="preserve"> </v>
      </c>
      <c r="J52" s="663" t="str">
        <f>IF('Geográfica 1. a) 6'!M514=0," ",'Geográfica 1. a) 6'!M514/'Geográfica 1. a) 6'!$N514)</f>
        <v xml:space="preserve"> </v>
      </c>
    </row>
    <row r="53" spans="4:10" ht="13.5" thickBot="1" x14ac:dyDescent="0.25">
      <c r="D53" s="672" t="s">
        <v>622</v>
      </c>
      <c r="E53" s="263" t="str">
        <f>IF('Geográfica 1. a) 6'!H525=0," ",'Geográfica 1. a) 6'!H525/'Geográfica 1. a) 6'!$N525)</f>
        <v xml:space="preserve"> </v>
      </c>
      <c r="F53" s="263" t="str">
        <f>IF('Geográfica 1. a) 6'!I525=0," ",'Geográfica 1. a) 6'!I525/'Geográfica 1. a) 6'!$N525)</f>
        <v xml:space="preserve"> </v>
      </c>
      <c r="G53" s="263" t="str">
        <f>IF('Geográfica 1. a) 6'!J525=0," ",'Geográfica 1. a) 6'!J525/'Geográfica 1. a) 6'!$N525)</f>
        <v xml:space="preserve"> </v>
      </c>
      <c r="H53" s="263" t="str">
        <f>IF('Geográfica 1. a) 6'!K525=0," ",'Geográfica 1. a) 6'!K525/'Geográfica 1. a) 6'!$N525)</f>
        <v xml:space="preserve"> </v>
      </c>
      <c r="I53" s="263" t="str">
        <f>IF('Geográfica 1. a) 6'!L525=0," ",'Geográfica 1. a) 6'!L525/'Geográfica 1. a) 6'!$N525)</f>
        <v xml:space="preserve"> </v>
      </c>
      <c r="J53" s="668" t="str">
        <f>IF('Geográfica 1. a) 6'!M525=0," ",'Geográfica 1. a) 6'!M525/'Geográfica 1. a) 6'!$N525)</f>
        <v xml:space="preserve"> </v>
      </c>
    </row>
    <row r="54" spans="4:10" ht="14.25" thickTop="1" thickBot="1" x14ac:dyDescent="0.25">
      <c r="D54" s="669" t="s">
        <v>611</v>
      </c>
      <c r="E54" s="263" t="str">
        <f>IF('Geográfica 1. a) 6'!H536=0," ",'Geográfica 1. a) 6'!H536/'Geográfica 1. a) 6'!$N536)</f>
        <v xml:space="preserve"> </v>
      </c>
      <c r="F54" s="263" t="str">
        <f>IF('Geográfica 1. a) 6'!I536=0," ",'Geográfica 1. a) 6'!I536/'Geográfica 1. a) 6'!$N536)</f>
        <v xml:space="preserve"> </v>
      </c>
      <c r="G54" s="263" t="str">
        <f>IF('Geográfica 1. a) 6'!J536=0," ",'Geográfica 1. a) 6'!J536/'Geográfica 1. a) 6'!$N536)</f>
        <v xml:space="preserve"> </v>
      </c>
      <c r="H54" s="263" t="str">
        <f>IF('Geográfica 1. a) 6'!K536=0," ",'Geográfica 1. a) 6'!K536/'Geográfica 1. a) 6'!$N536)</f>
        <v xml:space="preserve"> </v>
      </c>
      <c r="I54" s="263" t="str">
        <f>IF('Geográfica 1. a) 6'!L536=0," ",'Geográfica 1. a) 6'!L536/'Geográfica 1. a) 6'!$N536)</f>
        <v xml:space="preserve"> </v>
      </c>
      <c r="J54" s="668" t="str">
        <f>IF('Geográfica 1. a) 6'!M536=0," ",'Geográfica 1. a) 6'!M536/'Geográfica 1. a) 6'!$N536)</f>
        <v xml:space="preserve"> </v>
      </c>
    </row>
    <row r="55" spans="4:10" ht="14.25" thickTop="1" thickBot="1" x14ac:dyDescent="0.25">
      <c r="D55" s="669" t="s">
        <v>615</v>
      </c>
      <c r="E55" s="263" t="str">
        <f>IF('Geográfica 1. a) 6'!H577=0," ",'Geográfica 1. a) 6'!H577/'Geográfica 1. a) 6'!$N577)</f>
        <v xml:space="preserve"> </v>
      </c>
      <c r="F55" s="263" t="str">
        <f>IF('Geográfica 1. a) 6'!I577=0," ",'Geográfica 1. a) 6'!I577/'Geográfica 1. a) 6'!$N577)</f>
        <v xml:space="preserve"> </v>
      </c>
      <c r="G55" s="263" t="str">
        <f>IF('Geográfica 1. a) 6'!J577=0," ",'Geográfica 1. a) 6'!J577/'Geográfica 1. a) 6'!$N577)</f>
        <v xml:space="preserve"> </v>
      </c>
      <c r="H55" s="263" t="str">
        <f>IF('Geográfica 1. a) 6'!K577=0," ",'Geográfica 1. a) 6'!K577/'Geográfica 1. a) 6'!$N577)</f>
        <v xml:space="preserve"> </v>
      </c>
      <c r="I55" s="263" t="str">
        <f>IF('Geográfica 1. a) 6'!L577=0," ",'Geográfica 1. a) 6'!L577/'Geográfica 1. a) 6'!$N577)</f>
        <v xml:space="preserve"> </v>
      </c>
      <c r="J55" s="668" t="str">
        <f>IF('Geográfica 1. a) 6'!M577=0," ",'Geográfica 1. a) 6'!M577/'Geográfica 1. a) 6'!$N577)</f>
        <v xml:space="preserve"> </v>
      </c>
    </row>
    <row r="56" spans="4:10" ht="14.25" thickTop="1" thickBot="1" x14ac:dyDescent="0.25">
      <c r="D56" s="669" t="s">
        <v>617</v>
      </c>
      <c r="E56" s="263" t="str">
        <f>IF('Geográfica 1. a) 6'!H588=0," ",'Geográfica 1. a) 6'!H588/'Geográfica 1. a) 6'!$N588)</f>
        <v xml:space="preserve"> </v>
      </c>
      <c r="F56" s="263" t="str">
        <f>IF('Geográfica 1. a) 6'!I588=0," ",'Geográfica 1. a) 6'!I588/'Geográfica 1. a) 6'!$N588)</f>
        <v xml:space="preserve"> </v>
      </c>
      <c r="G56" s="263" t="str">
        <f>IF('Geográfica 1. a) 6'!J588=0," ",'Geográfica 1. a) 6'!J588/'Geográfica 1. a) 6'!$N588)</f>
        <v xml:space="preserve"> </v>
      </c>
      <c r="H56" s="263" t="str">
        <f>IF('Geográfica 1. a) 6'!K588=0," ",'Geográfica 1. a) 6'!K588/'Geográfica 1. a) 6'!$N588)</f>
        <v xml:space="preserve"> </v>
      </c>
      <c r="I56" s="263" t="str">
        <f>IF('Geográfica 1. a) 6'!L588=0," ",'Geográfica 1. a) 6'!L588/'Geográfica 1. a) 6'!$N588)</f>
        <v xml:space="preserve"> </v>
      </c>
      <c r="J56" s="668" t="str">
        <f>IF('Geográfica 1. a) 6'!M588=0," ",'Geográfica 1. a) 6'!M588/'Geográfica 1. a) 6'!$N588)</f>
        <v xml:space="preserve"> </v>
      </c>
    </row>
    <row r="57" spans="4:10" ht="14.25" thickTop="1" thickBot="1" x14ac:dyDescent="0.25">
      <c r="D57" s="669" t="s">
        <v>618</v>
      </c>
      <c r="E57" s="263" t="str">
        <f>IF('Geográfica 1. a) 6'!H599=0," ",'Geográfica 1. a) 6'!H599/'Geográfica 1. a) 6'!$N599)</f>
        <v xml:space="preserve"> </v>
      </c>
      <c r="F57" s="263" t="str">
        <f>IF('Geográfica 1. a) 6'!I599=0," ",'Geográfica 1. a) 6'!I599/'Geográfica 1. a) 6'!$N599)</f>
        <v xml:space="preserve"> </v>
      </c>
      <c r="G57" s="263" t="str">
        <f>IF('Geográfica 1. a) 6'!J599=0," ",'Geográfica 1. a) 6'!J599/'Geográfica 1. a) 6'!$N599)</f>
        <v xml:space="preserve"> </v>
      </c>
      <c r="H57" s="263" t="str">
        <f>IF('Geográfica 1. a) 6'!K599=0," ",'Geográfica 1. a) 6'!K599/'Geográfica 1. a) 6'!$N599)</f>
        <v xml:space="preserve"> </v>
      </c>
      <c r="I57" s="263" t="str">
        <f>IF('Geográfica 1. a) 6'!L599=0," ",'Geográfica 1. a) 6'!L599/'Geográfica 1. a) 6'!$N599)</f>
        <v xml:space="preserve"> </v>
      </c>
      <c r="J57" s="668" t="str">
        <f>IF('Geográfica 1. a) 6'!M599=0," ",'Geográfica 1. a) 6'!M599/'Geográfica 1. a) 6'!$N599)</f>
        <v xml:space="preserve"> </v>
      </c>
    </row>
    <row r="58" spans="4:10" ht="13.5" thickTop="1" x14ac:dyDescent="0.2">
      <c r="D58" s="671" t="s">
        <v>571</v>
      </c>
      <c r="E58" s="267" t="str">
        <f>IF('Geográfica 1. a) 6'!H610=0," ",'Geográfica 1. a) 6'!H610/'Geográfica 1. a) 6'!$N610)</f>
        <v xml:space="preserve"> </v>
      </c>
      <c r="F58" s="267" t="str">
        <f>IF('Geográfica 1. a) 6'!I610=0," ",'Geográfica 1. a) 6'!I610/'Geográfica 1. a) 6'!$N610)</f>
        <v xml:space="preserve"> </v>
      </c>
      <c r="G58" s="267" t="str">
        <f>IF('Geográfica 1. a) 6'!J610=0," ",'Geográfica 1. a) 6'!J610/'Geográfica 1. a) 6'!$N610)</f>
        <v xml:space="preserve"> </v>
      </c>
      <c r="H58" s="267" t="str">
        <f>IF('Geográfica 1. a) 6'!K610=0," ",'Geográfica 1. a) 6'!K610/'Geográfica 1. a) 6'!$N610)</f>
        <v xml:space="preserve"> </v>
      </c>
      <c r="I58" s="267" t="str">
        <f>IF('Geográfica 1. a) 6'!L610=0," ",'Geográfica 1. a) 6'!L610/'Geográfica 1. a) 6'!$N610)</f>
        <v xml:space="preserve"> </v>
      </c>
      <c r="J58" s="670" t="str">
        <f>IF('Geográfica 1. a) 6'!M610=0," ",'Geográfica 1. a) 6'!M610/'Geográfica 1. a) 6'!$N610)</f>
        <v xml:space="preserve"> </v>
      </c>
    </row>
    <row r="59" spans="4:10" x14ac:dyDescent="0.2">
      <c r="D59" s="665" t="s">
        <v>606</v>
      </c>
      <c r="E59" s="73" t="str">
        <f>IF('Geográfica 1. a) 6'!H621=0," ",'Geográfica 1. a) 6'!H621/'Geográfica 1. a) 6'!$N621)</f>
        <v xml:space="preserve"> </v>
      </c>
      <c r="F59" s="73" t="str">
        <f>IF('Geográfica 1. a) 6'!I621=0," ",'Geográfica 1. a) 6'!I621/'Geográfica 1. a) 6'!$N621)</f>
        <v xml:space="preserve"> </v>
      </c>
      <c r="G59" s="73" t="str">
        <f>IF('Geográfica 1. a) 6'!J621=0," ",'Geográfica 1. a) 6'!J621/'Geográfica 1. a) 6'!$N621)</f>
        <v xml:space="preserve"> </v>
      </c>
      <c r="H59" s="73" t="str">
        <f>IF('Geográfica 1. a) 6'!K621=0," ",'Geográfica 1. a) 6'!K621/'Geográfica 1. a) 6'!$N621)</f>
        <v xml:space="preserve"> </v>
      </c>
      <c r="I59" s="73" t="str">
        <f>IF('Geográfica 1. a) 6'!L621=0," ",'Geográfica 1. a) 6'!L621/'Geográfica 1. a) 6'!$N621)</f>
        <v xml:space="preserve"> </v>
      </c>
      <c r="J59" s="663" t="str">
        <f>IF('Geográfica 1. a) 6'!M621=0," ",'Geográfica 1. a) 6'!M621/'Geográfica 1. a) 6'!$N621)</f>
        <v xml:space="preserve"> </v>
      </c>
    </row>
    <row r="60" spans="4:10" ht="13.5" thickBot="1" x14ac:dyDescent="0.25">
      <c r="D60" s="665" t="s">
        <v>634</v>
      </c>
      <c r="E60" s="268" t="str">
        <f>IF('Geográfica 1. a) 6'!H632=0," ",'Geográfica 1. a) 6'!H632/'Geográfica 1. a) 6'!$N632)</f>
        <v xml:space="preserve"> </v>
      </c>
      <c r="F60" s="268" t="str">
        <f>IF('Geográfica 1. a) 6'!I632=0," ",'Geográfica 1. a) 6'!I632/'Geográfica 1. a) 6'!$N632)</f>
        <v xml:space="preserve"> </v>
      </c>
      <c r="G60" s="268" t="str">
        <f>IF('Geográfica 1. a) 6'!J632=0," ",'Geográfica 1. a) 6'!J632/'Geográfica 1. a) 6'!$N632)</f>
        <v xml:space="preserve"> </v>
      </c>
      <c r="H60" s="268" t="str">
        <f>IF('Geográfica 1. a) 6'!K632=0," ",'Geográfica 1. a) 6'!K632/'Geográfica 1. a) 6'!$N632)</f>
        <v xml:space="preserve"> </v>
      </c>
      <c r="I60" s="268" t="str">
        <f>IF('Geográfica 1. a) 6'!L632=0," ",'Geográfica 1. a) 6'!L632/'Geográfica 1. a) 6'!$N632)</f>
        <v xml:space="preserve"> </v>
      </c>
      <c r="J60" s="673" t="str">
        <f>IF('Geográfica 1. a) 6'!M632=0," ",'Geográfica 1. a) 6'!M632/'Geográfica 1. a) 6'!$N632)</f>
        <v xml:space="preserve"> </v>
      </c>
    </row>
    <row r="61" spans="4:10" ht="13.5" thickBot="1" x14ac:dyDescent="0.25">
      <c r="D61" s="51" t="s">
        <v>644</v>
      </c>
      <c r="E61" s="269" t="str">
        <f>IF('Geográfica 1. a) 6'!N633=0," ",'Geográfica 1. a) 6'!H633/'Geográfica 1. a) 6'!$N633)</f>
        <v xml:space="preserve"> </v>
      </c>
      <c r="F61" s="913" t="str">
        <f>IF('Geográfica 1. a) 6'!N633=0," ",SUM('Geográfica 1. a) 6'!I633:'Geográfica 1. a) 6'!M633)/'Geográfica 1. a) 6'!$N633)</f>
        <v xml:space="preserve"> </v>
      </c>
      <c r="G61" s="914"/>
      <c r="H61" s="914"/>
      <c r="I61" s="914"/>
      <c r="J61" s="915"/>
    </row>
    <row r="63" spans="4:10" x14ac:dyDescent="0.2">
      <c r="D63" s="771" t="s">
        <v>517</v>
      </c>
      <c r="E63" s="763"/>
      <c r="F63" s="763"/>
      <c r="G63" s="763"/>
      <c r="H63" s="763"/>
      <c r="I63" s="763"/>
      <c r="J63" s="763"/>
    </row>
  </sheetData>
  <mergeCells count="11">
    <mergeCell ref="A1:J1"/>
    <mergeCell ref="B3:J3"/>
    <mergeCell ref="C4:J4"/>
    <mergeCell ref="F9:J9"/>
    <mergeCell ref="E9:E10"/>
    <mergeCell ref="D9:D10"/>
    <mergeCell ref="D63:J63"/>
    <mergeCell ref="D7:J7"/>
    <mergeCell ref="D6:J6"/>
    <mergeCell ref="F61:J61"/>
    <mergeCell ref="D8:J8"/>
  </mergeCells>
  <phoneticPr fontId="0" type="noConversion"/>
  <printOptions horizontalCentered="1" verticalCentered="1"/>
  <pageMargins left="0.75" right="0.75" top="1" bottom="1" header="0" footer="0"/>
  <pageSetup paperSize="9" scale="55" orientation="portrait" horizontalDpi="4294967292" r:id="rId1"/>
  <headerFooter alignWithMargins="0">
    <oddFooter>&amp;C&amp;8&amp;A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I64"/>
  <sheetViews>
    <sheetView view="pageBreakPreview" topLeftCell="B1" zoomScaleNormal="75" zoomScaleSheetLayoutView="100" workbookViewId="0">
      <selection activeCell="D8" sqref="D8:G8"/>
    </sheetView>
  </sheetViews>
  <sheetFormatPr baseColWidth="10" defaultRowHeight="12.75" x14ac:dyDescent="0.2"/>
  <cols>
    <col min="1" max="2" width="2.5703125" bestFit="1" customWidth="1"/>
    <col min="3" max="3" width="2.5703125" customWidth="1"/>
    <col min="4" max="4" width="13.28515625" bestFit="1" customWidth="1"/>
    <col min="5" max="5" width="18.140625" bestFit="1" customWidth="1"/>
    <col min="6" max="6" width="36.140625" bestFit="1" customWidth="1"/>
    <col min="7" max="7" width="28.7109375" bestFit="1" customWidth="1"/>
    <col min="8" max="8" width="3" bestFit="1" customWidth="1"/>
    <col min="9" max="9" width="3.28515625" bestFit="1" customWidth="1"/>
    <col min="10" max="10" width="3.140625" customWidth="1"/>
    <col min="11" max="11" width="13.28515625" bestFit="1" customWidth="1"/>
    <col min="12" max="14" width="12.140625" bestFit="1" customWidth="1"/>
    <col min="15" max="15" width="21.42578125" customWidth="1"/>
    <col min="16" max="16" width="24.5703125" bestFit="1" customWidth="1"/>
  </cols>
  <sheetData>
    <row r="1" spans="1:61" ht="30" customHeight="1" thickBot="1" x14ac:dyDescent="0.3">
      <c r="A1" s="926" t="s">
        <v>750</v>
      </c>
      <c r="B1" s="927"/>
      <c r="C1" s="927"/>
      <c r="D1" s="927"/>
      <c r="E1" s="927"/>
      <c r="F1" s="927"/>
      <c r="G1" s="928"/>
      <c r="H1" s="929"/>
      <c r="I1" s="929"/>
      <c r="J1" s="929"/>
      <c r="K1" s="929"/>
      <c r="L1" s="929"/>
      <c r="M1" s="929"/>
      <c r="N1" s="929"/>
      <c r="O1" s="929"/>
      <c r="P1" s="929"/>
    </row>
    <row r="2" spans="1:61" x14ac:dyDescent="0.2">
      <c r="H2" s="11"/>
      <c r="I2" s="11"/>
      <c r="J2" s="11"/>
      <c r="K2" s="11"/>
      <c r="L2" s="11"/>
      <c r="M2" s="11"/>
      <c r="N2" s="11"/>
      <c r="O2" s="11"/>
      <c r="P2" s="11"/>
    </row>
    <row r="3" spans="1:61" x14ac:dyDescent="0.2">
      <c r="A3" s="9" t="s">
        <v>532</v>
      </c>
      <c r="B3" s="772" t="s">
        <v>570</v>
      </c>
      <c r="C3" s="772"/>
      <c r="D3" s="772"/>
      <c r="E3" s="772"/>
      <c r="F3" s="772"/>
      <c r="G3" s="772"/>
      <c r="H3" s="237"/>
      <c r="I3" s="759"/>
      <c r="J3" s="759"/>
      <c r="K3" s="759"/>
      <c r="L3" s="759"/>
      <c r="M3" s="759"/>
      <c r="N3" s="759"/>
      <c r="O3" s="759"/>
      <c r="P3" s="759"/>
    </row>
    <row r="4" spans="1:61" x14ac:dyDescent="0.2">
      <c r="B4" s="34" t="s">
        <v>538</v>
      </c>
      <c r="C4" s="932" t="s">
        <v>643</v>
      </c>
      <c r="D4" s="932"/>
      <c r="E4" s="932"/>
      <c r="F4" s="932"/>
      <c r="G4" s="932"/>
      <c r="H4" s="11"/>
      <c r="I4" s="289"/>
      <c r="J4" s="930"/>
      <c r="K4" s="930"/>
      <c r="L4" s="930"/>
      <c r="M4" s="930"/>
      <c r="N4" s="930"/>
      <c r="O4" s="930"/>
      <c r="P4" s="930"/>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ht="13.5" thickBot="1" x14ac:dyDescent="0.25">
      <c r="C5" s="18"/>
      <c r="D5" s="769"/>
      <c r="E5" s="769"/>
      <c r="F5" s="769"/>
      <c r="G5" s="769"/>
      <c r="H5" s="11"/>
      <c r="I5" s="11"/>
      <c r="J5" s="127"/>
      <c r="K5" s="16"/>
      <c r="L5" s="16"/>
      <c r="M5" s="16"/>
      <c r="N5" s="16"/>
      <c r="O5" s="16"/>
      <c r="P5" s="16"/>
    </row>
    <row r="6" spans="1:61" ht="15" customHeight="1" x14ac:dyDescent="0.2">
      <c r="D6" s="901" t="s">
        <v>667</v>
      </c>
      <c r="E6" s="902"/>
      <c r="F6" s="902"/>
      <c r="G6" s="902"/>
      <c r="H6" s="11"/>
      <c r="I6" s="11"/>
      <c r="J6" s="11"/>
      <c r="K6" s="13"/>
      <c r="L6" s="931"/>
      <c r="M6" s="931"/>
      <c r="N6" s="931"/>
      <c r="O6" s="931"/>
      <c r="P6" s="931"/>
    </row>
    <row r="7" spans="1:61" ht="15" customHeight="1" x14ac:dyDescent="0.2">
      <c r="D7" s="839" t="s">
        <v>896</v>
      </c>
      <c r="E7" s="840"/>
      <c r="F7" s="840"/>
      <c r="G7" s="840"/>
      <c r="H7" s="11"/>
      <c r="I7" s="11"/>
      <c r="J7" s="11"/>
      <c r="K7" s="10"/>
      <c r="L7" s="923"/>
      <c r="M7" s="923"/>
      <c r="N7" s="923"/>
      <c r="O7" s="923"/>
      <c r="P7" s="923"/>
    </row>
    <row r="8" spans="1:61" ht="38.25" customHeight="1" x14ac:dyDescent="0.2">
      <c r="D8" s="916" t="s">
        <v>897</v>
      </c>
      <c r="E8" s="777"/>
      <c r="F8" s="777"/>
      <c r="G8" s="917"/>
      <c r="H8" s="11"/>
      <c r="I8" s="11"/>
      <c r="J8" s="11"/>
      <c r="K8" s="10"/>
      <c r="L8" s="125"/>
      <c r="M8" s="125"/>
      <c r="N8" s="125"/>
      <c r="O8" s="125"/>
      <c r="P8" s="125"/>
    </row>
    <row r="9" spans="1:61" ht="14.25" x14ac:dyDescent="0.2">
      <c r="D9" s="660" t="s">
        <v>336</v>
      </c>
      <c r="E9" s="400" t="s">
        <v>840</v>
      </c>
      <c r="F9" s="112" t="s">
        <v>752</v>
      </c>
      <c r="G9" s="674" t="s">
        <v>175</v>
      </c>
      <c r="H9" s="11"/>
      <c r="I9" s="11"/>
      <c r="J9" s="11"/>
      <c r="K9" s="925"/>
      <c r="L9" s="924"/>
      <c r="M9" s="924"/>
      <c r="N9" s="924"/>
      <c r="O9" s="57"/>
      <c r="P9" s="290"/>
    </row>
    <row r="10" spans="1:61" x14ac:dyDescent="0.2">
      <c r="D10" s="662" t="s">
        <v>574</v>
      </c>
      <c r="E10" s="25"/>
      <c r="F10" s="93">
        <f>'Geográfica 1. a) 6'!$N23</f>
        <v>0</v>
      </c>
      <c r="G10" s="675" t="str">
        <f>IF(E10=0," ",F10/E10)</f>
        <v xml:space="preserve"> </v>
      </c>
      <c r="H10" s="11"/>
      <c r="I10" s="11"/>
      <c r="J10" s="11"/>
      <c r="K10" s="925"/>
      <c r="L10" s="48"/>
      <c r="M10" s="48"/>
      <c r="N10" s="291"/>
      <c r="O10" s="57"/>
      <c r="P10" s="290"/>
    </row>
    <row r="11" spans="1:61" x14ac:dyDescent="0.2">
      <c r="D11" s="662" t="s">
        <v>598</v>
      </c>
      <c r="E11" s="25"/>
      <c r="F11" s="93">
        <f>'Geográfica 1. a) 6'!$N34</f>
        <v>0</v>
      </c>
      <c r="G11" s="675" t="str">
        <f t="shared" ref="G11:G60" si="0">IF(E11=0," ",F11/E11)</f>
        <v xml:space="preserve"> </v>
      </c>
      <c r="H11" s="11"/>
      <c r="I11" s="11"/>
      <c r="J11" s="11"/>
      <c r="K11" s="236"/>
      <c r="L11" s="292"/>
      <c r="M11" s="292"/>
      <c r="N11" s="293"/>
      <c r="O11" s="292"/>
      <c r="P11" s="294"/>
    </row>
    <row r="12" spans="1:61" x14ac:dyDescent="0.2">
      <c r="D12" s="662" t="s">
        <v>600</v>
      </c>
      <c r="E12" s="25"/>
      <c r="F12" s="93">
        <f>'Geográfica 1. a) 6'!$N45</f>
        <v>0</v>
      </c>
      <c r="G12" s="675" t="str">
        <f t="shared" si="0"/>
        <v xml:space="preserve"> </v>
      </c>
      <c r="H12" s="11"/>
      <c r="I12" s="11"/>
      <c r="J12" s="11"/>
      <c r="K12" s="236"/>
      <c r="L12" s="292"/>
      <c r="M12" s="292"/>
      <c r="N12" s="293"/>
      <c r="O12" s="292"/>
      <c r="P12" s="294"/>
    </row>
    <row r="13" spans="1:61" x14ac:dyDescent="0.2">
      <c r="D13" s="662" t="s">
        <v>604</v>
      </c>
      <c r="E13" s="25"/>
      <c r="F13" s="93">
        <f>'Geográfica 1. a) 6'!$N56</f>
        <v>0</v>
      </c>
      <c r="G13" s="675" t="str">
        <f t="shared" si="0"/>
        <v xml:space="preserve"> </v>
      </c>
      <c r="H13" s="11"/>
      <c r="I13" s="11"/>
      <c r="J13" s="11"/>
      <c r="K13" s="236"/>
      <c r="L13" s="292"/>
      <c r="M13" s="292"/>
      <c r="N13" s="293"/>
      <c r="O13" s="292"/>
      <c r="P13" s="294"/>
    </row>
    <row r="14" spans="1:61" x14ac:dyDescent="0.2">
      <c r="D14" s="662" t="s">
        <v>607</v>
      </c>
      <c r="E14" s="25"/>
      <c r="F14" s="93">
        <f>'Geográfica 1. a) 6'!$N67</f>
        <v>0</v>
      </c>
      <c r="G14" s="675" t="str">
        <f t="shared" si="0"/>
        <v xml:space="preserve"> </v>
      </c>
      <c r="H14" s="11"/>
      <c r="I14" s="11"/>
      <c r="J14" s="11"/>
      <c r="K14" s="236"/>
      <c r="L14" s="292"/>
      <c r="M14" s="292"/>
      <c r="N14" s="293"/>
      <c r="O14" s="292"/>
      <c r="P14" s="294"/>
    </row>
    <row r="15" spans="1:61" x14ac:dyDescent="0.2">
      <c r="D15" s="662" t="s">
        <v>609</v>
      </c>
      <c r="E15" s="25"/>
      <c r="F15" s="93">
        <f>'Geográfica 1. a) 6'!$N78</f>
        <v>0</v>
      </c>
      <c r="G15" s="675" t="str">
        <f t="shared" si="0"/>
        <v xml:space="preserve"> </v>
      </c>
      <c r="H15" s="11"/>
      <c r="I15" s="11"/>
      <c r="J15" s="11"/>
      <c r="K15" s="236"/>
      <c r="L15" s="292"/>
      <c r="M15" s="292"/>
      <c r="N15" s="293"/>
      <c r="O15" s="292"/>
      <c r="P15" s="294"/>
    </row>
    <row r="16" spans="1:61" x14ac:dyDescent="0.2">
      <c r="D16" s="662" t="s">
        <v>616</v>
      </c>
      <c r="E16" s="25"/>
      <c r="F16" s="93">
        <f>'Geográfica 1. a) 6'!$N89</f>
        <v>0</v>
      </c>
      <c r="G16" s="675" t="str">
        <f t="shared" si="0"/>
        <v xml:space="preserve"> </v>
      </c>
      <c r="H16" s="11"/>
      <c r="I16" s="11"/>
      <c r="J16" s="11"/>
      <c r="K16" s="236"/>
      <c r="L16" s="292"/>
      <c r="M16" s="292"/>
      <c r="N16" s="293"/>
      <c r="O16" s="292"/>
      <c r="P16" s="294"/>
    </row>
    <row r="17" spans="4:16" ht="13.5" thickBot="1" x14ac:dyDescent="0.25">
      <c r="D17" s="658" t="s">
        <v>626</v>
      </c>
      <c r="E17" s="270"/>
      <c r="F17" s="99">
        <f>'Geográfica 1. a) 6'!$N100</f>
        <v>0</v>
      </c>
      <c r="G17" s="676" t="str">
        <f t="shared" si="0"/>
        <v xml:space="preserve"> </v>
      </c>
      <c r="H17" s="11"/>
      <c r="I17" s="11"/>
      <c r="J17" s="11"/>
      <c r="K17" s="236"/>
      <c r="L17" s="292"/>
      <c r="M17" s="292"/>
      <c r="N17" s="293"/>
      <c r="O17" s="292"/>
      <c r="P17" s="294"/>
    </row>
    <row r="18" spans="4:16" ht="13.5" thickTop="1" x14ac:dyDescent="0.2">
      <c r="D18" s="665" t="s">
        <v>608</v>
      </c>
      <c r="E18" s="240"/>
      <c r="F18" s="355">
        <f>'Geográfica 1. a) 6'!$N111</f>
        <v>0</v>
      </c>
      <c r="G18" s="677" t="str">
        <f t="shared" si="0"/>
        <v xml:space="preserve"> </v>
      </c>
      <c r="H18" s="11"/>
      <c r="I18" s="11"/>
      <c r="J18" s="11"/>
      <c r="K18" s="236"/>
      <c r="L18" s="292"/>
      <c r="M18" s="292"/>
      <c r="N18" s="293"/>
      <c r="O18" s="292"/>
      <c r="P18" s="294"/>
    </row>
    <row r="19" spans="4:16" x14ac:dyDescent="0.2">
      <c r="D19" s="665" t="s">
        <v>630</v>
      </c>
      <c r="E19" s="25"/>
      <c r="F19" s="93">
        <f>'Geográfica 1. a) 6'!$N122</f>
        <v>0</v>
      </c>
      <c r="G19" s="675" t="str">
        <f t="shared" si="0"/>
        <v xml:space="preserve"> </v>
      </c>
      <c r="H19" s="11"/>
      <c r="I19" s="11"/>
      <c r="J19" s="11"/>
      <c r="K19" s="295"/>
      <c r="L19" s="292"/>
      <c r="M19" s="292"/>
      <c r="N19" s="293"/>
      <c r="O19" s="292"/>
      <c r="P19" s="294"/>
    </row>
    <row r="20" spans="4:16" ht="13.5" thickBot="1" x14ac:dyDescent="0.25">
      <c r="D20" s="667" t="s">
        <v>636</v>
      </c>
      <c r="E20" s="80"/>
      <c r="F20" s="99">
        <f>'Geográfica 1. a) 6'!$N133</f>
        <v>0</v>
      </c>
      <c r="G20" s="676" t="str">
        <f t="shared" si="0"/>
        <v xml:space="preserve"> </v>
      </c>
      <c r="H20" s="11"/>
      <c r="I20" s="11"/>
      <c r="J20" s="11"/>
      <c r="K20" s="295"/>
      <c r="L20" s="292"/>
      <c r="M20" s="292"/>
      <c r="N20" s="293"/>
      <c r="O20" s="292"/>
      <c r="P20" s="294"/>
    </row>
    <row r="21" spans="4:16" ht="14.25" thickTop="1" thickBot="1" x14ac:dyDescent="0.25">
      <c r="D21" s="669" t="s">
        <v>620</v>
      </c>
      <c r="E21" s="272"/>
      <c r="F21" s="356">
        <f>'Geográfica 1. a) 6'!$N144</f>
        <v>0</v>
      </c>
      <c r="G21" s="678" t="str">
        <f t="shared" si="0"/>
        <v xml:space="preserve"> </v>
      </c>
      <c r="H21" s="11"/>
      <c r="I21" s="11"/>
      <c r="J21" s="11"/>
      <c r="K21" s="295"/>
      <c r="L21" s="292"/>
      <c r="M21" s="292"/>
      <c r="N21" s="293"/>
      <c r="O21" s="292"/>
      <c r="P21" s="294"/>
    </row>
    <row r="22" spans="4:16" ht="14.25" thickTop="1" thickBot="1" x14ac:dyDescent="0.25">
      <c r="D22" s="669" t="s">
        <v>594</v>
      </c>
      <c r="E22" s="271"/>
      <c r="F22" s="356">
        <f>'Geográfica 1. a) 6'!$N155</f>
        <v>0</v>
      </c>
      <c r="G22" s="678" t="str">
        <f t="shared" si="0"/>
        <v xml:space="preserve"> </v>
      </c>
      <c r="H22" s="11"/>
      <c r="I22" s="11"/>
      <c r="J22" s="11"/>
      <c r="K22" s="295"/>
      <c r="L22" s="292"/>
      <c r="M22" s="292"/>
      <c r="N22" s="293"/>
      <c r="O22" s="292"/>
      <c r="P22" s="294"/>
    </row>
    <row r="23" spans="4:16" ht="13.5" thickTop="1" x14ac:dyDescent="0.2">
      <c r="D23" s="665" t="s">
        <v>610</v>
      </c>
      <c r="E23" s="240"/>
      <c r="F23" s="222">
        <f>'Geográfica 1. a) 6'!$N166</f>
        <v>0</v>
      </c>
      <c r="G23" s="677" t="str">
        <f t="shared" si="0"/>
        <v xml:space="preserve"> </v>
      </c>
      <c r="H23" s="11"/>
      <c r="I23" s="11"/>
      <c r="J23" s="11"/>
      <c r="K23" s="295"/>
      <c r="L23" s="292"/>
      <c r="M23" s="292"/>
      <c r="N23" s="293"/>
      <c r="O23" s="292"/>
      <c r="P23" s="294"/>
    </row>
    <row r="24" spans="4:16" ht="23.25" thickBot="1" x14ac:dyDescent="0.25">
      <c r="D24" s="667" t="s">
        <v>516</v>
      </c>
      <c r="E24" s="270"/>
      <c r="F24" s="99">
        <f>'Geográfica 1. a) 6'!$N177</f>
        <v>0</v>
      </c>
      <c r="G24" s="676" t="str">
        <f t="shared" si="0"/>
        <v xml:space="preserve"> </v>
      </c>
      <c r="H24" s="11"/>
      <c r="I24" s="11"/>
      <c r="J24" s="11"/>
      <c r="K24" s="295"/>
      <c r="L24" s="292"/>
      <c r="M24" s="292"/>
      <c r="N24" s="293"/>
      <c r="O24" s="292"/>
      <c r="P24" s="294"/>
    </row>
    <row r="25" spans="4:16" ht="14.25" thickTop="1" thickBot="1" x14ac:dyDescent="0.25">
      <c r="D25" s="669" t="s">
        <v>379</v>
      </c>
      <c r="E25" s="272"/>
      <c r="F25" s="356">
        <f>'Geográfica 1. a) 6'!$N188</f>
        <v>0</v>
      </c>
      <c r="G25" s="678" t="str">
        <f t="shared" si="0"/>
        <v xml:space="preserve"> </v>
      </c>
      <c r="H25" s="11"/>
      <c r="I25" s="11"/>
      <c r="J25" s="11"/>
      <c r="K25" s="295"/>
      <c r="L25" s="292"/>
      <c r="M25" s="292"/>
      <c r="N25" s="293"/>
      <c r="O25" s="292"/>
      <c r="P25" s="294"/>
    </row>
    <row r="26" spans="4:16" ht="13.5" thickTop="1" x14ac:dyDescent="0.2">
      <c r="D26" s="665" t="s">
        <v>592</v>
      </c>
      <c r="E26" s="240"/>
      <c r="F26" s="222">
        <f>'Geográfica 1. a) 6'!$N199</f>
        <v>0</v>
      </c>
      <c r="G26" s="677" t="str">
        <f t="shared" si="0"/>
        <v xml:space="preserve"> </v>
      </c>
      <c r="H26" s="11"/>
      <c r="I26" s="11"/>
      <c r="J26" s="11"/>
      <c r="K26" s="295"/>
      <c r="L26" s="292"/>
      <c r="M26" s="292"/>
      <c r="N26" s="293"/>
      <c r="O26" s="292"/>
      <c r="P26" s="294"/>
    </row>
    <row r="27" spans="4:16" x14ac:dyDescent="0.2">
      <c r="D27" s="665" t="s">
        <v>596</v>
      </c>
      <c r="E27" s="25"/>
      <c r="F27" s="93">
        <f>'Geográfica 1. a) 6'!$N210</f>
        <v>0</v>
      </c>
      <c r="G27" s="675" t="str">
        <f t="shared" si="0"/>
        <v xml:space="preserve"> </v>
      </c>
      <c r="H27" s="11"/>
      <c r="I27" s="11"/>
      <c r="J27" s="11"/>
      <c r="K27" s="295"/>
      <c r="L27" s="292"/>
      <c r="M27" s="292"/>
      <c r="N27" s="293"/>
      <c r="O27" s="292"/>
      <c r="P27" s="294"/>
    </row>
    <row r="28" spans="4:16" x14ac:dyDescent="0.2">
      <c r="D28" s="665" t="s">
        <v>612</v>
      </c>
      <c r="E28" s="25"/>
      <c r="F28" s="93">
        <f>'Geográfica 1. a) 6'!$N221</f>
        <v>0</v>
      </c>
      <c r="G28" s="675" t="str">
        <f t="shared" si="0"/>
        <v xml:space="preserve"> </v>
      </c>
      <c r="H28" s="11"/>
      <c r="I28" s="11"/>
      <c r="J28" s="11"/>
      <c r="K28" s="295"/>
      <c r="L28" s="292"/>
      <c r="M28" s="292"/>
      <c r="N28" s="293"/>
      <c r="O28" s="292"/>
      <c r="P28" s="294"/>
    </row>
    <row r="29" spans="4:16" x14ac:dyDescent="0.2">
      <c r="D29" s="665" t="s">
        <v>621</v>
      </c>
      <c r="E29" s="25"/>
      <c r="F29" s="93">
        <f>'Geográfica 1. a) 6'!$N232</f>
        <v>0</v>
      </c>
      <c r="G29" s="675" t="str">
        <f t="shared" si="0"/>
        <v xml:space="preserve"> </v>
      </c>
      <c r="H29" s="11"/>
      <c r="I29" s="11"/>
      <c r="J29" s="11"/>
      <c r="K29" s="295"/>
      <c r="L29" s="292"/>
      <c r="M29" s="292"/>
      <c r="N29" s="293"/>
      <c r="O29" s="292"/>
      <c r="P29" s="294"/>
    </row>
    <row r="30" spans="4:16" x14ac:dyDescent="0.2">
      <c r="D30" s="665" t="s">
        <v>623</v>
      </c>
      <c r="E30" s="25"/>
      <c r="F30" s="93">
        <f>'Geográfica 1. a) 6'!$N243</f>
        <v>0</v>
      </c>
      <c r="G30" s="675" t="str">
        <f t="shared" si="0"/>
        <v xml:space="preserve"> </v>
      </c>
      <c r="H30" s="11"/>
      <c r="I30" s="11"/>
      <c r="J30" s="11"/>
      <c r="K30" s="295"/>
      <c r="L30" s="292"/>
      <c r="M30" s="292"/>
      <c r="N30" s="293"/>
      <c r="O30" s="292"/>
      <c r="P30" s="294"/>
    </row>
    <row r="31" spans="4:16" x14ac:dyDescent="0.2">
      <c r="D31" s="665" t="s">
        <v>625</v>
      </c>
      <c r="E31" s="25"/>
      <c r="F31" s="93">
        <f>'Geográfica 1. a) 6'!$N254</f>
        <v>0</v>
      </c>
      <c r="G31" s="675" t="str">
        <f t="shared" si="0"/>
        <v xml:space="preserve"> </v>
      </c>
      <c r="H31" s="11"/>
      <c r="I31" s="11"/>
      <c r="J31" s="11"/>
      <c r="K31" s="295"/>
      <c r="L31" s="292"/>
      <c r="M31" s="292"/>
      <c r="N31" s="293"/>
      <c r="O31" s="292"/>
      <c r="P31" s="294"/>
    </row>
    <row r="32" spans="4:16" x14ac:dyDescent="0.2">
      <c r="D32" s="665" t="s">
        <v>627</v>
      </c>
      <c r="E32" s="25"/>
      <c r="F32" s="93">
        <f>'Geográfica 1. a) 6'!$N265</f>
        <v>0</v>
      </c>
      <c r="G32" s="675" t="str">
        <f t="shared" si="0"/>
        <v xml:space="preserve"> </v>
      </c>
      <c r="H32" s="11"/>
      <c r="I32" s="11"/>
      <c r="J32" s="11"/>
      <c r="K32" s="295"/>
      <c r="L32" s="292"/>
      <c r="M32" s="292"/>
      <c r="N32" s="293"/>
      <c r="O32" s="292"/>
      <c r="P32" s="294"/>
    </row>
    <row r="33" spans="4:16" x14ac:dyDescent="0.2">
      <c r="D33" s="665" t="s">
        <v>633</v>
      </c>
      <c r="E33" s="25"/>
      <c r="F33" s="93">
        <f>'Geográfica 1. a) 6'!$N276</f>
        <v>0</v>
      </c>
      <c r="G33" s="675" t="str">
        <f t="shared" si="0"/>
        <v xml:space="preserve"> </v>
      </c>
      <c r="H33" s="11"/>
      <c r="I33" s="11"/>
      <c r="J33" s="11"/>
      <c r="K33" s="295"/>
      <c r="L33" s="292"/>
      <c r="M33" s="292"/>
      <c r="N33" s="293"/>
      <c r="O33" s="292"/>
      <c r="P33" s="294"/>
    </row>
    <row r="34" spans="4:16" ht="13.5" thickBot="1" x14ac:dyDescent="0.25">
      <c r="D34" s="667" t="s">
        <v>635</v>
      </c>
      <c r="E34" s="270"/>
      <c r="F34" s="99">
        <f>'Geográfica 1. a) 6'!$N287</f>
        <v>0</v>
      </c>
      <c r="G34" s="676" t="str">
        <f t="shared" si="0"/>
        <v xml:space="preserve"> </v>
      </c>
      <c r="H34" s="11"/>
      <c r="I34" s="11"/>
      <c r="J34" s="11"/>
      <c r="K34" s="295"/>
      <c r="L34" s="292"/>
      <c r="M34" s="292"/>
      <c r="N34" s="293"/>
      <c r="O34" s="292"/>
      <c r="P34" s="294"/>
    </row>
    <row r="35" spans="4:16" ht="13.5" thickTop="1" x14ac:dyDescent="0.2">
      <c r="D35" s="665" t="s">
        <v>572</v>
      </c>
      <c r="E35" s="240"/>
      <c r="F35" s="355">
        <f>'Geográfica 1. a) 6'!$N298</f>
        <v>0</v>
      </c>
      <c r="G35" s="677" t="str">
        <f t="shared" si="0"/>
        <v xml:space="preserve"> </v>
      </c>
      <c r="H35" s="11"/>
      <c r="I35" s="11"/>
      <c r="J35" s="11"/>
      <c r="K35" s="295"/>
      <c r="L35" s="292"/>
      <c r="M35" s="292"/>
      <c r="N35" s="293"/>
      <c r="O35" s="292"/>
      <c r="P35" s="294"/>
    </row>
    <row r="36" spans="4:16" x14ac:dyDescent="0.2">
      <c r="D36" s="665" t="s">
        <v>659</v>
      </c>
      <c r="E36" s="25"/>
      <c r="F36" s="93">
        <f>'Geográfica 1. a) 6'!$N309</f>
        <v>0</v>
      </c>
      <c r="G36" s="675" t="str">
        <f t="shared" si="0"/>
        <v xml:space="preserve"> </v>
      </c>
      <c r="H36" s="11"/>
      <c r="I36" s="11"/>
      <c r="J36" s="11"/>
      <c r="K36" s="295"/>
      <c r="L36" s="292"/>
      <c r="M36" s="292"/>
      <c r="N36" s="293"/>
      <c r="O36" s="292"/>
      <c r="P36" s="294"/>
    </row>
    <row r="37" spans="4:16" x14ac:dyDescent="0.2">
      <c r="D37" s="665" t="s">
        <v>602</v>
      </c>
      <c r="E37" s="25"/>
      <c r="F37" s="93">
        <f>'Geográfica 1. a) 6'!$N320</f>
        <v>0</v>
      </c>
      <c r="G37" s="675" t="str">
        <f t="shared" si="0"/>
        <v xml:space="preserve"> </v>
      </c>
      <c r="H37" s="11"/>
      <c r="I37" s="11"/>
      <c r="J37" s="11"/>
      <c r="K37" s="295"/>
      <c r="L37" s="292"/>
      <c r="M37" s="292"/>
      <c r="N37" s="293"/>
      <c r="O37" s="292"/>
      <c r="P37" s="294"/>
    </row>
    <row r="38" spans="4:16" x14ac:dyDescent="0.2">
      <c r="D38" s="665" t="s">
        <v>605</v>
      </c>
      <c r="E38" s="25"/>
      <c r="F38" s="93">
        <f>'Geográfica 1. a) 6'!$N331</f>
        <v>0</v>
      </c>
      <c r="G38" s="675" t="str">
        <f t="shared" si="0"/>
        <v xml:space="preserve"> </v>
      </c>
      <c r="H38" s="11"/>
      <c r="I38" s="11"/>
      <c r="J38" s="11"/>
      <c r="K38" s="295"/>
      <c r="L38" s="292"/>
      <c r="M38" s="292"/>
      <c r="N38" s="293"/>
      <c r="O38" s="292"/>
      <c r="P38" s="294"/>
    </row>
    <row r="39" spans="4:16" ht="13.5" thickBot="1" x14ac:dyDescent="0.25">
      <c r="D39" s="667" t="s">
        <v>631</v>
      </c>
      <c r="E39" s="270"/>
      <c r="F39" s="99">
        <f>'Geográfica 1. a) 6'!$N342</f>
        <v>0</v>
      </c>
      <c r="G39" s="676" t="str">
        <f t="shared" si="0"/>
        <v xml:space="preserve"> </v>
      </c>
      <c r="H39" s="11"/>
      <c r="I39" s="11"/>
      <c r="J39" s="11"/>
      <c r="K39" s="295"/>
      <c r="L39" s="292"/>
      <c r="M39" s="292"/>
      <c r="N39" s="293"/>
      <c r="O39" s="292"/>
      <c r="P39" s="294"/>
    </row>
    <row r="40" spans="4:16" ht="13.5" thickTop="1" x14ac:dyDescent="0.2">
      <c r="D40" s="665" t="s">
        <v>595</v>
      </c>
      <c r="E40" s="240"/>
      <c r="F40" s="355">
        <f>'Geográfica 1. a) 6'!$N383</f>
        <v>0</v>
      </c>
      <c r="G40" s="677" t="str">
        <f t="shared" si="0"/>
        <v xml:space="preserve"> </v>
      </c>
      <c r="H40" s="11"/>
      <c r="I40" s="11"/>
      <c r="J40" s="11"/>
      <c r="K40" s="295"/>
      <c r="L40" s="292"/>
      <c r="M40" s="292"/>
      <c r="N40" s="293"/>
      <c r="O40" s="292"/>
      <c r="P40" s="294"/>
    </row>
    <row r="41" spans="4:16" x14ac:dyDescent="0.2">
      <c r="D41" s="665" t="s">
        <v>603</v>
      </c>
      <c r="E41" s="25"/>
      <c r="F41" s="93">
        <f>'Geográfica 1. a) 6'!$N394</f>
        <v>0</v>
      </c>
      <c r="G41" s="675" t="str">
        <f t="shared" si="0"/>
        <v xml:space="preserve"> </v>
      </c>
      <c r="H41" s="11"/>
      <c r="I41" s="11"/>
      <c r="J41" s="11"/>
      <c r="K41" s="295"/>
      <c r="L41" s="292"/>
      <c r="M41" s="292"/>
      <c r="N41" s="293"/>
      <c r="O41" s="292"/>
      <c r="P41" s="294"/>
    </row>
    <row r="42" spans="4:16" x14ac:dyDescent="0.2">
      <c r="D42" s="665" t="s">
        <v>613</v>
      </c>
      <c r="E42" s="25"/>
      <c r="F42" s="93">
        <f>'Geográfica 1. a) 6'!$N405</f>
        <v>0</v>
      </c>
      <c r="G42" s="675" t="str">
        <f t="shared" si="0"/>
        <v xml:space="preserve"> </v>
      </c>
      <c r="H42" s="11"/>
      <c r="I42" s="11"/>
      <c r="J42" s="11"/>
      <c r="K42" s="295"/>
      <c r="L42" s="292"/>
      <c r="M42" s="292"/>
      <c r="N42" s="293"/>
      <c r="O42" s="292"/>
      <c r="P42" s="294"/>
    </row>
    <row r="43" spans="4:16" ht="13.5" thickBot="1" x14ac:dyDescent="0.25">
      <c r="D43" s="667" t="s">
        <v>628</v>
      </c>
      <c r="E43" s="270"/>
      <c r="F43" s="99">
        <f>'Geográfica 1. a) 6'!$N416</f>
        <v>0</v>
      </c>
      <c r="G43" s="676" t="str">
        <f t="shared" si="0"/>
        <v xml:space="preserve"> </v>
      </c>
      <c r="H43" s="11"/>
      <c r="I43" s="11"/>
      <c r="J43" s="11"/>
      <c r="K43" s="295"/>
      <c r="L43" s="292"/>
      <c r="M43" s="292"/>
      <c r="N43" s="293"/>
      <c r="O43" s="292"/>
      <c r="P43" s="294"/>
    </row>
    <row r="44" spans="4:16" ht="13.5" thickTop="1" x14ac:dyDescent="0.2">
      <c r="D44" s="665" t="s">
        <v>573</v>
      </c>
      <c r="E44" s="240"/>
      <c r="F44" s="355">
        <f>'Geográfica 1. a) 6'!$N427</f>
        <v>0</v>
      </c>
      <c r="G44" s="677" t="str">
        <f t="shared" si="0"/>
        <v xml:space="preserve"> </v>
      </c>
      <c r="H44" s="11"/>
      <c r="I44" s="11"/>
      <c r="J44" s="11"/>
      <c r="K44" s="295"/>
      <c r="L44" s="292"/>
      <c r="M44" s="292"/>
      <c r="N44" s="293"/>
      <c r="O44" s="292"/>
      <c r="P44" s="294"/>
    </row>
    <row r="45" spans="4:16" x14ac:dyDescent="0.2">
      <c r="D45" s="665" t="s">
        <v>599</v>
      </c>
      <c r="E45" s="25"/>
      <c r="F45" s="93">
        <f>'Geográfica 1. a) 6'!$N438</f>
        <v>0</v>
      </c>
      <c r="G45" s="675" t="str">
        <f t="shared" si="0"/>
        <v xml:space="preserve"> </v>
      </c>
      <c r="H45" s="11"/>
      <c r="I45" s="11"/>
      <c r="J45" s="11"/>
      <c r="K45" s="295"/>
      <c r="L45" s="292"/>
      <c r="M45" s="292"/>
      <c r="N45" s="293"/>
      <c r="O45" s="292"/>
      <c r="P45" s="294"/>
    </row>
    <row r="46" spans="4:16" ht="13.5" thickBot="1" x14ac:dyDescent="0.25">
      <c r="D46" s="667" t="s">
        <v>632</v>
      </c>
      <c r="E46" s="270"/>
      <c r="F46" s="99">
        <f>'Geográfica 1. a) 6'!$N459</f>
        <v>0</v>
      </c>
      <c r="G46" s="676" t="str">
        <f t="shared" si="0"/>
        <v xml:space="preserve"> </v>
      </c>
      <c r="H46" s="11"/>
      <c r="I46" s="11"/>
      <c r="J46" s="11"/>
      <c r="K46" s="295"/>
      <c r="L46" s="292"/>
      <c r="M46" s="292"/>
      <c r="N46" s="293"/>
      <c r="O46" s="292"/>
      <c r="P46" s="294"/>
    </row>
    <row r="47" spans="4:16" ht="13.5" thickTop="1" x14ac:dyDescent="0.2">
      <c r="D47" s="671" t="s">
        <v>593</v>
      </c>
      <c r="E47" s="240"/>
      <c r="F47" s="355">
        <f>'Geográfica 1. a) 6'!$N470</f>
        <v>0</v>
      </c>
      <c r="G47" s="677" t="str">
        <f t="shared" si="0"/>
        <v xml:space="preserve"> </v>
      </c>
      <c r="H47" s="11"/>
      <c r="I47" s="11"/>
      <c r="J47" s="11"/>
      <c r="K47" s="295"/>
      <c r="L47" s="292"/>
      <c r="M47" s="292"/>
      <c r="N47" s="293"/>
      <c r="O47" s="292"/>
      <c r="P47" s="294"/>
    </row>
    <row r="48" spans="4:16" ht="13.5" thickBot="1" x14ac:dyDescent="0.25">
      <c r="D48" s="667" t="s">
        <v>597</v>
      </c>
      <c r="E48" s="270"/>
      <c r="F48" s="99">
        <f>'Geográfica 1. a) 6'!$N481</f>
        <v>0</v>
      </c>
      <c r="G48" s="676" t="str">
        <f t="shared" si="0"/>
        <v xml:space="preserve"> </v>
      </c>
      <c r="H48" s="11"/>
      <c r="I48" s="11"/>
      <c r="J48" s="11"/>
      <c r="K48" s="295"/>
      <c r="L48" s="292"/>
      <c r="M48" s="292"/>
      <c r="N48" s="293"/>
      <c r="O48" s="292"/>
      <c r="P48" s="294"/>
    </row>
    <row r="49" spans="4:16" ht="13.5" thickTop="1" x14ac:dyDescent="0.2">
      <c r="D49" s="671" t="s">
        <v>601</v>
      </c>
      <c r="E49" s="240"/>
      <c r="F49" s="355">
        <f>'Geográfica 1. a) 6'!$N492</f>
        <v>0</v>
      </c>
      <c r="G49" s="677" t="str">
        <f t="shared" si="0"/>
        <v xml:space="preserve"> </v>
      </c>
      <c r="H49" s="11"/>
      <c r="I49" s="11"/>
      <c r="J49" s="11"/>
      <c r="K49" s="295"/>
      <c r="L49" s="292"/>
      <c r="M49" s="292"/>
      <c r="N49" s="293"/>
      <c r="O49" s="292"/>
      <c r="P49" s="294"/>
    </row>
    <row r="50" spans="4:16" x14ac:dyDescent="0.2">
      <c r="D50" s="665" t="s">
        <v>614</v>
      </c>
      <c r="E50" s="25"/>
      <c r="F50" s="93">
        <f>'Geográfica 1. a) 6'!$N503</f>
        <v>0</v>
      </c>
      <c r="G50" s="675" t="str">
        <f t="shared" si="0"/>
        <v xml:space="preserve"> </v>
      </c>
      <c r="H50" s="11"/>
      <c r="I50" s="11"/>
      <c r="J50" s="11"/>
      <c r="K50" s="295"/>
      <c r="L50" s="292"/>
      <c r="M50" s="292"/>
      <c r="N50" s="293"/>
      <c r="O50" s="292"/>
      <c r="P50" s="294"/>
    </row>
    <row r="51" spans="4:16" x14ac:dyDescent="0.2">
      <c r="D51" s="665" t="s">
        <v>619</v>
      </c>
      <c r="E51" s="25"/>
      <c r="F51" s="93">
        <f>'Geográfica 1. a) 6'!$N514</f>
        <v>0</v>
      </c>
      <c r="G51" s="675" t="str">
        <f t="shared" si="0"/>
        <v xml:space="preserve"> </v>
      </c>
      <c r="H51" s="11"/>
      <c r="I51" s="11"/>
      <c r="J51" s="11"/>
      <c r="K51" s="295"/>
      <c r="L51" s="292"/>
      <c r="M51" s="292"/>
      <c r="N51" s="293"/>
      <c r="O51" s="292"/>
      <c r="P51" s="294"/>
    </row>
    <row r="52" spans="4:16" ht="13.5" thickBot="1" x14ac:dyDescent="0.25">
      <c r="D52" s="672" t="s">
        <v>622</v>
      </c>
      <c r="E52" s="270"/>
      <c r="F52" s="99">
        <f>'Geográfica 1. a) 6'!$N525</f>
        <v>0</v>
      </c>
      <c r="G52" s="676" t="str">
        <f t="shared" si="0"/>
        <v xml:space="preserve"> </v>
      </c>
      <c r="H52" s="11"/>
      <c r="I52" s="11"/>
      <c r="J52" s="11"/>
      <c r="K52" s="295"/>
      <c r="L52" s="292"/>
      <c r="M52" s="292"/>
      <c r="N52" s="293"/>
      <c r="O52" s="292"/>
      <c r="P52" s="294"/>
    </row>
    <row r="53" spans="4:16" ht="14.25" thickTop="1" thickBot="1" x14ac:dyDescent="0.25">
      <c r="D53" s="669" t="s">
        <v>611</v>
      </c>
      <c r="E53" s="272"/>
      <c r="F53" s="356">
        <f>'Geográfica 1. a) 6'!$N536</f>
        <v>0</v>
      </c>
      <c r="G53" s="678" t="str">
        <f t="shared" si="0"/>
        <v xml:space="preserve"> </v>
      </c>
      <c r="H53" s="11"/>
      <c r="I53" s="11"/>
      <c r="J53" s="11"/>
      <c r="K53" s="295"/>
      <c r="L53" s="292"/>
      <c r="M53" s="292"/>
      <c r="N53" s="293"/>
      <c r="O53" s="292"/>
      <c r="P53" s="294"/>
    </row>
    <row r="54" spans="4:16" ht="14.25" thickTop="1" thickBot="1" x14ac:dyDescent="0.25">
      <c r="D54" s="669" t="s">
        <v>615</v>
      </c>
      <c r="E54" s="272"/>
      <c r="F54" s="356">
        <f>'Geográfica 1. a) 6'!$N577</f>
        <v>0</v>
      </c>
      <c r="G54" s="678" t="str">
        <f t="shared" si="0"/>
        <v xml:space="preserve"> </v>
      </c>
      <c r="H54" s="11"/>
      <c r="I54" s="11"/>
      <c r="J54" s="11"/>
      <c r="K54" s="295"/>
      <c r="L54" s="292"/>
      <c r="M54" s="292"/>
      <c r="N54" s="293"/>
      <c r="O54" s="292"/>
      <c r="P54" s="294"/>
    </row>
    <row r="55" spans="4:16" ht="14.25" thickTop="1" thickBot="1" x14ac:dyDescent="0.25">
      <c r="D55" s="669" t="s">
        <v>617</v>
      </c>
      <c r="E55" s="272"/>
      <c r="F55" s="356">
        <f>'Geográfica 1. a) 6'!$N588</f>
        <v>0</v>
      </c>
      <c r="G55" s="678" t="str">
        <f t="shared" si="0"/>
        <v xml:space="preserve"> </v>
      </c>
      <c r="H55" s="11"/>
      <c r="I55" s="11"/>
      <c r="J55" s="11"/>
      <c r="K55" s="295"/>
      <c r="L55" s="292"/>
      <c r="M55" s="292"/>
      <c r="N55" s="293"/>
      <c r="O55" s="292"/>
      <c r="P55" s="294"/>
    </row>
    <row r="56" spans="4:16" ht="14.25" thickTop="1" thickBot="1" x14ac:dyDescent="0.25">
      <c r="D56" s="669" t="s">
        <v>618</v>
      </c>
      <c r="E56" s="272"/>
      <c r="F56" s="356">
        <f>'Geográfica 1. a) 6'!$N599</f>
        <v>0</v>
      </c>
      <c r="G56" s="678" t="str">
        <f t="shared" si="0"/>
        <v xml:space="preserve"> </v>
      </c>
      <c r="H56" s="11"/>
      <c r="I56" s="11"/>
      <c r="J56" s="11"/>
      <c r="K56" s="295"/>
      <c r="L56" s="292"/>
      <c r="M56" s="292"/>
      <c r="N56" s="293"/>
      <c r="O56" s="292"/>
      <c r="P56" s="294"/>
    </row>
    <row r="57" spans="4:16" ht="13.5" thickTop="1" x14ac:dyDescent="0.2">
      <c r="D57" s="671" t="s">
        <v>571</v>
      </c>
      <c r="E57" s="240"/>
      <c r="F57" s="222">
        <f>'Geográfica 1. a) 6'!$N610</f>
        <v>0</v>
      </c>
      <c r="G57" s="677" t="str">
        <f t="shared" si="0"/>
        <v xml:space="preserve"> </v>
      </c>
      <c r="H57" s="11"/>
      <c r="I57" s="11"/>
      <c r="J57" s="11"/>
      <c r="K57" s="295"/>
      <c r="L57" s="292"/>
      <c r="M57" s="292"/>
      <c r="N57" s="293"/>
      <c r="O57" s="292"/>
      <c r="P57" s="294"/>
    </row>
    <row r="58" spans="4:16" x14ac:dyDescent="0.2">
      <c r="D58" s="665" t="s">
        <v>606</v>
      </c>
      <c r="E58" s="25"/>
      <c r="F58" s="93">
        <f>'Geográfica 1. a) 6'!$N621</f>
        <v>0</v>
      </c>
      <c r="G58" s="675" t="str">
        <f t="shared" si="0"/>
        <v xml:space="preserve"> </v>
      </c>
      <c r="H58" s="11"/>
      <c r="I58" s="11"/>
      <c r="J58" s="11"/>
      <c r="K58" s="295"/>
      <c r="L58" s="292"/>
      <c r="M58" s="292"/>
      <c r="N58" s="293"/>
      <c r="O58" s="292"/>
      <c r="P58" s="294"/>
    </row>
    <row r="59" spans="4:16" ht="13.5" thickBot="1" x14ac:dyDescent="0.25">
      <c r="D59" s="665" t="s">
        <v>634</v>
      </c>
      <c r="E59" s="80"/>
      <c r="F59" s="99">
        <v>0</v>
      </c>
      <c r="G59" s="679" t="str">
        <f t="shared" si="0"/>
        <v xml:space="preserve"> </v>
      </c>
      <c r="H59" s="11"/>
      <c r="I59" s="11"/>
      <c r="J59" s="11"/>
      <c r="K59" s="295"/>
      <c r="L59" s="292"/>
      <c r="M59" s="292"/>
      <c r="N59" s="293"/>
      <c r="O59" s="292"/>
      <c r="P59" s="294"/>
    </row>
    <row r="60" spans="4:16" ht="13.5" thickBot="1" x14ac:dyDescent="0.25">
      <c r="D60" s="51" t="s">
        <v>644</v>
      </c>
      <c r="E60" s="63">
        <f>SUM(E10:E59)</f>
        <v>0</v>
      </c>
      <c r="F60" s="63">
        <f>SUM(F10:F59)</f>
        <v>0</v>
      </c>
      <c r="G60" s="82" t="str">
        <f t="shared" si="0"/>
        <v xml:space="preserve"> </v>
      </c>
      <c r="H60" s="11"/>
      <c r="I60" s="11"/>
      <c r="J60" s="11"/>
      <c r="K60" s="295"/>
      <c r="L60" s="292"/>
      <c r="M60" s="292"/>
      <c r="N60" s="293"/>
      <c r="O60" s="292"/>
      <c r="P60" s="294"/>
    </row>
    <row r="61" spans="4:16" x14ac:dyDescent="0.2">
      <c r="H61" s="11"/>
      <c r="I61" s="11"/>
      <c r="J61" s="11"/>
      <c r="K61" s="14"/>
      <c r="L61" s="116"/>
      <c r="M61" s="116"/>
      <c r="N61" s="67"/>
      <c r="O61" s="67"/>
      <c r="P61" s="294"/>
    </row>
    <row r="62" spans="4:16" x14ac:dyDescent="0.2">
      <c r="D62" s="113" t="s">
        <v>176</v>
      </c>
      <c r="F62" s="113"/>
      <c r="G62" s="113"/>
      <c r="H62" s="354"/>
      <c r="I62" s="354"/>
      <c r="J62" s="354"/>
      <c r="K62" s="11"/>
      <c r="L62" s="11"/>
      <c r="M62" s="11"/>
      <c r="N62" s="11"/>
      <c r="O62" s="11"/>
      <c r="P62" s="11"/>
    </row>
    <row r="63" spans="4:16" ht="25.5" customHeight="1" x14ac:dyDescent="0.2">
      <c r="D63" s="34" t="s">
        <v>532</v>
      </c>
      <c r="E63" s="766" t="s">
        <v>452</v>
      </c>
      <c r="F63" s="766"/>
      <c r="G63" s="766"/>
    </row>
    <row r="64" spans="4:16" x14ac:dyDescent="0.2">
      <c r="D64" s="34" t="s">
        <v>533</v>
      </c>
      <c r="E64" s="766" t="s">
        <v>174</v>
      </c>
      <c r="F64" s="766"/>
      <c r="G64" s="766"/>
    </row>
  </sheetData>
  <mergeCells count="16">
    <mergeCell ref="A1:G1"/>
    <mergeCell ref="H1:P1"/>
    <mergeCell ref="J4:P4"/>
    <mergeCell ref="L6:P6"/>
    <mergeCell ref="D5:G5"/>
    <mergeCell ref="C4:G4"/>
    <mergeCell ref="I3:P3"/>
    <mergeCell ref="B3:G3"/>
    <mergeCell ref="D6:G6"/>
    <mergeCell ref="E64:G64"/>
    <mergeCell ref="L7:P7"/>
    <mergeCell ref="L9:N9"/>
    <mergeCell ref="D7:G7"/>
    <mergeCell ref="K9:K10"/>
    <mergeCell ref="D8:G8"/>
    <mergeCell ref="E63:G63"/>
  </mergeCells>
  <phoneticPr fontId="0" type="noConversion"/>
  <printOptions horizontalCentered="1" verticalCentered="1"/>
  <pageMargins left="0.75" right="0.75" top="1" bottom="1" header="0" footer="0"/>
  <pageSetup paperSize="9" scale="90" fitToWidth="2" orientation="portrait" horizontalDpi="4294967292" r:id="rId1"/>
  <headerFooter alignWithMargins="0">
    <oddFooter>&amp;C&amp;8&amp;A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47</vt:i4>
      </vt:variant>
      <vt:variant>
        <vt:lpstr>Rangos con nombre</vt:lpstr>
      </vt:variant>
      <vt:variant>
        <vt:i4>52</vt:i4>
      </vt:variant>
    </vt:vector>
  </HeadingPairs>
  <TitlesOfParts>
    <vt:vector size="99" baseType="lpstr">
      <vt:lpstr>Info Contacto</vt:lpstr>
      <vt:lpstr>GEOGRÁFICA (info)</vt:lpstr>
      <vt:lpstr>Geográfica 1. a) 1</vt:lpstr>
      <vt:lpstr>Geográfica 1. a) 2</vt:lpstr>
      <vt:lpstr>Geográfica 1. a) 3 y 4</vt:lpstr>
      <vt:lpstr>Geográfica 1. a) 5</vt:lpstr>
      <vt:lpstr>Geográfica 1. a) 6</vt:lpstr>
      <vt:lpstr>Geográfica 1. b)</vt:lpstr>
      <vt:lpstr>Geográfica 1. c)</vt:lpstr>
      <vt:lpstr>Geográfica 1. d)</vt:lpstr>
      <vt:lpstr>Geográfica 1. e)</vt:lpstr>
      <vt:lpstr>Geográfica 1. f)</vt:lpstr>
      <vt:lpstr>Geográfica 2. a), b)</vt:lpstr>
      <vt:lpstr>VOCAL NOMADA GEOGRAFICA (info)</vt:lpstr>
      <vt:lpstr>VN Geográfica  a) 1</vt:lpstr>
      <vt:lpstr>VN Geográfica  a) 2</vt:lpstr>
      <vt:lpstr>VN Geográfica b) </vt:lpstr>
      <vt:lpstr>VN Geográfica c)</vt:lpstr>
      <vt:lpstr>V. NOMADA NO GEOGRÁFICA (info)</vt:lpstr>
      <vt:lpstr>VN No Geográfica  a)</vt:lpstr>
      <vt:lpstr>VN No Geográfica b)</vt:lpstr>
      <vt:lpstr>MÓVILES (info)</vt:lpstr>
      <vt:lpstr>Móviles 1. a) 1</vt:lpstr>
      <vt:lpstr>Móviles 1. a) 2-14</vt:lpstr>
      <vt:lpstr>Móviles 1. a) 15</vt:lpstr>
      <vt:lpstr>Móviles 1.  b), c),  d), e) y 2</vt:lpstr>
      <vt:lpstr>TARIFAS ESPECIALES (info) </vt:lpstr>
      <vt:lpstr>TE 1. a)</vt:lpstr>
      <vt:lpstr>TE 1. b), c), d) y e) y 2.a)</vt:lpstr>
      <vt:lpstr>ACCESO A INTERNET (info)</vt:lpstr>
      <vt:lpstr>AI (tablas)</vt:lpstr>
      <vt:lpstr>NUMERACIÓN PERSONAL (info)</vt:lpstr>
      <vt:lpstr>Num Personal (tablas)</vt:lpstr>
      <vt:lpstr>NUMERACIÓN CORTA (info)</vt:lpstr>
      <vt:lpstr>Num Corta (tablas)</vt:lpstr>
      <vt:lpstr>Num Atención a Clientes</vt:lpstr>
      <vt:lpstr>Selección Operador(info)</vt:lpstr>
      <vt:lpstr>CSO (tablas)</vt:lpstr>
      <vt:lpstr>RED PRIVADA VIRTUAL (info)</vt:lpstr>
      <vt:lpstr>RPV (tablas)</vt:lpstr>
      <vt:lpstr>CPSN (info y tablas)</vt:lpstr>
      <vt:lpstr>CPSI (info y tablas)</vt:lpstr>
      <vt:lpstr>NRN (info y tablas)</vt:lpstr>
      <vt:lpstr>IRM (info y tablas)</vt:lpstr>
      <vt:lpstr>M2M (info)</vt:lpstr>
      <vt:lpstr>M2M (tablas)</vt:lpstr>
      <vt:lpstr>Otra Numeración (info y tablas)</vt:lpstr>
      <vt:lpstr>'ACCESO A INTERNET (info)'!Área_de_impresión</vt:lpstr>
      <vt:lpstr>'AI (tablas)'!Área_de_impresión</vt:lpstr>
      <vt:lpstr>'CPSI (info y tablas)'!Área_de_impresión</vt:lpstr>
      <vt:lpstr>'CPSN (info y tablas)'!Área_de_impresión</vt:lpstr>
      <vt:lpstr>'CSO (tablas)'!Área_de_impresión</vt:lpstr>
      <vt:lpstr>'GEOGRÁFICA (info)'!Área_de_impresión</vt:lpstr>
      <vt:lpstr>'Geográfica 1. a) 1'!Área_de_impresión</vt:lpstr>
      <vt:lpstr>'Geográfica 1. a) 2'!Área_de_impresión</vt:lpstr>
      <vt:lpstr>'Geográfica 1. a) 3 y 4'!Área_de_impresión</vt:lpstr>
      <vt:lpstr>'Geográfica 1. a) 5'!Área_de_impresión</vt:lpstr>
      <vt:lpstr>'Geográfica 1. a) 6'!Área_de_impresión</vt:lpstr>
      <vt:lpstr>'Geográfica 1. b)'!Área_de_impresión</vt:lpstr>
      <vt:lpstr>'Geográfica 1. c)'!Área_de_impresión</vt:lpstr>
      <vt:lpstr>'Geográfica 1. d)'!Área_de_impresión</vt:lpstr>
      <vt:lpstr>'Geográfica 1. e)'!Área_de_impresión</vt:lpstr>
      <vt:lpstr>'Geográfica 1. f)'!Área_de_impresión</vt:lpstr>
      <vt:lpstr>'Geográfica 2. a), b)'!Área_de_impresión</vt:lpstr>
      <vt:lpstr>'Info Contacto'!Área_de_impresión</vt:lpstr>
      <vt:lpstr>'IRM (info y tablas)'!Área_de_impresión</vt:lpstr>
      <vt:lpstr>'M2M (info)'!Área_de_impresión</vt:lpstr>
      <vt:lpstr>'M2M (tablas)'!Área_de_impresión</vt:lpstr>
      <vt:lpstr>'MÓVILES (info)'!Área_de_impresión</vt:lpstr>
      <vt:lpstr>'Móviles 1.  b), c),  d), e) y 2'!Área_de_impresión</vt:lpstr>
      <vt:lpstr>'Móviles 1. a) 1'!Área_de_impresión</vt:lpstr>
      <vt:lpstr>'Móviles 1. a) 15'!Área_de_impresión</vt:lpstr>
      <vt:lpstr>'Móviles 1. a) 2-14'!Área_de_impresión</vt:lpstr>
      <vt:lpstr>'NRN (info y tablas)'!Área_de_impresión</vt:lpstr>
      <vt:lpstr>'Num Atención a Clientes'!Área_de_impresión</vt:lpstr>
      <vt:lpstr>'Num Corta (tablas)'!Área_de_impresión</vt:lpstr>
      <vt:lpstr>'Num Personal (tablas)'!Área_de_impresión</vt:lpstr>
      <vt:lpstr>'NUMERACIÓN CORTA (info)'!Área_de_impresión</vt:lpstr>
      <vt:lpstr>'NUMERACIÓN PERSONAL (info)'!Área_de_impresión</vt:lpstr>
      <vt:lpstr>'Otra Numeración (info y tablas)'!Área_de_impresión</vt:lpstr>
      <vt:lpstr>'RPV (tablas)'!Área_de_impresión</vt:lpstr>
      <vt:lpstr>'Selección Operador(info)'!Área_de_impresión</vt:lpstr>
      <vt:lpstr>'TARIFAS ESPECIALES (info) '!Área_de_impresión</vt:lpstr>
      <vt:lpstr>'TE 1. a)'!Área_de_impresión</vt:lpstr>
      <vt:lpstr>'TE 1. b), c), d) y e) y 2.a)'!Área_de_impresión</vt:lpstr>
      <vt:lpstr>'V. NOMADA NO GEOGRÁFICA (info)'!Área_de_impresión</vt:lpstr>
      <vt:lpstr>'VN Geográfica  a) 1'!Área_de_impresión</vt:lpstr>
      <vt:lpstr>'VN Geográfica  a) 2'!Área_de_impresión</vt:lpstr>
      <vt:lpstr>'VN Geográfica b) '!Área_de_impresión</vt:lpstr>
      <vt:lpstr>'VN Geográfica c)'!Área_de_impresión</vt:lpstr>
      <vt:lpstr>'VN No Geográfica  a)'!Área_de_impresión</vt:lpstr>
      <vt:lpstr>'VN No Geográfica b)'!Área_de_impresión</vt:lpstr>
      <vt:lpstr>'VOCAL NOMADA GEOGRAFICA (info)'!Área_de_impresión</vt:lpstr>
      <vt:lpstr>'Geográfica 1. a) 2'!Títulos_a_imprimir</vt:lpstr>
      <vt:lpstr>'Geográfica 1. a) 3 y 4'!Títulos_a_imprimir</vt:lpstr>
      <vt:lpstr>'Geográfica 1. a) 5'!Títulos_a_imprimir</vt:lpstr>
      <vt:lpstr>'Geográfica 1. a) 6'!Títulos_a_imprimir</vt:lpstr>
      <vt:lpstr>'VN Geográfica  a) 2'!Títulos_a_imprimir</vt:lpstr>
      <vt:lpstr>'VN No Geográfica  a)'!Títulos_a_imprimir</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CMT</dc:creator>
  <cp:lastModifiedBy>CNMC</cp:lastModifiedBy>
  <cp:lastPrinted>2010-11-08T16:11:12Z</cp:lastPrinted>
  <dcterms:created xsi:type="dcterms:W3CDTF">2001-11-14T08:22:58Z</dcterms:created>
  <dcterms:modified xsi:type="dcterms:W3CDTF">2018-12-10T12:44:46Z</dcterms:modified>
</cp:coreProperties>
</file>